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腫瘍センター\☆ウェブサイト\レジメン一覧表\"/>
    </mc:Choice>
  </mc:AlternateContent>
  <bookViews>
    <workbookView xWindow="0" yWindow="0" windowWidth="16005" windowHeight="6165" tabRatio="913"/>
  </bookViews>
  <sheets>
    <sheet name="表紙　ハイパーリンク" sheetId="108" r:id="rId1"/>
    <sheet name="体表面積と腎機能等の計算シート" sheetId="98" r:id="rId2"/>
    <sheet name="核医学科" sheetId="82" r:id="rId3"/>
    <sheet name="血液内科　リンク" sheetId="135" r:id="rId4"/>
    <sheet name="血液内科　悪性リンパ腫" sheetId="12" r:id="rId5"/>
    <sheet name="血液内科　多発性骨髄腫" sheetId="101" r:id="rId6"/>
    <sheet name="血液内科　急性リンパ性白血病" sheetId="106" r:id="rId7"/>
    <sheet name="血液内科　急性骨髄性白血病 " sheetId="114" r:id="rId8"/>
    <sheet name="血液内科　急性前骨髄球性白血病" sheetId="107" r:id="rId9"/>
    <sheet name="血液内科　Ph+急性リンパ性白血病" sheetId="102" r:id="rId10"/>
    <sheet name="血液内科　慢性リンパ性白血病" sheetId="115" r:id="rId11"/>
    <sheet name="血液内科　慢性骨髄性白血病" sheetId="116" r:id="rId12"/>
    <sheet name="血液内科　移植" sheetId="45" r:id="rId13"/>
    <sheet name="血液内科　その他" sheetId="109" r:id="rId14"/>
    <sheet name="乳腺・内分泌外科" sheetId="94" r:id="rId15"/>
    <sheet name="呼内　呼外　リンク" sheetId="136" r:id="rId16"/>
    <sheet name="非小細胞肺癌" sheetId="81" r:id="rId17"/>
    <sheet name="小細胞癌 " sheetId="64" r:id="rId18"/>
    <sheet name="その他（呼内　呼外）" sheetId="100" r:id="rId19"/>
    <sheet name="小児科　リンク" sheetId="126" r:id="rId20"/>
    <sheet name="小児科 (AML)" sheetId="127" r:id="rId21"/>
    <sheet name="小児科 (ALL)" sheetId="128" r:id="rId22"/>
    <sheet name="小児科（CML　ランゲルハンス)" sheetId="129" r:id="rId23"/>
    <sheet name="小児科 (EBウイルス　成熟Ｂ細胞)" sheetId="130" r:id="rId24"/>
    <sheet name="小児科 (悪性リンパ腫　移植前処置等)" sheetId="131" r:id="rId25"/>
    <sheet name="小児科 (星細胞　髄芽腫　先天性)" sheetId="132" r:id="rId26"/>
    <sheet name="小児科 (腎芽腫　胚細胞　神経芽腫)" sheetId="133" r:id="rId27"/>
    <sheet name="Sheet1" sheetId="151" r:id="rId28"/>
    <sheet name="Sheet2" sheetId="152" r:id="rId29"/>
    <sheet name="小児科 (肉腫・小児悪性固形腫瘍)" sheetId="134" r:id="rId30"/>
    <sheet name="小児科 (免疫系疾患)" sheetId="124" r:id="rId31"/>
    <sheet name="泌尿器科　リンク" sheetId="138" r:id="rId32"/>
    <sheet name="泌尿器科　尿路上皮癌" sheetId="78" r:id="rId33"/>
    <sheet name="泌尿器科　腎癌・前立腺癌・神経内分泌腫瘍" sheetId="112" r:id="rId34"/>
    <sheet name="泌尿器科　胚細胞腫瘍（精巣癌）・尿膜管癌・陰茎癌" sheetId="113" r:id="rId35"/>
    <sheet name="耳鼻咽喉科" sheetId="89" r:id="rId36"/>
    <sheet name="皮膚科" sheetId="88" r:id="rId37"/>
    <sheet name="眼科" sheetId="58" r:id="rId38"/>
    <sheet name="歯科口腔顎顔面外科" sheetId="87" r:id="rId39"/>
    <sheet name="脳神経外科" sheetId="104" r:id="rId40"/>
    <sheet name="整形外科" sheetId="67" r:id="rId41"/>
    <sheet name="整形外科　骨肉腫　補足資料" sheetId="99" r:id="rId42"/>
    <sheet name="内分泌糖尿病内科" sheetId="68" r:id="rId43"/>
    <sheet name="放射線科 " sheetId="85" r:id="rId44"/>
    <sheet name="産婦人科　リンク" sheetId="137" r:id="rId45"/>
    <sheet name="産婦人科　卵巣癌、卵管癌、腹膜癌" sheetId="69" r:id="rId46"/>
    <sheet name="産婦人科　子宮頸癌・子宮体癌" sheetId="110" r:id="rId47"/>
    <sheet name="産婦人科　絨毛癌・侵入奇胎・肉腫・胚細胞腫瘍" sheetId="111" r:id="rId48"/>
    <sheet name="消内・消外科　リンク" sheetId="139" r:id="rId49"/>
    <sheet name="消化管外科　胃癌" sheetId="74" r:id="rId50"/>
    <sheet name="消化管外科　食道がん" sheetId="75" r:id="rId51"/>
    <sheet name="消化管外科　大腸がん" sheetId="77" r:id="rId52"/>
    <sheet name="消化管外科　肛門癌・小腸癌" sheetId="103" r:id="rId53"/>
    <sheet name="消化管外科　臓器横断的" sheetId="118" r:id="rId54"/>
    <sheet name="消内・肝胆膵外科　リンク" sheetId="140" r:id="rId55"/>
    <sheet name="肝胆膵外科　膵臓がん・胆道がん" sheetId="95" r:id="rId56"/>
    <sheet name="肝胆膵外科　肝臓がん" sheetId="49" r:id="rId57"/>
    <sheet name="腎臓リウマチ内科" sheetId="79" r:id="rId58"/>
    <sheet name="脳神経内科" sheetId="120" r:id="rId59"/>
    <sheet name="生物学的製剤　リンク" sheetId="141" r:id="rId60"/>
    <sheet name="生物学的製剤　一覧" sheetId="142" r:id="rId61"/>
    <sheet name="生物学的製剤　一覧　修正版" sheetId="149" r:id="rId62"/>
    <sheet name="眼科　生物学的製剤" sheetId="143" r:id="rId63"/>
    <sheet name="血液内科　生物学的製剤" sheetId="150" r:id="rId64"/>
    <sheet name="消化器・肝臓内科　生物学的製剤" sheetId="145" r:id="rId65"/>
    <sheet name="小児科　生物学的製剤 " sheetId="71" r:id="rId66"/>
    <sheet name="腎臓・リウマチ内科　生物学的製剤" sheetId="144" r:id="rId67"/>
    <sheet name="整形外科　生物学的製剤" sheetId="147" r:id="rId68"/>
    <sheet name="皮膚科　生物学的製剤" sheetId="148" r:id="rId69"/>
    <sheet name="互換性レポート" sheetId="62" r:id="rId70"/>
  </sheets>
  <definedNames>
    <definedName name="_xlnm.Print_Area" localSheetId="18">'その他（呼内　呼外）'!$A$1:$K$26</definedName>
    <definedName name="_xlnm.Print_Area" localSheetId="2">核医学科!$A$1:$K$23</definedName>
    <definedName name="_xlnm.Print_Area" localSheetId="56">'肝胆膵外科　肝臓がん'!$A$1:$K$54</definedName>
    <definedName name="_xlnm.Print_Area" localSheetId="55">'肝胆膵外科　膵臓がん・胆道がん'!$A$1:$K$71</definedName>
    <definedName name="_xlnm.Print_Area" localSheetId="62">'眼科　生物学的製剤'!$A$1:$I$5</definedName>
    <definedName name="_xlnm.Print_Area" localSheetId="13">'血液内科　その他'!$A$1:$K$14</definedName>
    <definedName name="_xlnm.Print_Area" localSheetId="12">'血液内科　移植'!$A$1:$K$57</definedName>
    <definedName name="_xlnm.Print_Area" localSheetId="6">'血液内科　急性リンパ性白血病'!$A$1:$K$120</definedName>
    <definedName name="_xlnm.Print_Area" localSheetId="8">'血液内科　急性前骨髄球性白血病'!$A$1:$K$35</definedName>
    <definedName name="_xlnm.Print_Area" localSheetId="63">'血液内科　生物学的製剤'!$A$1:$I$3</definedName>
    <definedName name="_xlnm.Print_Area" localSheetId="5">'血液内科　多発性骨髄腫'!$A$1:$K$66</definedName>
    <definedName name="_xlnm.Print_Area" localSheetId="10">'血液内科　慢性リンパ性白血病'!$A$1:$K$14</definedName>
    <definedName name="_xlnm.Print_Area" localSheetId="46">'産婦人科　子宮頸癌・子宮体癌'!$A$1:$K$33</definedName>
    <definedName name="_xlnm.Print_Area" localSheetId="45">'産婦人科　卵巣癌、卵管癌、腹膜癌'!$A$1:$K$60</definedName>
    <definedName name="_xlnm.Print_Area" localSheetId="47">'産婦人科　絨毛癌・侵入奇胎・肉腫・胚細胞腫瘍'!$A$1:$K$60</definedName>
    <definedName name="_xlnm.Print_Area" localSheetId="38">歯科口腔顎顔面外科!$A$1:$K$75</definedName>
    <definedName name="_xlnm.Print_Area" localSheetId="35">耳鼻咽喉科!$A$1:$K$115</definedName>
    <definedName name="_xlnm.Print_Area" localSheetId="21">'小児科 (ALL)'!$B$142:$J$162</definedName>
    <definedName name="_xlnm.Print_Area" localSheetId="20">'小児科 (AML)'!#REF!</definedName>
    <definedName name="_xlnm.Print_Area" localSheetId="23">'小児科 (EBウイルス　成熟Ｂ細胞)'!$A$1:$K$75</definedName>
    <definedName name="_xlnm.Print_Area" localSheetId="24">'小児科 (悪性リンパ腫　移植前処置等)'!$A$1:$K$52</definedName>
    <definedName name="_xlnm.Print_Area" localSheetId="26">'小児科 (腎芽腫　胚細胞　神経芽腫)'!$A$2:$K$63</definedName>
    <definedName name="_xlnm.Print_Area" localSheetId="25">'小児科 (星細胞　髄芽腫　先天性)'!$A$46:$K$53</definedName>
    <definedName name="_xlnm.Print_Area" localSheetId="29">'小児科 (肉腫・小児悪性固形腫瘍)'!$A$87:$J$131</definedName>
    <definedName name="_xlnm.Print_Area" localSheetId="30">'小児科 (免疫系疾患)'!#REF!</definedName>
    <definedName name="_xlnm.Print_Area" localSheetId="19">'小児科　リンク'!$A$1:$D$12</definedName>
    <definedName name="_xlnm.Print_Area" localSheetId="65">'小児科　生物学的製剤 '!$A$1:$I$19</definedName>
    <definedName name="_xlnm.Print_Area" localSheetId="22">'小児科（CML　ランゲルハンス)'!$A$1:$K$61</definedName>
    <definedName name="_xlnm.Print_Area" localSheetId="49">'消化管外科　胃癌'!$A$2:$K$145</definedName>
    <definedName name="_xlnm.Print_Area" localSheetId="50">'消化管外科　食道がん'!$A$2:$Q$63</definedName>
    <definedName name="_xlnm.Print_Area" localSheetId="53">'消化管外科　臓器横断的'!$A$1:$K$1</definedName>
    <definedName name="_xlnm.Print_Area" localSheetId="51">'消化管外科　大腸がん'!$A$1:$K$191</definedName>
    <definedName name="_xlnm.Print_Area" localSheetId="52">'消化管外科　肛門癌・小腸癌'!$A$1:$K$5</definedName>
    <definedName name="_xlnm.Print_Area" localSheetId="64">'消化器・肝臓内科　生物学的製剤'!$A$1:$I$7</definedName>
    <definedName name="_xlnm.Print_Area" localSheetId="66">'腎臓・リウマチ内科　生物学的製剤'!$A$1:$I$23</definedName>
    <definedName name="_xlnm.Print_Area" localSheetId="57">腎臓リウマチ内科!$A$1:$K$41</definedName>
    <definedName name="_xlnm.Print_Area" localSheetId="40">整形外科!$A$1:$K$28</definedName>
    <definedName name="_xlnm.Print_Area" localSheetId="67">'整形外科　生物学的製剤'!$A$1:$I$15</definedName>
    <definedName name="_xlnm.Print_Area" localSheetId="60">'生物学的製剤　一覧'!$A$1:$I$36</definedName>
    <definedName name="_xlnm.Print_Area" localSheetId="61">'生物学的製剤　一覧　修正版'!$A$1:$J$33</definedName>
    <definedName name="_xlnm.Print_Area" localSheetId="42">内分泌糖尿病内科!$A$1:$K$6</definedName>
    <definedName name="_xlnm.Print_Area" localSheetId="14">乳腺・内分泌外科!$A$2:$J$136</definedName>
    <definedName name="_xlnm.Print_Area" localSheetId="33">'泌尿器科　腎癌・前立腺癌・神経内分泌腫瘍'!$A$1:$J$49</definedName>
    <definedName name="_xlnm.Print_Area" localSheetId="32">'泌尿器科　尿路上皮癌'!$A$1:$K$32</definedName>
    <definedName name="_xlnm.Print_Area" localSheetId="34">'泌尿器科　胚細胞腫瘍（精巣癌）・尿膜管癌・陰茎癌'!$A$1:$Q$64</definedName>
    <definedName name="_xlnm.Print_Area" localSheetId="36">皮膚科!$A$1:$K$147</definedName>
    <definedName name="_xlnm.Print_Area" localSheetId="68">'皮膚科　生物学的製剤'!$A$1:$I$5</definedName>
    <definedName name="_xlnm.Print_Area" localSheetId="16">非小細胞肺癌!$A$1:$K$172</definedName>
    <definedName name="_xlnm.Print_Area" localSheetId="43">'放射線科 '!$A$1:$K$66</definedName>
    <definedName name="膵臓癌・胆道癌_膵・消化管神経内分" localSheetId="62">'表紙　ハイパーリンク'!#REF!</definedName>
    <definedName name="膵臓癌・胆道癌_膵・消化管神経内分" localSheetId="63">'表紙　ハイパーリンク'!#REF!</definedName>
    <definedName name="膵臓癌・胆道癌_膵・消化管神経内分" localSheetId="64">'表紙　ハイパーリンク'!#REF!</definedName>
    <definedName name="膵臓癌・胆道癌_膵・消化管神経内分" localSheetId="66">'表紙　ハイパーリンク'!#REF!</definedName>
    <definedName name="膵臓癌・胆道癌_膵・消化管神経内分" localSheetId="67">'表紙　ハイパーリンク'!#REF!</definedName>
    <definedName name="膵臓癌・胆道癌_膵・消化管神経内分" localSheetId="59">'表紙　ハイパーリンク'!#REF!</definedName>
    <definedName name="膵臓癌・胆道癌_膵・消化管神経内分" localSheetId="61">'表紙　ハイパーリンク'!#REF!</definedName>
    <definedName name="膵臓癌・胆道癌_膵・消化管神経内分" localSheetId="68">'表紙　ハイパーリンク'!#REF!</definedName>
    <definedName name="膵臓癌・胆道癌_膵・消化管神経内分">'表紙　ハイパーリンク'!#REF!</definedName>
  </definedNames>
  <calcPr calcId="162913"/>
</workbook>
</file>

<file path=xl/calcChain.xml><?xml version="1.0" encoding="utf-8"?>
<calcChain xmlns="http://schemas.openxmlformats.org/spreadsheetml/2006/main">
  <c r="C99" i="74" l="1"/>
  <c r="C64" i="111"/>
  <c r="C35" i="110"/>
  <c r="D70" i="85"/>
  <c r="C150" i="88"/>
  <c r="C115" i="89"/>
  <c r="C225" i="101"/>
  <c r="J11" i="98"/>
  <c r="J10" i="98" s="1"/>
  <c r="J12" i="98"/>
  <c r="F22" i="98"/>
  <c r="M11" i="98"/>
  <c r="M9" i="98" s="1"/>
  <c r="M10" i="98" s="1"/>
  <c r="M12" i="98" s="1"/>
  <c r="G13" i="98"/>
  <c r="D47" i="98" s="1"/>
  <c r="R13" i="98"/>
  <c r="G14" i="98"/>
  <c r="D48" i="98" s="1"/>
  <c r="X13" i="98"/>
  <c r="R14" i="98"/>
  <c r="R15" i="98"/>
  <c r="U19" i="98"/>
  <c r="U20" i="98"/>
  <c r="U21" i="98"/>
  <c r="U22" i="98"/>
  <c r="U28" i="98"/>
  <c r="U29" i="98"/>
  <c r="U30" i="98"/>
  <c r="F31" i="98"/>
  <c r="U31" i="98"/>
  <c r="U37" i="98"/>
  <c r="U38" i="98"/>
  <c r="F39" i="98"/>
  <c r="I39" i="98" s="1"/>
  <c r="N39" i="98" s="1"/>
  <c r="U39" i="98"/>
  <c r="D43" i="98"/>
  <c r="D44" i="98"/>
  <c r="J44" i="98"/>
  <c r="J46" i="98" s="1"/>
  <c r="O44" i="98"/>
  <c r="O45" i="98"/>
  <c r="D45" i="98"/>
  <c r="D46" i="98"/>
  <c r="O46" i="98" l="1"/>
  <c r="O47" i="98" s="1"/>
  <c r="G28" i="98"/>
  <c r="J28" i="98" s="1"/>
  <c r="I33" i="98" s="1"/>
  <c r="N33" i="98" s="1"/>
  <c r="J47" i="98"/>
  <c r="G19" i="98"/>
  <c r="J19" i="98" s="1"/>
  <c r="I24" i="98" s="1"/>
  <c r="N24" i="98" s="1"/>
  <c r="U14" i="98"/>
  <c r="Z14" i="98" s="1"/>
  <c r="U15" i="98"/>
  <c r="Z15" i="98" s="1"/>
  <c r="U9" i="98"/>
  <c r="Z9" i="98" s="1"/>
  <c r="U13" i="98"/>
  <c r="Z13" i="98" s="1"/>
  <c r="U10" i="98"/>
  <c r="Z10" i="98" s="1"/>
  <c r="U11" i="98"/>
  <c r="Z11" i="98" s="1"/>
  <c r="I31" i="98" l="1"/>
  <c r="N31" i="98" s="1"/>
  <c r="I22" i="98"/>
  <c r="N22" i="98" s="1"/>
</calcChain>
</file>

<file path=xl/sharedStrings.xml><?xml version="1.0" encoding="utf-8"?>
<sst xmlns="http://schemas.openxmlformats.org/spreadsheetml/2006/main" count="28356" uniqueCount="8582">
  <si>
    <t>パクリタキセル</t>
    <phoneticPr fontId="3"/>
  </si>
  <si>
    <t>再発患者は合併症として間質性肺炎を併発している場合が多い。そのため副作用として間質性肺炎の発現が多いトポテカン、イリノテカン、アムルビシンは使用しにくい。そこでweeklyパクリタキセル＋カルボプラチン併用療法の分割投与ならば副作用も少なく安全性が高い。</t>
    <rPh sb="0" eb="2">
      <t>サイハツ</t>
    </rPh>
    <rPh sb="2" eb="4">
      <t>カンジャ</t>
    </rPh>
    <rPh sb="5" eb="8">
      <t>ガッペイショウ</t>
    </rPh>
    <rPh sb="70" eb="72">
      <t>シヨウ</t>
    </rPh>
    <rPh sb="106" eb="108">
      <t>ブンカツ</t>
    </rPh>
    <rPh sb="108" eb="110">
      <t>トウヨ</t>
    </rPh>
    <rPh sb="113" eb="116">
      <t>フクサヨウ</t>
    </rPh>
    <rPh sb="117" eb="118">
      <t>スク</t>
    </rPh>
    <rPh sb="120" eb="123">
      <t>アンゼンセイ</t>
    </rPh>
    <rPh sb="124" eb="125">
      <t>タカ</t>
    </rPh>
    <phoneticPr fontId="3"/>
  </si>
  <si>
    <t>1コース</t>
    <phoneticPr fontId="3"/>
  </si>
  <si>
    <t>1,8</t>
    <phoneticPr fontId="3"/>
  </si>
  <si>
    <t>1～5</t>
    <phoneticPr fontId="3"/>
  </si>
  <si>
    <t>コメント</t>
    <phoneticPr fontId="3"/>
  </si>
  <si>
    <t>プレドニン</t>
    <phoneticPr fontId="3"/>
  </si>
  <si>
    <t>点滴静注</t>
    <phoneticPr fontId="3"/>
  </si>
  <si>
    <t>静注</t>
    <phoneticPr fontId="3"/>
  </si>
  <si>
    <t>リツキシマブ</t>
    <phoneticPr fontId="3"/>
  </si>
  <si>
    <t>8コース</t>
    <phoneticPr fontId="3"/>
  </si>
  <si>
    <t>60mg/m2</t>
    <phoneticPr fontId="3"/>
  </si>
  <si>
    <t>10mg</t>
    <phoneticPr fontId="3"/>
  </si>
  <si>
    <t>ゲフィチニブ単剤療法</t>
    <rPh sb="6" eb="8">
      <t>タンザイ</t>
    </rPh>
    <rPh sb="8" eb="10">
      <t>リョウホウ</t>
    </rPh>
    <phoneticPr fontId="3"/>
  </si>
  <si>
    <t>連日投与</t>
    <rPh sb="0" eb="2">
      <t>レンジツ</t>
    </rPh>
    <rPh sb="2" eb="4">
      <t>トウヨ</t>
    </rPh>
    <phoneticPr fontId="3"/>
  </si>
  <si>
    <t>1～5</t>
  </si>
  <si>
    <t>DAV-Feron</t>
    <phoneticPr fontId="3"/>
  </si>
  <si>
    <t>経口投与</t>
    <rPh sb="0" eb="2">
      <t>ケイコウ</t>
    </rPh>
    <rPh sb="2" eb="4">
      <t>トウヨ</t>
    </rPh>
    <phoneticPr fontId="3"/>
  </si>
  <si>
    <t>6コース</t>
    <phoneticPr fontId="3"/>
  </si>
  <si>
    <t>200mg/m2</t>
    <phoneticPr fontId="3"/>
  </si>
  <si>
    <t>ノバントロン</t>
    <phoneticPr fontId="3"/>
  </si>
  <si>
    <t>多発性骨髄腫</t>
    <rPh sb="0" eb="3">
      <t>タハツセイ</t>
    </rPh>
    <rPh sb="3" eb="6">
      <t>コツズイシュ</t>
    </rPh>
    <phoneticPr fontId="3"/>
  </si>
  <si>
    <t>GC療法</t>
    <rPh sb="2" eb="4">
      <t>リョウホウ</t>
    </rPh>
    <phoneticPr fontId="3"/>
  </si>
  <si>
    <t>口腔扁平上皮がん</t>
    <rPh sb="0" eb="2">
      <t>コウクウ</t>
    </rPh>
    <rPh sb="2" eb="6">
      <t>ヘンペイジョウヒ</t>
    </rPh>
    <phoneticPr fontId="3"/>
  </si>
  <si>
    <t>100mg/day</t>
    <phoneticPr fontId="3"/>
  </si>
  <si>
    <t>div</t>
    <phoneticPr fontId="3"/>
  </si>
  <si>
    <t>難治性急性骨髄性白血病</t>
    <rPh sb="0" eb="1">
      <t>ムズカ</t>
    </rPh>
    <rPh sb="1" eb="2">
      <t>ナオ</t>
    </rPh>
    <rPh sb="2" eb="3">
      <t>セイ</t>
    </rPh>
    <rPh sb="3" eb="5">
      <t>キュウセイ</t>
    </rPh>
    <rPh sb="5" eb="8">
      <t>コツズイセイ</t>
    </rPh>
    <rPh sb="8" eb="11">
      <t>ハッケツビョウ</t>
    </rPh>
    <phoneticPr fontId="3"/>
  </si>
  <si>
    <t>ED-SCLCに対する標準的化学療法である。JCOG9511の結果ではCPTｰ11併用はVP-16併用と比べ奏功率、生存率ともに優位差を認めたと報告されている。重篤な骨髄抑制はVPｰ16でより多くみられ、重篤な下痢はCPTｰ11で多く見られた。</t>
    <rPh sb="8" eb="9">
      <t>タイ</t>
    </rPh>
    <rPh sb="11" eb="14">
      <t>ヒョウジュンテキ</t>
    </rPh>
    <rPh sb="14" eb="16">
      <t>カガク</t>
    </rPh>
    <rPh sb="16" eb="18">
      <t>リョウホウ</t>
    </rPh>
    <rPh sb="31" eb="33">
      <t>ケッカ</t>
    </rPh>
    <rPh sb="41" eb="43">
      <t>ヘイヨウ</t>
    </rPh>
    <rPh sb="49" eb="51">
      <t>ヘイヨウ</t>
    </rPh>
    <rPh sb="52" eb="53">
      <t>クラ</t>
    </rPh>
    <rPh sb="54" eb="56">
      <t>ソウコウ</t>
    </rPh>
    <rPh sb="56" eb="57">
      <t>リツ</t>
    </rPh>
    <rPh sb="58" eb="60">
      <t>セイゾン</t>
    </rPh>
    <rPh sb="60" eb="61">
      <t>リツ</t>
    </rPh>
    <rPh sb="64" eb="66">
      <t>ユウイ</t>
    </rPh>
    <rPh sb="66" eb="67">
      <t>サ</t>
    </rPh>
    <rPh sb="68" eb="69">
      <t>ミト</t>
    </rPh>
    <rPh sb="72" eb="74">
      <t>ホウコク</t>
    </rPh>
    <rPh sb="80" eb="82">
      <t>ジュウトク</t>
    </rPh>
    <rPh sb="83" eb="85">
      <t>コツズイ</t>
    </rPh>
    <rPh sb="85" eb="87">
      <t>ヨクセイ</t>
    </rPh>
    <rPh sb="96" eb="97">
      <t>オオ</t>
    </rPh>
    <rPh sb="102" eb="104">
      <t>ジュウトク</t>
    </rPh>
    <rPh sb="105" eb="107">
      <t>ゲリ</t>
    </rPh>
    <rPh sb="115" eb="116">
      <t>オオ</t>
    </rPh>
    <rPh sb="117" eb="118">
      <t>ミ</t>
    </rPh>
    <phoneticPr fontId="3"/>
  </si>
  <si>
    <t>上顎原発扁平上皮癌</t>
    <rPh sb="0" eb="2">
      <t>ジョウガク</t>
    </rPh>
    <rPh sb="2" eb="4">
      <t>ゲンパツ</t>
    </rPh>
    <rPh sb="4" eb="6">
      <t>ヘンペイ</t>
    </rPh>
    <rPh sb="6" eb="8">
      <t>ジョウヒ</t>
    </rPh>
    <rPh sb="8" eb="9">
      <t>ガン</t>
    </rPh>
    <phoneticPr fontId="3"/>
  </si>
  <si>
    <t>上顎癌三者併用療法
（動注・照射・手術）</t>
    <rPh sb="0" eb="2">
      <t>ジョウガク</t>
    </rPh>
    <rPh sb="2" eb="3">
      <t>ガン</t>
    </rPh>
    <rPh sb="3" eb="5">
      <t>サンシャ</t>
    </rPh>
    <rPh sb="5" eb="7">
      <t>ヘイヨウ</t>
    </rPh>
    <rPh sb="7" eb="9">
      <t>リョウホウ</t>
    </rPh>
    <rPh sb="11" eb="12">
      <t>ドウ</t>
    </rPh>
    <rPh sb="12" eb="13">
      <t>チュウ</t>
    </rPh>
    <rPh sb="14" eb="16">
      <t>ショウシャ</t>
    </rPh>
    <rPh sb="17" eb="19">
      <t>シュジュツ</t>
    </rPh>
    <phoneticPr fontId="3"/>
  </si>
  <si>
    <t>iv</t>
    <phoneticPr fontId="3"/>
  </si>
  <si>
    <t>25mg/m2</t>
    <phoneticPr fontId="3"/>
  </si>
  <si>
    <t>1200mg/m2</t>
    <phoneticPr fontId="3"/>
  </si>
  <si>
    <t>10mg/m2</t>
    <phoneticPr fontId="3"/>
  </si>
  <si>
    <t>day-3, -2</t>
  </si>
  <si>
    <t>白血病、悪性リンパ腫</t>
  </si>
  <si>
    <t>FLU-CY</t>
  </si>
  <si>
    <t>再生不良性貧血</t>
  </si>
  <si>
    <t>FLU-CY-ATG</t>
  </si>
  <si>
    <t>MEL200</t>
  </si>
  <si>
    <t>悪性リンパ腫</t>
  </si>
  <si>
    <t>MEAM</t>
  </si>
  <si>
    <t>25mg/body</t>
    <phoneticPr fontId="3"/>
  </si>
  <si>
    <t>シスプラチン</t>
    <phoneticPr fontId="3"/>
  </si>
  <si>
    <t>点滴静注</t>
    <rPh sb="0" eb="2">
      <t>テンテキ</t>
    </rPh>
    <rPh sb="2" eb="3">
      <t>ジョウ</t>
    </rPh>
    <rPh sb="3" eb="4">
      <t>チュウ</t>
    </rPh>
    <phoneticPr fontId="3"/>
  </si>
  <si>
    <t>AUC = 6</t>
  </si>
  <si>
    <t>80mg/m2</t>
    <phoneticPr fontId="3"/>
  </si>
  <si>
    <t>1,8,15</t>
    <phoneticPr fontId="3"/>
  </si>
  <si>
    <t>iPocc試験という臨床試験において用いるレジメン。標準療法であるTC療法とは、パクリタキセルがweekly投与である点が異なる。2つのレジメンの違いはカルボプラチンを静脈内投与するか、腹腔内投与するかである。腹腔内投与では、腹腔内にポートを作成するため、それに伴うカテーテルトラブルが生じる可能性がある。海外で行われた試験の完遂率はカテーテルトラブルのため42%と低かったが、日本で行われた時は、カテーテルトラブルは4%程度であった。完遂できた場合はOSとして1年の延長が見込める可能性がある。</t>
    <rPh sb="5" eb="7">
      <t>シケン</t>
    </rPh>
    <rPh sb="10" eb="12">
      <t>リンショウ</t>
    </rPh>
    <rPh sb="12" eb="14">
      <t>シケン</t>
    </rPh>
    <rPh sb="18" eb="19">
      <t>モチ</t>
    </rPh>
    <rPh sb="26" eb="28">
      <t>ヒョウジュン</t>
    </rPh>
    <rPh sb="28" eb="30">
      <t>リョウホウ</t>
    </rPh>
    <rPh sb="35" eb="37">
      <t>リョウホウ</t>
    </rPh>
    <rPh sb="54" eb="56">
      <t>トウヨ</t>
    </rPh>
    <rPh sb="59" eb="60">
      <t>テン</t>
    </rPh>
    <rPh sb="61" eb="62">
      <t>コト</t>
    </rPh>
    <rPh sb="160" eb="162">
      <t>シケン</t>
    </rPh>
    <rPh sb="241" eb="244">
      <t>カノウセイ</t>
    </rPh>
    <phoneticPr fontId="3"/>
  </si>
  <si>
    <t>シクロホスファミド</t>
  </si>
  <si>
    <t>ブスルファン</t>
    <phoneticPr fontId="3"/>
  </si>
  <si>
    <t>シクロホスファミド</t>
    <phoneticPr fontId="3"/>
  </si>
  <si>
    <t>フルダラビン</t>
    <phoneticPr fontId="3"/>
  </si>
  <si>
    <t>メルファラン</t>
    <phoneticPr fontId="3"/>
  </si>
  <si>
    <t>多発性骨髄腫の自家末梢血幹細胞移植の前処置として使用。多発性骨髄腫における標準治療。</t>
    <phoneticPr fontId="3"/>
  </si>
  <si>
    <t>多発性骨髄腫</t>
    <phoneticPr fontId="3"/>
  </si>
  <si>
    <t>5 µg/kg/day</t>
    <phoneticPr fontId="3"/>
  </si>
  <si>
    <t>60 mg/kg</t>
    <phoneticPr fontId="3"/>
  </si>
  <si>
    <t>30 mg/kg</t>
    <phoneticPr fontId="3"/>
  </si>
  <si>
    <t>25 mg/m2</t>
    <phoneticPr fontId="3"/>
  </si>
  <si>
    <t>140 mg/m2</t>
    <phoneticPr fontId="3"/>
  </si>
  <si>
    <t xml:space="preserve"> 1回 2 Gy</t>
    <phoneticPr fontId="3"/>
  </si>
  <si>
    <t>300 mg/m2</t>
    <phoneticPr fontId="3"/>
  </si>
  <si>
    <t>100 mg/m2/日</t>
    <rPh sb="10" eb="11">
      <t>ヒ</t>
    </rPh>
    <phoneticPr fontId="7"/>
  </si>
  <si>
    <t>ラニムスチン</t>
    <phoneticPr fontId="3"/>
  </si>
  <si>
    <t>シタラビン</t>
    <phoneticPr fontId="3"/>
  </si>
  <si>
    <t>1～14</t>
    <phoneticPr fontId="3"/>
  </si>
  <si>
    <t>1. 15</t>
    <phoneticPr fontId="3"/>
  </si>
  <si>
    <t>ダカルバジン</t>
    <phoneticPr fontId="3"/>
  </si>
  <si>
    <t>LEED</t>
    <phoneticPr fontId="3"/>
  </si>
  <si>
    <t>アルケラン</t>
    <phoneticPr fontId="3"/>
  </si>
  <si>
    <t>１コース</t>
    <phoneticPr fontId="3"/>
  </si>
  <si>
    <t>60mg/kg</t>
    <phoneticPr fontId="3"/>
  </si>
  <si>
    <t>40ｍｇ/body</t>
    <phoneticPr fontId="3"/>
  </si>
  <si>
    <t>autoPBSCT</t>
    <phoneticPr fontId="3"/>
  </si>
  <si>
    <t>S-HAM</t>
    <phoneticPr fontId="3"/>
  </si>
  <si>
    <t>1. 2. 8. 9</t>
    <phoneticPr fontId="3"/>
  </si>
  <si>
    <t>４週</t>
    <rPh sb="1" eb="2">
      <t>シュウ</t>
    </rPh>
    <phoneticPr fontId="3"/>
  </si>
  <si>
    <t>1週間</t>
    <rPh sb="1" eb="3">
      <t>シュウカン</t>
    </rPh>
    <phoneticPr fontId="3"/>
  </si>
  <si>
    <t>3週間</t>
    <rPh sb="1" eb="3">
      <t>シュウカン</t>
    </rPh>
    <phoneticPr fontId="3"/>
  </si>
  <si>
    <t>4～6週</t>
    <rPh sb="3" eb="4">
      <t>シュウ</t>
    </rPh>
    <phoneticPr fontId="3"/>
  </si>
  <si>
    <t>8週間</t>
    <rPh sb="1" eb="2">
      <t>シュウ</t>
    </rPh>
    <rPh sb="2" eb="3">
      <t>カン</t>
    </rPh>
    <phoneticPr fontId="3"/>
  </si>
  <si>
    <t>6週間</t>
    <rPh sb="1" eb="2">
      <t>シュウ</t>
    </rPh>
    <rPh sb="2" eb="3">
      <t>カン</t>
    </rPh>
    <phoneticPr fontId="3"/>
  </si>
  <si>
    <t>関節リウマチ</t>
    <rPh sb="0" eb="2">
      <t>カンセツ</t>
    </rPh>
    <phoneticPr fontId="3"/>
  </si>
  <si>
    <t>3mg/kg</t>
    <phoneticPr fontId="3"/>
  </si>
  <si>
    <t>AUC4-5</t>
    <phoneticPr fontId="3"/>
  </si>
  <si>
    <t>4週間</t>
    <phoneticPr fontId="3"/>
  </si>
  <si>
    <t>4-6コース</t>
    <phoneticPr fontId="3"/>
  </si>
  <si>
    <t xml:space="preserve">　「日本臨床、臨床エビデンス婦人科学」、ガイドライン「National comprehensive cancer network guideline」に記載されている。又複数の無作為化比較試験が実施され、公表されており、国内・国外において現在、卵巣癌の標準治療として推奨されている。 </t>
    <rPh sb="85" eb="87">
      <t>フクスウ</t>
    </rPh>
    <phoneticPr fontId="3"/>
  </si>
  <si>
    <t>2-7, 9-14, 
16-21, 23-28</t>
    <phoneticPr fontId="3"/>
  </si>
  <si>
    <t>皮膚科</t>
    <rPh sb="0" eb="3">
      <t>ヒフカ</t>
    </rPh>
    <phoneticPr fontId="3"/>
  </si>
  <si>
    <t>4コース</t>
    <phoneticPr fontId="3"/>
  </si>
  <si>
    <t>500mg/body</t>
    <phoneticPr fontId="3"/>
  </si>
  <si>
    <t>3週ごと</t>
    <rPh sb="1" eb="2">
      <t>シュウ</t>
    </rPh>
    <phoneticPr fontId="3"/>
  </si>
  <si>
    <t>単独両方もしくは併用療法にて行う。単独療法はBSCに比べPFSを延長した。FOLFOX,FOLFIRI療法との併用にてPFSを延長した。</t>
    <rPh sb="0" eb="2">
      <t>タンドク</t>
    </rPh>
    <rPh sb="2" eb="4">
      <t>リョウホウ</t>
    </rPh>
    <rPh sb="8" eb="10">
      <t>ヘイヨウ</t>
    </rPh>
    <rPh sb="10" eb="12">
      <t>リョウホウ</t>
    </rPh>
    <rPh sb="14" eb="15">
      <t>オコナ</t>
    </rPh>
    <rPh sb="17" eb="19">
      <t>タンドク</t>
    </rPh>
    <rPh sb="19" eb="21">
      <t>リョウホウ</t>
    </rPh>
    <rPh sb="26" eb="27">
      <t>クラ</t>
    </rPh>
    <rPh sb="32" eb="34">
      <t>エンチョウ</t>
    </rPh>
    <rPh sb="51" eb="53">
      <t>リョウホウ</t>
    </rPh>
    <rPh sb="55" eb="57">
      <t>ヘイヨウ</t>
    </rPh>
    <rPh sb="63" eb="65">
      <t>エンチョウ</t>
    </rPh>
    <phoneticPr fontId="3"/>
  </si>
  <si>
    <t>ペメトレキセド</t>
  </si>
  <si>
    <t>500mg/㎡</t>
  </si>
  <si>
    <t>カルボプラチン</t>
  </si>
  <si>
    <t>転移性肝癌</t>
    <rPh sb="0" eb="3">
      <t>テンイセイ</t>
    </rPh>
    <rPh sb="3" eb="4">
      <t>カン</t>
    </rPh>
    <rPh sb="4" eb="5">
      <t>ガン</t>
    </rPh>
    <phoneticPr fontId="8"/>
  </si>
  <si>
    <t>持続動注</t>
    <rPh sb="0" eb="2">
      <t>ジゾク</t>
    </rPh>
    <rPh sb="2" eb="4">
      <t>ドウチュウ</t>
    </rPh>
    <phoneticPr fontId="8"/>
  </si>
  <si>
    <t>1～2</t>
    <phoneticPr fontId="8"/>
  </si>
  <si>
    <t>静注</t>
    <rPh sb="0" eb="1">
      <t>ジョウ</t>
    </rPh>
    <rPh sb="1" eb="2">
      <t>チュウ</t>
    </rPh>
    <phoneticPr fontId="8"/>
  </si>
  <si>
    <t>ｌ－LV</t>
    <phoneticPr fontId="3"/>
  </si>
  <si>
    <t>カルボプラチン</t>
    <phoneticPr fontId="3"/>
  </si>
  <si>
    <t>FMP</t>
    <phoneticPr fontId="3"/>
  </si>
  <si>
    <t>6mg/m2</t>
    <phoneticPr fontId="3"/>
  </si>
  <si>
    <t>ゲムシタビン</t>
    <phoneticPr fontId="3"/>
  </si>
  <si>
    <t>40mg/body</t>
    <phoneticPr fontId="3"/>
  </si>
  <si>
    <t>20mg/m2</t>
    <phoneticPr fontId="3"/>
  </si>
  <si>
    <t>70mg/m2</t>
    <phoneticPr fontId="3"/>
  </si>
  <si>
    <t>ROAD</t>
    <phoneticPr fontId="3"/>
  </si>
  <si>
    <t>ビンクリスチン</t>
    <phoneticPr fontId="3"/>
  </si>
  <si>
    <t>デカドロン</t>
    <phoneticPr fontId="3"/>
  </si>
  <si>
    <t>ROAD－IN</t>
    <phoneticPr fontId="3"/>
  </si>
  <si>
    <t>MCNU-VMP</t>
    <phoneticPr fontId="3"/>
  </si>
  <si>
    <t>2コース</t>
    <phoneticPr fontId="3"/>
  </si>
  <si>
    <t>フィルデシン</t>
    <phoneticPr fontId="3"/>
  </si>
  <si>
    <t>1,4,8,11</t>
    <phoneticPr fontId="3"/>
  </si>
  <si>
    <t>1,8,15,22</t>
    <phoneticPr fontId="3"/>
  </si>
  <si>
    <t>1,2,3,4</t>
    <phoneticPr fontId="3"/>
  </si>
  <si>
    <t>PDになるまで継続</t>
    <rPh sb="7" eb="9">
      <t>ケイゾク</t>
    </rPh>
    <phoneticPr fontId="3"/>
  </si>
  <si>
    <t>1コースの
期間</t>
    <rPh sb="6" eb="8">
      <t>キカン</t>
    </rPh>
    <phoneticPr fontId="3"/>
  </si>
  <si>
    <t>プレドニゾロン</t>
    <phoneticPr fontId="3"/>
  </si>
  <si>
    <t>100mg/day</t>
    <phoneticPr fontId="3"/>
  </si>
  <si>
    <t>1. 2. 3. 4. 5</t>
    <phoneticPr fontId="3"/>
  </si>
  <si>
    <t>プレドニゾロン</t>
    <phoneticPr fontId="3"/>
  </si>
  <si>
    <t>CHASE</t>
    <phoneticPr fontId="3"/>
  </si>
  <si>
    <t>3～6コース</t>
    <phoneticPr fontId="3"/>
  </si>
  <si>
    <t>2～3</t>
    <phoneticPr fontId="3"/>
  </si>
  <si>
    <t xml:space="preserve">1～3 </t>
    <phoneticPr fontId="3"/>
  </si>
  <si>
    <t>40ｍｇ/day</t>
    <phoneticPr fontId="3"/>
  </si>
  <si>
    <t>ESHAP</t>
    <phoneticPr fontId="3"/>
  </si>
  <si>
    <t>1～4</t>
    <phoneticPr fontId="3"/>
  </si>
  <si>
    <t>1～5</t>
    <phoneticPr fontId="3"/>
  </si>
  <si>
    <t>DeVIC</t>
    <phoneticPr fontId="3"/>
  </si>
  <si>
    <t>4～6コース</t>
    <phoneticPr fontId="3"/>
  </si>
  <si>
    <t xml:space="preserve">1～3 </t>
    <phoneticPr fontId="3"/>
  </si>
  <si>
    <t>ホジキンリンパ腫</t>
    <phoneticPr fontId="3"/>
  </si>
  <si>
    <t>ABVD</t>
    <phoneticPr fontId="3"/>
  </si>
  <si>
    <t>1. 15</t>
    <phoneticPr fontId="3"/>
  </si>
  <si>
    <t>5～8コース</t>
    <phoneticPr fontId="3"/>
  </si>
  <si>
    <t>70mg/㎡</t>
  </si>
  <si>
    <t>可能な限り</t>
    <rPh sb="0" eb="2">
      <t>カノウ</t>
    </rPh>
    <rPh sb="3" eb="4">
      <t>カギ</t>
    </rPh>
    <phoneticPr fontId="3"/>
  </si>
  <si>
    <t>20mg/body</t>
    <phoneticPr fontId="3"/>
  </si>
  <si>
    <t>2週間</t>
    <phoneticPr fontId="3"/>
  </si>
  <si>
    <t>-</t>
    <phoneticPr fontId="3"/>
  </si>
  <si>
    <t>Radiation</t>
    <phoneticPr fontId="3"/>
  </si>
  <si>
    <t>点滴静注</t>
  </si>
  <si>
    <t>点滴静注</t>
    <rPh sb="0" eb="4">
      <t>テンテキジョウチュウ</t>
    </rPh>
    <phoneticPr fontId="3"/>
  </si>
  <si>
    <t>1,22</t>
    <phoneticPr fontId="3"/>
  </si>
  <si>
    <t>点滴静注：1時間</t>
    <rPh sb="0" eb="4">
      <t>テンテキジョウチュウ</t>
    </rPh>
    <rPh sb="6" eb="8">
      <t>ジカン</t>
    </rPh>
    <phoneticPr fontId="3"/>
  </si>
  <si>
    <t>可能な限り継続</t>
    <rPh sb="0" eb="2">
      <t>カノウ</t>
    </rPh>
    <rPh sb="3" eb="4">
      <t>カギ</t>
    </rPh>
    <rPh sb="5" eb="7">
      <t>ケイゾク</t>
    </rPh>
    <phoneticPr fontId="3"/>
  </si>
  <si>
    <t>放射線療法</t>
    <rPh sb="0" eb="5">
      <t>ホウシャセンリョウホウ</t>
    </rPh>
    <phoneticPr fontId="3"/>
  </si>
  <si>
    <t>1日1回</t>
    <rPh sb="1" eb="2">
      <t>ニチ</t>
    </rPh>
    <rPh sb="3" eb="4">
      <t>カイ</t>
    </rPh>
    <phoneticPr fontId="3"/>
  </si>
  <si>
    <t>7週間</t>
    <rPh sb="1" eb="3">
      <t>シュウカン</t>
    </rPh>
    <phoneticPr fontId="3"/>
  </si>
  <si>
    <t>1コース</t>
  </si>
  <si>
    <t>投与日（day)</t>
    <rPh sb="0" eb="2">
      <t>トウヨ</t>
    </rPh>
    <rPh sb="2" eb="3">
      <t>ヒ</t>
    </rPh>
    <phoneticPr fontId="3"/>
  </si>
  <si>
    <t>200万単位/m2
(MAX 300万単位）</t>
    <rPh sb="3" eb="4">
      <t>マン</t>
    </rPh>
    <rPh sb="4" eb="6">
      <t>タンイ</t>
    </rPh>
    <rPh sb="18" eb="19">
      <t>マン</t>
    </rPh>
    <rPh sb="19" eb="21">
      <t>タンイ</t>
    </rPh>
    <phoneticPr fontId="3"/>
  </si>
  <si>
    <t>皮下注</t>
    <rPh sb="0" eb="3">
      <t>ヒカチュウ</t>
    </rPh>
    <phoneticPr fontId="3"/>
  </si>
  <si>
    <t>内服</t>
    <rPh sb="0" eb="2">
      <t>ナイフク</t>
    </rPh>
    <phoneticPr fontId="3"/>
  </si>
  <si>
    <t>カルボプラチン</t>
    <phoneticPr fontId="3"/>
  </si>
  <si>
    <t>AUC＝3</t>
    <phoneticPr fontId="3"/>
  </si>
  <si>
    <t>30mg/body</t>
    <phoneticPr fontId="3"/>
  </si>
  <si>
    <t>40mg/body</t>
    <phoneticPr fontId="3"/>
  </si>
  <si>
    <t>原則として2コース
（治療効果があればさらに継続）</t>
    <rPh sb="0" eb="2">
      <t>ゲンソク</t>
    </rPh>
    <rPh sb="11" eb="15">
      <t>チリョウコウカ</t>
    </rPh>
    <rPh sb="22" eb="24">
      <t>ケイゾク</t>
    </rPh>
    <phoneticPr fontId="3"/>
  </si>
  <si>
    <t>デキサメタゾン</t>
    <phoneticPr fontId="3"/>
  </si>
  <si>
    <t>2コース
（治療効果があれば6コースまで）</t>
    <rPh sb="6" eb="10">
      <t>チリョウコウカ</t>
    </rPh>
    <phoneticPr fontId="3"/>
  </si>
  <si>
    <t>リツキシマブ</t>
    <phoneticPr fontId="3"/>
  </si>
  <si>
    <t>G-CSF</t>
    <phoneticPr fontId="3"/>
  </si>
  <si>
    <t>ビンクリスチン
（VCR)</t>
    <phoneticPr fontId="3"/>
  </si>
  <si>
    <t>プレドニゾロン
（PSL）</t>
    <phoneticPr fontId="3"/>
  </si>
  <si>
    <t>デキサメタゾン
（Dex）</t>
    <phoneticPr fontId="3"/>
  </si>
  <si>
    <t>100mg/body</t>
    <phoneticPr fontId="3"/>
  </si>
  <si>
    <t>1～3</t>
    <phoneticPr fontId="3"/>
  </si>
  <si>
    <t>非小細胞肺癌</t>
    <rPh sb="0" eb="1">
      <t>ヒ</t>
    </rPh>
    <rPh sb="1" eb="4">
      <t>ショウサイボウ</t>
    </rPh>
    <rPh sb="4" eb="5">
      <t>ハイ</t>
    </rPh>
    <rPh sb="5" eb="6">
      <t>ガン</t>
    </rPh>
    <phoneticPr fontId="3"/>
  </si>
  <si>
    <t>局所照射</t>
    <rPh sb="0" eb="2">
      <t>キョクショ</t>
    </rPh>
    <rPh sb="2" eb="4">
      <t>ショウシャ</t>
    </rPh>
    <phoneticPr fontId="3"/>
  </si>
  <si>
    <t>CF療法</t>
    <rPh sb="2" eb="4">
      <t>リョウホウ</t>
    </rPh>
    <phoneticPr fontId="3"/>
  </si>
  <si>
    <t>ユーエフティE顆粒</t>
    <rPh sb="7" eb="9">
      <t>カリュウ</t>
    </rPh>
    <phoneticPr fontId="3"/>
  </si>
  <si>
    <t>1～5 8～12
15～19 22～26</t>
    <phoneticPr fontId="3"/>
  </si>
  <si>
    <t>B細胞性
非ホジキンリンパ腫</t>
    <rPh sb="1" eb="4">
      <t>サイボウセイ</t>
    </rPh>
    <rPh sb="5" eb="6">
      <t>ヒ</t>
    </rPh>
    <rPh sb="13" eb="14">
      <t>シュ</t>
    </rPh>
    <phoneticPr fontId="3"/>
  </si>
  <si>
    <t>2-3週間</t>
    <rPh sb="3" eb="4">
      <t>シュウ</t>
    </rPh>
    <rPh sb="4" eb="5">
      <t>カン</t>
    </rPh>
    <phoneticPr fontId="3"/>
  </si>
  <si>
    <t>4週間</t>
    <rPh sb="1" eb="2">
      <t>シュウ</t>
    </rPh>
    <rPh sb="2" eb="3">
      <t>カン</t>
    </rPh>
    <phoneticPr fontId="3"/>
  </si>
  <si>
    <t>3週間</t>
    <rPh sb="1" eb="2">
      <t>シュウ</t>
    </rPh>
    <rPh sb="2" eb="3">
      <t>カン</t>
    </rPh>
    <phoneticPr fontId="3"/>
  </si>
  <si>
    <t>3-4週間</t>
    <rPh sb="3" eb="4">
      <t>シュウ</t>
    </rPh>
    <rPh sb="4" eb="5">
      <t>カン</t>
    </rPh>
    <phoneticPr fontId="3"/>
  </si>
  <si>
    <t>TCG変法</t>
    <rPh sb="3" eb="5">
      <t>ヘンポウ</t>
    </rPh>
    <phoneticPr fontId="3"/>
  </si>
  <si>
    <t>6～7週間</t>
    <rPh sb="3" eb="5">
      <t>シュウカン</t>
    </rPh>
    <phoneticPr fontId="3"/>
  </si>
  <si>
    <t>100ｍｇ/day</t>
    <phoneticPr fontId="3"/>
  </si>
  <si>
    <t xml:space="preserve"> 子宮頸癌に対する治療は手術や放射線療法が主である。子宮頸癌のなかでも腺癌は予後が悪いため強力な化学療法が必要であるが、確率された治療法はなく、施設によって異なる。当院では本療法を年間約3症例に対して行い、数年間で20～30名の患者に使用してきた。これまで重篤な有害事象の経験はなく良好な結果を得ている。
　確率されていない腺癌に対してその成績を集積していくことが必要であると判断し、本療法を承認した。</t>
    <rPh sb="1" eb="3">
      <t>シキュウ</t>
    </rPh>
    <rPh sb="3" eb="4">
      <t>ケイ</t>
    </rPh>
    <rPh sb="4" eb="5">
      <t>ガン</t>
    </rPh>
    <rPh sb="6" eb="7">
      <t>タイ</t>
    </rPh>
    <rPh sb="9" eb="11">
      <t>チリョウ</t>
    </rPh>
    <rPh sb="12" eb="14">
      <t>シュジュツ</t>
    </rPh>
    <rPh sb="15" eb="17">
      <t>ホウシャ</t>
    </rPh>
    <rPh sb="17" eb="18">
      <t>セン</t>
    </rPh>
    <rPh sb="18" eb="20">
      <t>リョウホウ</t>
    </rPh>
    <rPh sb="21" eb="22">
      <t>シュ</t>
    </rPh>
    <rPh sb="26" eb="28">
      <t>シキュウ</t>
    </rPh>
    <rPh sb="28" eb="29">
      <t>ケイ</t>
    </rPh>
    <rPh sb="29" eb="30">
      <t>ガン</t>
    </rPh>
    <rPh sb="35" eb="36">
      <t>セン</t>
    </rPh>
    <rPh sb="36" eb="37">
      <t>ガン</t>
    </rPh>
    <rPh sb="38" eb="40">
      <t>ヨゴ</t>
    </rPh>
    <rPh sb="41" eb="42">
      <t>ワル</t>
    </rPh>
    <rPh sb="45" eb="47">
      <t>キョウリョク</t>
    </rPh>
    <rPh sb="48" eb="50">
      <t>カガク</t>
    </rPh>
    <rPh sb="50" eb="52">
      <t>リョウホウ</t>
    </rPh>
    <rPh sb="53" eb="55">
      <t>ヒツヨウ</t>
    </rPh>
    <rPh sb="60" eb="62">
      <t>カクリツ</t>
    </rPh>
    <rPh sb="65" eb="68">
      <t>チリョウホウ</t>
    </rPh>
    <rPh sb="72" eb="74">
      <t>シセツ</t>
    </rPh>
    <rPh sb="78" eb="79">
      <t>コト</t>
    </rPh>
    <rPh sb="82" eb="83">
      <t>トウ</t>
    </rPh>
    <rPh sb="83" eb="84">
      <t>イン</t>
    </rPh>
    <rPh sb="86" eb="87">
      <t>ホン</t>
    </rPh>
    <rPh sb="87" eb="89">
      <t>リョウホウ</t>
    </rPh>
    <rPh sb="90" eb="92">
      <t>ネンカン</t>
    </rPh>
    <rPh sb="92" eb="93">
      <t>ヤク</t>
    </rPh>
    <rPh sb="94" eb="96">
      <t>ショウレイ</t>
    </rPh>
    <rPh sb="97" eb="98">
      <t>タイ</t>
    </rPh>
    <rPh sb="100" eb="101">
      <t>オコナ</t>
    </rPh>
    <rPh sb="103" eb="106">
      <t>スウネンカン</t>
    </rPh>
    <rPh sb="112" eb="113">
      <t>メイ</t>
    </rPh>
    <rPh sb="114" eb="116">
      <t>カンジャ</t>
    </rPh>
    <rPh sb="117" eb="119">
      <t>シヨウ</t>
    </rPh>
    <rPh sb="128" eb="130">
      <t>ジュウトク</t>
    </rPh>
    <rPh sb="131" eb="133">
      <t>ユウガイ</t>
    </rPh>
    <rPh sb="133" eb="135">
      <t>ジショウ</t>
    </rPh>
    <rPh sb="136" eb="138">
      <t>ケイケン</t>
    </rPh>
    <rPh sb="141" eb="143">
      <t>リョウコウ</t>
    </rPh>
    <rPh sb="144" eb="146">
      <t>ケッカ</t>
    </rPh>
    <rPh sb="147" eb="148">
      <t>エ</t>
    </rPh>
    <rPh sb="154" eb="156">
      <t>カクリツ</t>
    </rPh>
    <rPh sb="162" eb="163">
      <t>セン</t>
    </rPh>
    <rPh sb="163" eb="164">
      <t>ガン</t>
    </rPh>
    <rPh sb="165" eb="166">
      <t>タイ</t>
    </rPh>
    <rPh sb="170" eb="172">
      <t>セイセキ</t>
    </rPh>
    <rPh sb="173" eb="175">
      <t>シュウセキ</t>
    </rPh>
    <rPh sb="182" eb="184">
      <t>ヒツヨウ</t>
    </rPh>
    <rPh sb="188" eb="190">
      <t>ハンダン</t>
    </rPh>
    <rPh sb="192" eb="193">
      <t>ホン</t>
    </rPh>
    <rPh sb="193" eb="195">
      <t>リョウホウ</t>
    </rPh>
    <rPh sb="196" eb="198">
      <t>ショウニン</t>
    </rPh>
    <phoneticPr fontId="3"/>
  </si>
  <si>
    <t>卵巣癌、卵管癌、腹膜癌</t>
    <rPh sb="0" eb="2">
      <t>ランソウ</t>
    </rPh>
    <rPh sb="2" eb="3">
      <t>ガン</t>
    </rPh>
    <rPh sb="4" eb="6">
      <t>ランカン</t>
    </rPh>
    <rPh sb="6" eb="7">
      <t>ガン</t>
    </rPh>
    <rPh sb="8" eb="10">
      <t>フクマク</t>
    </rPh>
    <rPh sb="10" eb="11">
      <t>ガン</t>
    </rPh>
    <phoneticPr fontId="3"/>
  </si>
  <si>
    <t>1コースの期間</t>
    <rPh sb="5" eb="7">
      <t>キカン</t>
    </rPh>
    <phoneticPr fontId="3"/>
  </si>
  <si>
    <t>450mg/m2</t>
    <phoneticPr fontId="3"/>
  </si>
  <si>
    <t>UFT/UZEL/WHF療法</t>
    <rPh sb="12" eb="14">
      <t>リョウホウ</t>
    </rPh>
    <phoneticPr fontId="3"/>
  </si>
  <si>
    <t>アイソボリン</t>
    <phoneticPr fontId="3"/>
  </si>
  <si>
    <t>50mg/m2</t>
    <phoneticPr fontId="3"/>
  </si>
  <si>
    <t>UFT</t>
    <phoneticPr fontId="3"/>
  </si>
  <si>
    <t>ユーゼル</t>
    <phoneticPr fontId="3"/>
  </si>
  <si>
    <t>75mg/body</t>
    <phoneticPr fontId="3"/>
  </si>
  <si>
    <t>750mg/m2</t>
    <phoneticPr fontId="3"/>
  </si>
  <si>
    <t>IRB承認済み</t>
    <phoneticPr fontId="3"/>
  </si>
  <si>
    <t>有棘細胞癌</t>
    <rPh sb="4" eb="5">
      <t>ガン</t>
    </rPh>
    <phoneticPr fontId="3"/>
  </si>
  <si>
    <t>5週</t>
    <rPh sb="1" eb="2">
      <t>シュウ</t>
    </rPh>
    <phoneticPr fontId="3"/>
  </si>
  <si>
    <t>現在はほとんど用いられないが、他剤あるいは他の併用療法が無効あるいは副作用等の理由により使用できない場合の選択肢の一つである。</t>
    <rPh sb="0" eb="2">
      <t>ゲンザイ</t>
    </rPh>
    <rPh sb="7" eb="8">
      <t>モチ</t>
    </rPh>
    <rPh sb="15" eb="16">
      <t>ホカ</t>
    </rPh>
    <rPh sb="16" eb="17">
      <t>ザイ</t>
    </rPh>
    <rPh sb="21" eb="22">
      <t>タ</t>
    </rPh>
    <rPh sb="23" eb="25">
      <t>ヘイヨウ</t>
    </rPh>
    <rPh sb="25" eb="27">
      <t>リョウホウ</t>
    </rPh>
    <rPh sb="28" eb="30">
      <t>ムコウ</t>
    </rPh>
    <rPh sb="34" eb="37">
      <t>フクサヨウ</t>
    </rPh>
    <rPh sb="37" eb="38">
      <t>トウ</t>
    </rPh>
    <rPh sb="39" eb="41">
      <t>リユウ</t>
    </rPh>
    <rPh sb="44" eb="46">
      <t>シヨウ</t>
    </rPh>
    <rPh sb="50" eb="52">
      <t>バアイ</t>
    </rPh>
    <rPh sb="53" eb="55">
      <t>センタク</t>
    </rPh>
    <rPh sb="55" eb="56">
      <t>シ</t>
    </rPh>
    <rPh sb="57" eb="58">
      <t>ヒト</t>
    </rPh>
    <phoneticPr fontId="3"/>
  </si>
  <si>
    <t>CDDPの毒性が懸念される症例に対しての選択肢となる療法であり、また外来化学療法の適応となる。CDDPあるいはCBDCAを含む併用療法でのRCTでは、ややCDDPの効果が高いといわれているがその差は大きなものではないとされている。</t>
    <rPh sb="5" eb="7">
      <t>ドクセイ</t>
    </rPh>
    <rPh sb="8" eb="10">
      <t>ケネン</t>
    </rPh>
    <rPh sb="13" eb="15">
      <t>ショウレイ</t>
    </rPh>
    <rPh sb="16" eb="17">
      <t>タイ</t>
    </rPh>
    <rPh sb="20" eb="23">
      <t>センタクシ</t>
    </rPh>
    <rPh sb="26" eb="28">
      <t>リョウホウ</t>
    </rPh>
    <rPh sb="34" eb="36">
      <t>ガイライ</t>
    </rPh>
    <rPh sb="36" eb="38">
      <t>カガク</t>
    </rPh>
    <rPh sb="38" eb="40">
      <t>リョウホウ</t>
    </rPh>
    <rPh sb="41" eb="43">
      <t>テキオウ</t>
    </rPh>
    <rPh sb="61" eb="62">
      <t>フク</t>
    </rPh>
    <rPh sb="63" eb="65">
      <t>ヘイヨウ</t>
    </rPh>
    <rPh sb="65" eb="67">
      <t>リョウホウ</t>
    </rPh>
    <rPh sb="82" eb="84">
      <t>コウカ</t>
    </rPh>
    <rPh sb="85" eb="86">
      <t>タカ</t>
    </rPh>
    <rPh sb="97" eb="98">
      <t>サ</t>
    </rPh>
    <rPh sb="99" eb="100">
      <t>オオ</t>
    </rPh>
    <phoneticPr fontId="3"/>
  </si>
  <si>
    <t>FLP動注（HCC)</t>
    <rPh sb="3" eb="5">
      <t>ドウチュウ</t>
    </rPh>
    <phoneticPr fontId="3"/>
  </si>
  <si>
    <t>CDDP</t>
    <phoneticPr fontId="3"/>
  </si>
  <si>
    <t>ｌ－LV</t>
    <phoneticPr fontId="3"/>
  </si>
  <si>
    <t>７mg/m2</t>
    <phoneticPr fontId="3"/>
  </si>
  <si>
    <t>15mg/m2</t>
    <phoneticPr fontId="3"/>
  </si>
  <si>
    <t>持続動注</t>
    <rPh sb="0" eb="2">
      <t>ジゾク</t>
    </rPh>
    <rPh sb="2" eb="4">
      <t>ドウチュウ</t>
    </rPh>
    <phoneticPr fontId="3"/>
  </si>
  <si>
    <t>動注</t>
    <rPh sb="0" eb="2">
      <t>ドウチュウ</t>
    </rPh>
    <phoneticPr fontId="3"/>
  </si>
  <si>
    <t>350mg/m2</t>
    <phoneticPr fontId="3"/>
  </si>
  <si>
    <t>8mg/m2</t>
    <phoneticPr fontId="3"/>
  </si>
  <si>
    <t>3週間</t>
    <phoneticPr fontId="3"/>
  </si>
  <si>
    <t>ペプレオ</t>
    <phoneticPr fontId="3"/>
  </si>
  <si>
    <t>1～6</t>
    <phoneticPr fontId="3"/>
  </si>
  <si>
    <t>1. 8. 15</t>
    <phoneticPr fontId="3"/>
  </si>
  <si>
    <t>可能な限り継続する</t>
    <phoneticPr fontId="3"/>
  </si>
  <si>
    <t>非ホジキンリンパ腫</t>
    <rPh sb="0" eb="1">
      <t>ヒ</t>
    </rPh>
    <rPh sb="8" eb="9">
      <t>シュ</t>
    </rPh>
    <phoneticPr fontId="3"/>
  </si>
  <si>
    <t xml:space="preserve">初回　4mg/kg
2回目以降　2mg/kg </t>
    <rPh sb="0" eb="2">
      <t>ショカイ</t>
    </rPh>
    <rPh sb="11" eb="13">
      <t>カイメ</t>
    </rPh>
    <rPh sb="13" eb="15">
      <t>イコウ</t>
    </rPh>
    <phoneticPr fontId="3"/>
  </si>
  <si>
    <t>ロイケリン</t>
    <phoneticPr fontId="3"/>
  </si>
  <si>
    <t>2mg/kg</t>
    <phoneticPr fontId="3"/>
  </si>
  <si>
    <t>1.5mg/kg</t>
    <phoneticPr fontId="3"/>
  </si>
  <si>
    <t>筋注</t>
    <rPh sb="0" eb="2">
      <t>キンチュウ</t>
    </rPh>
    <phoneticPr fontId="3"/>
  </si>
  <si>
    <t>1～4</t>
    <phoneticPr fontId="3"/>
  </si>
  <si>
    <t>投与日</t>
    <rPh sb="0" eb="2">
      <t>トウヨ</t>
    </rPh>
    <rPh sb="2" eb="3">
      <t>ヒ</t>
    </rPh>
    <phoneticPr fontId="3"/>
  </si>
  <si>
    <t>5年間または再発するまで</t>
    <rPh sb="1" eb="3">
      <t>ネンカン</t>
    </rPh>
    <rPh sb="6" eb="8">
      <t>サイハツ</t>
    </rPh>
    <phoneticPr fontId="3"/>
  </si>
  <si>
    <t>悪性リンパ腫
（非ホジキンリンパ腫）</t>
    <rPh sb="0" eb="2">
      <t>アクセイ</t>
    </rPh>
    <rPh sb="5" eb="6">
      <t>シュ</t>
    </rPh>
    <rPh sb="8" eb="9">
      <t>ヒ</t>
    </rPh>
    <rPh sb="16" eb="17">
      <t>シュ</t>
    </rPh>
    <phoneticPr fontId="3"/>
  </si>
  <si>
    <t>R-high CHOP療法</t>
    <rPh sb="11" eb="13">
      <t>リョウホウ</t>
    </rPh>
    <phoneticPr fontId="3"/>
  </si>
  <si>
    <t>3～4週間</t>
    <phoneticPr fontId="3"/>
  </si>
  <si>
    <t>CF</t>
    <phoneticPr fontId="3"/>
  </si>
  <si>
    <t>CHOP</t>
    <phoneticPr fontId="3"/>
  </si>
  <si>
    <t>6～8コース</t>
    <phoneticPr fontId="3"/>
  </si>
  <si>
    <t>THP-COP療法</t>
    <rPh sb="7" eb="9">
      <t>リョウホウ</t>
    </rPh>
    <phoneticPr fontId="3"/>
  </si>
  <si>
    <t>１コース</t>
  </si>
  <si>
    <t>1.2mg/m2
(MAX 2mg/body)</t>
    <phoneticPr fontId="3"/>
  </si>
  <si>
    <t>4mg/body</t>
    <phoneticPr fontId="3"/>
  </si>
  <si>
    <t>デカドロン
（要確認）</t>
    <rPh sb="7" eb="10">
      <t>ヨウカクニン</t>
    </rPh>
    <phoneticPr fontId="3"/>
  </si>
  <si>
    <t>1～4,22～25</t>
    <phoneticPr fontId="3"/>
  </si>
  <si>
    <t>ROAD＋天然型インターフェロンα</t>
    <rPh sb="5" eb="8">
      <t>テンネンガタ</t>
    </rPh>
    <phoneticPr fontId="3"/>
  </si>
  <si>
    <t>22,24,26 29,31,33
36,38,40</t>
    <phoneticPr fontId="3"/>
  </si>
  <si>
    <t>1～4,9～12,
17～20</t>
    <phoneticPr fontId="3"/>
  </si>
  <si>
    <t>Ara-C＋6MP療法</t>
    <rPh sb="9" eb="11">
      <t>リョウホウ</t>
    </rPh>
    <phoneticPr fontId="3"/>
  </si>
  <si>
    <t>20mg/day</t>
    <phoneticPr fontId="3"/>
  </si>
  <si>
    <t>5週間</t>
    <phoneticPr fontId="3"/>
  </si>
  <si>
    <t>ドセタキセル</t>
    <phoneticPr fontId="3"/>
  </si>
  <si>
    <t>1,15</t>
    <phoneticPr fontId="3"/>
  </si>
  <si>
    <t>Mit複合</t>
    <rPh sb="3" eb="5">
      <t>フクゴウ</t>
    </rPh>
    <phoneticPr fontId="3"/>
  </si>
  <si>
    <t>8mg/㎡</t>
  </si>
  <si>
    <t>可能な限り続ける</t>
    <rPh sb="0" eb="2">
      <t>カノウ</t>
    </rPh>
    <rPh sb="3" eb="4">
      <t>カギ</t>
    </rPh>
    <rPh sb="5" eb="6">
      <t>ツヅ</t>
    </rPh>
    <phoneticPr fontId="3"/>
  </si>
  <si>
    <t>点滴静注</t>
    <rPh sb="0" eb="2">
      <t>テンテキ</t>
    </rPh>
    <rPh sb="2" eb="3">
      <t>セイ</t>
    </rPh>
    <rPh sb="3" eb="4">
      <t>チュウ</t>
    </rPh>
    <phoneticPr fontId="3"/>
  </si>
  <si>
    <t>2Gy/回</t>
    <rPh sb="4" eb="5">
      <t>カイ</t>
    </rPh>
    <phoneticPr fontId="3"/>
  </si>
  <si>
    <t>45～60分/回</t>
    <rPh sb="5" eb="6">
      <t>フン</t>
    </rPh>
    <rPh sb="7" eb="8">
      <t>カイ</t>
    </rPh>
    <phoneticPr fontId="3"/>
  </si>
  <si>
    <t>1コース（5週間）終了した
6週後に治療効果判定を行い、
消化器外科（1）で手術の予定</t>
    <rPh sb="6" eb="8">
      <t>シュウカン</t>
    </rPh>
    <rPh sb="9" eb="11">
      <t>シュウリョウ</t>
    </rPh>
    <rPh sb="15" eb="16">
      <t>シュウ</t>
    </rPh>
    <rPh sb="16" eb="17">
      <t>ゴ</t>
    </rPh>
    <rPh sb="18" eb="20">
      <t>チリョウ</t>
    </rPh>
    <rPh sb="20" eb="22">
      <t>コウカ</t>
    </rPh>
    <rPh sb="22" eb="24">
      <t>ハンテイ</t>
    </rPh>
    <rPh sb="25" eb="26">
      <t>オコナ</t>
    </rPh>
    <rPh sb="29" eb="32">
      <t>ショウカキ</t>
    </rPh>
    <rPh sb="32" eb="34">
      <t>ゲカ</t>
    </rPh>
    <rPh sb="38" eb="40">
      <t>シュジュツ</t>
    </rPh>
    <rPh sb="41" eb="43">
      <t>ヨテイ</t>
    </rPh>
    <phoneticPr fontId="3"/>
  </si>
  <si>
    <t>進行再発
下部直腸癌</t>
    <rPh sb="0" eb="2">
      <t>シンコウ</t>
    </rPh>
    <rPh sb="2" eb="4">
      <t>サイハツ</t>
    </rPh>
    <rPh sb="5" eb="7">
      <t>カブ</t>
    </rPh>
    <rPh sb="7" eb="9">
      <t>チョクチョウ</t>
    </rPh>
    <rPh sb="9" eb="10">
      <t>ガン</t>
    </rPh>
    <phoneticPr fontId="3"/>
  </si>
  <si>
    <t>急速静注</t>
    <rPh sb="0" eb="2">
      <t>キュウソク</t>
    </rPh>
    <rPh sb="2" eb="4">
      <t>ジョウチュウ</t>
    </rPh>
    <phoneticPr fontId="3"/>
  </si>
  <si>
    <t>32コース</t>
    <phoneticPr fontId="3"/>
  </si>
  <si>
    <t>500mg/m2</t>
    <phoneticPr fontId="3"/>
  </si>
  <si>
    <t>40mg/m2</t>
    <phoneticPr fontId="3"/>
  </si>
  <si>
    <t>150mg/m2</t>
    <phoneticPr fontId="3"/>
  </si>
  <si>
    <t>600mg/m2</t>
    <phoneticPr fontId="3"/>
  </si>
  <si>
    <t>3コース</t>
    <phoneticPr fontId="3"/>
  </si>
  <si>
    <t>800mg/m2</t>
    <phoneticPr fontId="3"/>
  </si>
  <si>
    <t>6週間</t>
    <phoneticPr fontId="3"/>
  </si>
  <si>
    <t>2～3コース</t>
    <phoneticPr fontId="3"/>
  </si>
  <si>
    <t>5日間</t>
    <rPh sb="1" eb="3">
      <t>ニチカン</t>
    </rPh>
    <phoneticPr fontId="3"/>
  </si>
  <si>
    <t>動注</t>
    <rPh sb="0" eb="1">
      <t>ドウ</t>
    </rPh>
    <rPh sb="1" eb="2">
      <t>チュウ</t>
    </rPh>
    <phoneticPr fontId="3"/>
  </si>
  <si>
    <t>6週間</t>
    <rPh sb="1" eb="3">
      <t>シュウカン</t>
    </rPh>
    <phoneticPr fontId="3"/>
  </si>
  <si>
    <t>7～9週間</t>
    <rPh sb="3" eb="5">
      <t>シュウカン</t>
    </rPh>
    <phoneticPr fontId="3"/>
  </si>
  <si>
    <t>点滴静注</t>
    <rPh sb="0" eb="2">
      <t>テンテキ</t>
    </rPh>
    <rPh sb="2" eb="4">
      <t>ジョウチュウ</t>
    </rPh>
    <phoneticPr fontId="3"/>
  </si>
  <si>
    <t>100mg/㎡</t>
    <phoneticPr fontId="3"/>
  </si>
  <si>
    <t>3～4週間</t>
    <rPh sb="3" eb="5">
      <t>シュウカン</t>
    </rPh>
    <phoneticPr fontId="3"/>
  </si>
  <si>
    <t>80 or 100mg/㎡</t>
  </si>
  <si>
    <t>ニドラン</t>
    <phoneticPr fontId="3"/>
  </si>
  <si>
    <t>IFN-βモチダ</t>
    <phoneticPr fontId="3"/>
  </si>
  <si>
    <t>ノルバデックス</t>
    <phoneticPr fontId="3"/>
  </si>
  <si>
    <t>ロイコボリン</t>
    <phoneticPr fontId="3"/>
  </si>
  <si>
    <t>ペルサンチン</t>
    <phoneticPr fontId="3"/>
  </si>
  <si>
    <t>25mg/㎡</t>
  </si>
  <si>
    <t>1～7</t>
    <phoneticPr fontId="3"/>
  </si>
  <si>
    <t>DAC-Tam</t>
    <phoneticPr fontId="3"/>
  </si>
  <si>
    <t>Weekly PTX</t>
    <phoneticPr fontId="3"/>
  </si>
  <si>
    <t>BCG膀胱内注入療法</t>
    <rPh sb="3" eb="5">
      <t>ボウコウ</t>
    </rPh>
    <rPh sb="5" eb="6">
      <t>ナイ</t>
    </rPh>
    <rPh sb="6" eb="8">
      <t>チュウニュウ</t>
    </rPh>
    <rPh sb="8" eb="10">
      <t>リョウホウ</t>
    </rPh>
    <phoneticPr fontId="3"/>
  </si>
  <si>
    <t>8週間</t>
    <rPh sb="1" eb="3">
      <t>シュウカン</t>
    </rPh>
    <phoneticPr fontId="3"/>
  </si>
  <si>
    <t>1,8,15,22,29,36</t>
    <phoneticPr fontId="3"/>
  </si>
  <si>
    <t>1,2</t>
    <phoneticPr fontId="3"/>
  </si>
  <si>
    <t>5mg/kg</t>
    <phoneticPr fontId="3"/>
  </si>
  <si>
    <t xml:space="preserve">8～10 </t>
    <phoneticPr fontId="3"/>
  </si>
  <si>
    <t>10mg/body</t>
    <phoneticPr fontId="3"/>
  </si>
  <si>
    <t>エトポシド</t>
    <phoneticPr fontId="3"/>
  </si>
  <si>
    <t>7日</t>
    <rPh sb="1" eb="2">
      <t>ニチ</t>
    </rPh>
    <phoneticPr fontId="3"/>
  </si>
  <si>
    <t>中止基準になるまで</t>
    <rPh sb="0" eb="4">
      <t>チュウシキジュン</t>
    </rPh>
    <phoneticPr fontId="3"/>
  </si>
  <si>
    <t>エピルビシン</t>
    <phoneticPr fontId="3"/>
  </si>
  <si>
    <t>シクロフォスファミド</t>
    <phoneticPr fontId="3"/>
  </si>
  <si>
    <t>クローン病</t>
    <rPh sb="4" eb="5">
      <t>ビョウ</t>
    </rPh>
    <phoneticPr fontId="3"/>
  </si>
  <si>
    <t>皮下注</t>
    <rPh sb="0" eb="2">
      <t>ヒカ</t>
    </rPh>
    <rPh sb="2" eb="3">
      <t>チュウ</t>
    </rPh>
    <phoneticPr fontId="3"/>
  </si>
  <si>
    <t>AP療法</t>
    <rPh sb="2" eb="4">
      <t>リョウホウ</t>
    </rPh>
    <phoneticPr fontId="3"/>
  </si>
  <si>
    <t>シスプラチン</t>
    <phoneticPr fontId="3"/>
  </si>
  <si>
    <t>21mg/回</t>
    <rPh sb="5" eb="6">
      <t>カイ</t>
    </rPh>
    <phoneticPr fontId="3"/>
  </si>
  <si>
    <t>sLV5FU2</t>
  </si>
  <si>
    <t>静注</t>
    <rPh sb="0" eb="2">
      <t>ジョウチュウ</t>
    </rPh>
    <phoneticPr fontId="3"/>
  </si>
  <si>
    <t>点滴静注：2時間</t>
    <rPh sb="0" eb="4">
      <t>テンテキジョウチュウ</t>
    </rPh>
    <rPh sb="6" eb="8">
      <t>ジカン</t>
    </rPh>
    <phoneticPr fontId="3"/>
  </si>
  <si>
    <t>2週間</t>
    <rPh sb="1" eb="3">
      <t>シュウカン</t>
    </rPh>
    <phoneticPr fontId="3"/>
  </si>
  <si>
    <t>子宮頸癌</t>
    <rPh sb="0" eb="2">
      <t>シキュウ</t>
    </rPh>
    <rPh sb="2" eb="3">
      <t>ケイ</t>
    </rPh>
    <rPh sb="3" eb="4">
      <t>ガン</t>
    </rPh>
    <phoneticPr fontId="3"/>
  </si>
  <si>
    <t>4週間</t>
    <rPh sb="1" eb="3">
      <t>シュウカン</t>
    </rPh>
    <phoneticPr fontId="3"/>
  </si>
  <si>
    <t>動注照射療法</t>
    <rPh sb="0" eb="1">
      <t>ドウ</t>
    </rPh>
    <rPh sb="1" eb="2">
      <t>チュウ</t>
    </rPh>
    <rPh sb="2" eb="4">
      <t>ショウシャ</t>
    </rPh>
    <rPh sb="4" eb="6">
      <t>リョウホウ</t>
    </rPh>
    <phoneticPr fontId="3"/>
  </si>
  <si>
    <t>照射：1回/日</t>
    <rPh sb="0" eb="2">
      <t>ショウシャ</t>
    </rPh>
    <rPh sb="4" eb="5">
      <t>カイ</t>
    </rPh>
    <rPh sb="6" eb="7">
      <t>ニチ</t>
    </rPh>
    <phoneticPr fontId="3"/>
  </si>
  <si>
    <t>700mg/m2</t>
    <phoneticPr fontId="3"/>
  </si>
  <si>
    <t>250mg/body</t>
    <phoneticPr fontId="3"/>
  </si>
  <si>
    <t>インフリキシマブ</t>
    <phoneticPr fontId="3"/>
  </si>
  <si>
    <t>慢性リンパ性白血病（CLL）、非ホジキンリンパ腫に対する化学放射線療法である。治療薬はフルダラビン25mg/m2を5日間点滴静注またはフルダラビン40mg/m2を5日間経口投与する。フルダラビンの投与を4週間で1クールとし、計6クール行なう。治療成績は、CLL単独に関して奏効率63%、Progression free survivalは25ヶ月となっている。濾胞性リンパ腫では初発例で59～87%の奏効率、再発例で48～68%の奏効率である。</t>
    <phoneticPr fontId="3"/>
  </si>
  <si>
    <t>パクリタキセルのWeekly投与法（B法)には胃がんの適応はないが、3週間に1度の投与法（A法)に比べて副作用が少なく、効果に差がない。</t>
    <rPh sb="14" eb="17">
      <t>トウヨホウ</t>
    </rPh>
    <rPh sb="19" eb="20">
      <t>ホウ</t>
    </rPh>
    <rPh sb="23" eb="24">
      <t>イ</t>
    </rPh>
    <rPh sb="27" eb="29">
      <t>テキオウ</t>
    </rPh>
    <rPh sb="35" eb="37">
      <t>シュウカン</t>
    </rPh>
    <rPh sb="39" eb="40">
      <t>ド</t>
    </rPh>
    <rPh sb="41" eb="44">
      <t>トウヨホウ</t>
    </rPh>
    <rPh sb="46" eb="47">
      <t>ホウ</t>
    </rPh>
    <rPh sb="49" eb="50">
      <t>クラ</t>
    </rPh>
    <rPh sb="52" eb="55">
      <t>フクサヨウ</t>
    </rPh>
    <rPh sb="56" eb="57">
      <t>スク</t>
    </rPh>
    <rPh sb="60" eb="62">
      <t>コウカ</t>
    </rPh>
    <rPh sb="63" eb="64">
      <t>サ</t>
    </rPh>
    <phoneticPr fontId="3"/>
  </si>
  <si>
    <t>経口</t>
    <rPh sb="0" eb="2">
      <t>ケイコウ</t>
    </rPh>
    <phoneticPr fontId="3"/>
  </si>
  <si>
    <t>投与日(day)</t>
    <rPh sb="0" eb="2">
      <t>トウヨ</t>
    </rPh>
    <rPh sb="2" eb="3">
      <t>ヒ</t>
    </rPh>
    <phoneticPr fontId="3"/>
  </si>
  <si>
    <t>放射線</t>
    <rPh sb="0" eb="3">
      <t>ホウシャセン</t>
    </rPh>
    <phoneticPr fontId="3"/>
  </si>
  <si>
    <t>温熱</t>
    <rPh sb="0" eb="2">
      <t>オンネツ</t>
    </rPh>
    <phoneticPr fontId="3"/>
  </si>
  <si>
    <t>直腸癌温熱化学
放射線療法</t>
    <rPh sb="0" eb="3">
      <t>チョクチョウガン</t>
    </rPh>
    <rPh sb="3" eb="5">
      <t>オンネツ</t>
    </rPh>
    <rPh sb="5" eb="7">
      <t>カガク</t>
    </rPh>
    <rPh sb="8" eb="13">
      <t>ホウシャセンリョウホウ</t>
    </rPh>
    <phoneticPr fontId="3"/>
  </si>
  <si>
    <t>5週間</t>
    <rPh sb="1" eb="3">
      <t>シュウカン</t>
    </rPh>
    <phoneticPr fontId="3"/>
  </si>
  <si>
    <t>コメント</t>
    <phoneticPr fontId="3"/>
  </si>
  <si>
    <t>3. 4. 10. 11</t>
    <phoneticPr fontId="3"/>
  </si>
  <si>
    <t>EMA</t>
    <phoneticPr fontId="3"/>
  </si>
  <si>
    <t>1～3 、8～10</t>
    <phoneticPr fontId="3"/>
  </si>
  <si>
    <t>静注</t>
  </si>
  <si>
    <t>28日間</t>
    <phoneticPr fontId="6"/>
  </si>
  <si>
    <t>200mg/m2</t>
  </si>
  <si>
    <t>100mg/m2</t>
  </si>
  <si>
    <t>IDA-FLAG療法</t>
  </si>
  <si>
    <t>フルダラビン</t>
  </si>
  <si>
    <t>シタラビン</t>
  </si>
  <si>
    <t>イダルビシン</t>
  </si>
  <si>
    <t>2000 mg/㎡/day</t>
  </si>
  <si>
    <t>3週間</t>
  </si>
  <si>
    <t>シスプラチン</t>
  </si>
  <si>
    <t>80 mg/㎡</t>
  </si>
  <si>
    <t>悪性リンパ腫</t>
    <rPh sb="0" eb="2">
      <t>アクセイ</t>
    </rPh>
    <rPh sb="5" eb="6">
      <t>シュ</t>
    </rPh>
    <phoneticPr fontId="3"/>
  </si>
  <si>
    <t>ベンダムスチン</t>
    <phoneticPr fontId="3"/>
  </si>
  <si>
    <t>投与可能な限り</t>
    <rPh sb="0" eb="2">
      <t>トウヨ</t>
    </rPh>
    <rPh sb="2" eb="4">
      <t>カノウ</t>
    </rPh>
    <rPh sb="5" eb="6">
      <t>カギ</t>
    </rPh>
    <phoneticPr fontId="3"/>
  </si>
  <si>
    <t>リツキシマブ</t>
    <phoneticPr fontId="3"/>
  </si>
  <si>
    <t>照射</t>
    <rPh sb="0" eb="2">
      <t>ショウシャ</t>
    </rPh>
    <phoneticPr fontId="3"/>
  </si>
  <si>
    <t>有棘細胞癌・基底細胞癌</t>
    <rPh sb="4" eb="5">
      <t>ガン</t>
    </rPh>
    <rPh sb="6" eb="8">
      <t>キテイ</t>
    </rPh>
    <rPh sb="8" eb="10">
      <t>サイボウ</t>
    </rPh>
    <rPh sb="10" eb="11">
      <t>ガン</t>
    </rPh>
    <phoneticPr fontId="3"/>
  </si>
  <si>
    <t>皮膚悪性リンパ腫</t>
    <rPh sb="0" eb="2">
      <t>ヒフ</t>
    </rPh>
    <rPh sb="2" eb="4">
      <t>アクセイ</t>
    </rPh>
    <rPh sb="7" eb="8">
      <t>シュ</t>
    </rPh>
    <phoneticPr fontId="3"/>
  </si>
  <si>
    <t>血管肉腫</t>
    <rPh sb="0" eb="2">
      <t>ケッカン</t>
    </rPh>
    <rPh sb="2" eb="4">
      <t>ニクシュ</t>
    </rPh>
    <phoneticPr fontId="3"/>
  </si>
  <si>
    <t>300万IU/day</t>
    <rPh sb="3" eb="4">
      <t>マン</t>
    </rPh>
    <phoneticPr fontId="3"/>
  </si>
  <si>
    <t>局注</t>
    <rPh sb="0" eb="1">
      <t>キョク</t>
    </rPh>
    <rPh sb="1" eb="2">
      <t>チュウ</t>
    </rPh>
    <phoneticPr fontId="3"/>
  </si>
  <si>
    <t>20ｍｇ/day/分2</t>
    <rPh sb="9" eb="10">
      <t>ブン</t>
    </rPh>
    <phoneticPr fontId="3"/>
  </si>
  <si>
    <t>連日</t>
    <rPh sb="0" eb="2">
      <t>レンジツ</t>
    </rPh>
    <phoneticPr fontId="3"/>
  </si>
  <si>
    <t>3週</t>
    <rPh sb="1" eb="2">
      <t>シュウ</t>
    </rPh>
    <phoneticPr fontId="3"/>
  </si>
  <si>
    <t>LD-SCLCの標準的治療はCDDP+VP-16とRadiationの同時併用と考えられている。CBDCAはCDDPの毒性軽減を目的に変法として行われる。</t>
    <rPh sb="8" eb="10">
      <t>ヒョウジュン</t>
    </rPh>
    <rPh sb="10" eb="11">
      <t>テキ</t>
    </rPh>
    <rPh sb="11" eb="13">
      <t>チリョウ</t>
    </rPh>
    <rPh sb="35" eb="37">
      <t>ドウジ</t>
    </rPh>
    <rPh sb="37" eb="39">
      <t>ヘイヨウ</t>
    </rPh>
    <rPh sb="40" eb="41">
      <t>カンガ</t>
    </rPh>
    <rPh sb="59" eb="61">
      <t>ドクセイ</t>
    </rPh>
    <rPh sb="61" eb="63">
      <t>ケイゲン</t>
    </rPh>
    <rPh sb="64" eb="66">
      <t>モクテキ</t>
    </rPh>
    <rPh sb="67" eb="69">
      <t>ヘンポウ</t>
    </rPh>
    <rPh sb="72" eb="73">
      <t>オコナ</t>
    </rPh>
    <phoneticPr fontId="3"/>
  </si>
  <si>
    <t>1回</t>
    <rPh sb="1" eb="2">
      <t>カイ</t>
    </rPh>
    <phoneticPr fontId="3"/>
  </si>
  <si>
    <t>21日</t>
    <rPh sb="2" eb="3">
      <t>ニチ</t>
    </rPh>
    <phoneticPr fontId="3"/>
  </si>
  <si>
    <t xml:space="preserve">初回　8mg/kg
2回目以降　6mg/kg </t>
    <rPh sb="0" eb="2">
      <t>ショカイ</t>
    </rPh>
    <rPh sb="11" eb="13">
      <t>カイメ</t>
    </rPh>
    <rPh sb="13" eb="15">
      <t>イコウ</t>
    </rPh>
    <phoneticPr fontId="3"/>
  </si>
  <si>
    <t>経口投与</t>
    <rPh sb="0" eb="4">
      <t>ケイコウトウヨ</t>
    </rPh>
    <phoneticPr fontId="3"/>
  </si>
  <si>
    <t>可能な限り継続する</t>
  </si>
  <si>
    <t>投与経路</t>
    <rPh sb="0" eb="2">
      <t>トウヨ</t>
    </rPh>
    <rPh sb="2" eb="4">
      <t>ケイロ</t>
    </rPh>
    <phoneticPr fontId="3"/>
  </si>
  <si>
    <t>80 or 100mg　/㎡</t>
  </si>
  <si>
    <t>45mg/㎡</t>
  </si>
  <si>
    <t>進行性精巣胚細胞腫瘍
性腺外胚細胞腫瘍</t>
    <rPh sb="0" eb="3">
      <t>シンコウセイ</t>
    </rPh>
    <rPh sb="3" eb="5">
      <t>セイソウ</t>
    </rPh>
    <rPh sb="5" eb="6">
      <t>ハイ</t>
    </rPh>
    <rPh sb="6" eb="8">
      <t>サイボウ</t>
    </rPh>
    <rPh sb="8" eb="10">
      <t>シュヨウ</t>
    </rPh>
    <rPh sb="11" eb="13">
      <t>セイセン</t>
    </rPh>
    <rPh sb="13" eb="14">
      <t>ガイ</t>
    </rPh>
    <rPh sb="14" eb="15">
      <t>ハイ</t>
    </rPh>
    <rPh sb="15" eb="17">
      <t>サイボウ</t>
    </rPh>
    <rPh sb="17" eb="19">
      <t>シュヨウ</t>
    </rPh>
    <phoneticPr fontId="3"/>
  </si>
  <si>
    <t>胃癌</t>
    <rPh sb="0" eb="2">
      <t>イガン</t>
    </rPh>
    <phoneticPr fontId="3"/>
  </si>
  <si>
    <t>最大6コース</t>
    <rPh sb="0" eb="2">
      <t>サイダイ</t>
    </rPh>
    <phoneticPr fontId="3"/>
  </si>
  <si>
    <t>AUC = 5</t>
    <phoneticPr fontId="3"/>
  </si>
  <si>
    <t>AUC5</t>
    <phoneticPr fontId="3"/>
  </si>
  <si>
    <t>AUC　2</t>
    <phoneticPr fontId="3"/>
  </si>
  <si>
    <t>経口8時間ごと</t>
    <rPh sb="0" eb="2">
      <t>ケイコウ</t>
    </rPh>
    <rPh sb="3" eb="5">
      <t>ジカン</t>
    </rPh>
    <phoneticPr fontId="3"/>
  </si>
  <si>
    <t>4週</t>
    <rPh sb="1" eb="2">
      <t>シュウ</t>
    </rPh>
    <phoneticPr fontId="3"/>
  </si>
  <si>
    <t>可能な限り継続する</t>
    <rPh sb="0" eb="2">
      <t>カノウ</t>
    </rPh>
    <rPh sb="3" eb="4">
      <t>カギ</t>
    </rPh>
    <rPh sb="5" eb="7">
      <t>ケイゾク</t>
    </rPh>
    <phoneticPr fontId="3"/>
  </si>
  <si>
    <t>40～60mg/回</t>
    <rPh sb="8" eb="9">
      <t>カイ</t>
    </rPh>
    <phoneticPr fontId="3"/>
  </si>
  <si>
    <t>1, 2, 3</t>
    <phoneticPr fontId="3"/>
  </si>
  <si>
    <t>1, 8, 15</t>
    <phoneticPr fontId="3"/>
  </si>
  <si>
    <t>1, 2, 3, 4, 5</t>
    <phoneticPr fontId="3"/>
  </si>
  <si>
    <t>1, 8</t>
    <phoneticPr fontId="3"/>
  </si>
  <si>
    <t xml:space="preserve">5週間 </t>
    <rPh sb="1" eb="3">
      <t>シュウカン</t>
    </rPh>
    <phoneticPr fontId="3"/>
  </si>
  <si>
    <t>8mg/kg(初回)</t>
    <rPh sb="7" eb="9">
      <t>ショカイ</t>
    </rPh>
    <phoneticPr fontId="3"/>
  </si>
  <si>
    <t>30mg/m2</t>
    <phoneticPr fontId="3"/>
  </si>
  <si>
    <t>2g/m2</t>
    <phoneticPr fontId="3"/>
  </si>
  <si>
    <t>100mg/m2</t>
    <phoneticPr fontId="3"/>
  </si>
  <si>
    <t>600mg/body</t>
    <phoneticPr fontId="3"/>
  </si>
  <si>
    <t>50mg/body</t>
    <phoneticPr fontId="3"/>
  </si>
  <si>
    <t>CAV療法</t>
    <rPh sb="3" eb="5">
      <t>リョウホウ</t>
    </rPh>
    <phoneticPr fontId="3"/>
  </si>
  <si>
    <t>通常量</t>
    <rPh sb="0" eb="3">
      <t>ツウジョウリョウ</t>
    </rPh>
    <phoneticPr fontId="3"/>
  </si>
  <si>
    <t>3～7</t>
    <phoneticPr fontId="3"/>
  </si>
  <si>
    <t>1,15</t>
    <phoneticPr fontId="3"/>
  </si>
  <si>
    <t>1コース</t>
    <phoneticPr fontId="3"/>
  </si>
  <si>
    <t>high dose Dex</t>
    <phoneticPr fontId="3"/>
  </si>
  <si>
    <t>VAD療法</t>
    <rPh sb="3" eb="5">
      <t>リョウホウ</t>
    </rPh>
    <phoneticPr fontId="3"/>
  </si>
  <si>
    <t>0.4mg/body</t>
    <phoneticPr fontId="3"/>
  </si>
  <si>
    <t>40mg/body</t>
    <phoneticPr fontId="3"/>
  </si>
  <si>
    <t>持続点滴静注</t>
    <rPh sb="0" eb="2">
      <t>ジゾク</t>
    </rPh>
    <rPh sb="2" eb="4">
      <t>テンテキ</t>
    </rPh>
    <rPh sb="4" eb="6">
      <t>ジョウチュウ</t>
    </rPh>
    <phoneticPr fontId="3"/>
  </si>
  <si>
    <t>1～4, 9～12, 17～20</t>
    <phoneticPr fontId="3"/>
  </si>
  <si>
    <t>80-140mg/m2
(上限200mg/day)</t>
    <rPh sb="13" eb="15">
      <t>ジョウゲン</t>
    </rPh>
    <phoneticPr fontId="3"/>
  </si>
  <si>
    <t>300万単位</t>
    <rPh sb="3" eb="6">
      <t>マンタンイ</t>
    </rPh>
    <phoneticPr fontId="3"/>
  </si>
  <si>
    <t>原発巣周辺に
1日1回局注</t>
    <rPh sb="0" eb="3">
      <t>ゲンパツソウ</t>
    </rPh>
    <rPh sb="3" eb="5">
      <t>シュウヘン</t>
    </rPh>
    <rPh sb="8" eb="9">
      <t>ニチ</t>
    </rPh>
    <rPh sb="10" eb="11">
      <t>カイ</t>
    </rPh>
    <rPh sb="11" eb="13">
      <t>キョクチュウ</t>
    </rPh>
    <phoneticPr fontId="3"/>
  </si>
  <si>
    <t>4-6週間</t>
    <rPh sb="3" eb="5">
      <t>シュウカン</t>
    </rPh>
    <phoneticPr fontId="3"/>
  </si>
  <si>
    <t>Docetaxel単剤</t>
    <rPh sb="9" eb="10">
      <t>タン</t>
    </rPh>
    <rPh sb="10" eb="11">
      <t>ザイ</t>
    </rPh>
    <phoneticPr fontId="3"/>
  </si>
  <si>
    <t>2～3コース
（治療効果による)</t>
    <rPh sb="8" eb="10">
      <t>チリョウ</t>
    </rPh>
    <rPh sb="10" eb="12">
      <t>コウカ</t>
    </rPh>
    <phoneticPr fontId="3"/>
  </si>
  <si>
    <t>1dayCAP療法</t>
    <rPh sb="7" eb="9">
      <t>リョウホウ</t>
    </rPh>
    <phoneticPr fontId="3"/>
  </si>
  <si>
    <t>扁平上皮癌</t>
    <rPh sb="0" eb="2">
      <t>ヘンペイ</t>
    </rPh>
    <rPh sb="2" eb="4">
      <t>ジョウヒ</t>
    </rPh>
    <rPh sb="4" eb="5">
      <t>ガン</t>
    </rPh>
    <phoneticPr fontId="3"/>
  </si>
  <si>
    <t>80mg/m2/day</t>
    <phoneticPr fontId="3"/>
  </si>
  <si>
    <t>口腔扁平上皮癌</t>
    <rPh sb="0" eb="2">
      <t>コウクウ</t>
    </rPh>
    <rPh sb="2" eb="6">
      <t>ヘンペイジョウヒ</t>
    </rPh>
    <rPh sb="6" eb="7">
      <t>ガン</t>
    </rPh>
    <phoneticPr fontId="3"/>
  </si>
  <si>
    <t>80～120mg/day</t>
    <phoneticPr fontId="3"/>
  </si>
  <si>
    <t>1～2コース</t>
    <phoneticPr fontId="3"/>
  </si>
  <si>
    <t>口腔扁平上皮癌</t>
    <phoneticPr fontId="3"/>
  </si>
  <si>
    <t>ＲＴ</t>
    <phoneticPr fontId="3"/>
  </si>
  <si>
    <t>2Gy/day</t>
    <phoneticPr fontId="3"/>
  </si>
  <si>
    <t>1～5　8～12
15～19　22～26
29～33　36～40</t>
    <phoneticPr fontId="3"/>
  </si>
  <si>
    <t>DAV-OK療法</t>
    <rPh sb="6" eb="8">
      <t>リョウホウ</t>
    </rPh>
    <phoneticPr fontId="3"/>
  </si>
  <si>
    <t>ピシバニール</t>
    <phoneticPr fontId="3"/>
  </si>
  <si>
    <t>100mg</t>
    <phoneticPr fontId="3"/>
  </si>
  <si>
    <t>1～5KE</t>
    <phoneticPr fontId="3"/>
  </si>
  <si>
    <t>2～5</t>
    <phoneticPr fontId="3"/>
  </si>
  <si>
    <t>1KEで開始,翌週・翌々週2KE,手術後4週に5KE,その2～4週後に5KE,以後2～4週毎に5KE投与。可能な限り継続（最低２年）</t>
    <rPh sb="4" eb="6">
      <t>カイシ</t>
    </rPh>
    <rPh sb="7" eb="9">
      <t>ヨクシュウ</t>
    </rPh>
    <rPh sb="10" eb="12">
      <t>ヨクヨク</t>
    </rPh>
    <rPh sb="12" eb="13">
      <t>シュウ</t>
    </rPh>
    <rPh sb="17" eb="20">
      <t>シュジュツゴ</t>
    </rPh>
    <rPh sb="21" eb="22">
      <t>シュウ</t>
    </rPh>
    <rPh sb="32" eb="33">
      <t>シュウ</t>
    </rPh>
    <rPh sb="33" eb="34">
      <t>ゴ</t>
    </rPh>
    <rPh sb="39" eb="41">
      <t>イゴ</t>
    </rPh>
    <rPh sb="44" eb="45">
      <t>シュウ</t>
    </rPh>
    <rPh sb="45" eb="46">
      <t>ゴト</t>
    </rPh>
    <rPh sb="50" eb="52">
      <t>トウヨ</t>
    </rPh>
    <rPh sb="53" eb="55">
      <t>カノウ</t>
    </rPh>
    <rPh sb="56" eb="57">
      <t>カギ</t>
    </rPh>
    <rPh sb="58" eb="60">
      <t>ケイゾク</t>
    </rPh>
    <rPh sb="61" eb="63">
      <t>サイテイ</t>
    </rPh>
    <rPh sb="64" eb="65">
      <t>ネン</t>
    </rPh>
    <phoneticPr fontId="3"/>
  </si>
  <si>
    <t>ピラルビシン</t>
    <phoneticPr fontId="3"/>
  </si>
  <si>
    <t>1～14, 22～35</t>
    <phoneticPr fontId="3"/>
  </si>
  <si>
    <t>10コースを予定し、適宜評価</t>
    <rPh sb="6" eb="8">
      <t>ヨテイ</t>
    </rPh>
    <rPh sb="10" eb="12">
      <t>テキギ</t>
    </rPh>
    <rPh sb="12" eb="14">
      <t>ヒョウカ</t>
    </rPh>
    <phoneticPr fontId="3"/>
  </si>
  <si>
    <t>UFT-Eは継続投与、
TXTは2週間に1回投与
10コースを予定し、適宜評価</t>
    <rPh sb="18" eb="19">
      <t>カン</t>
    </rPh>
    <phoneticPr fontId="3"/>
  </si>
  <si>
    <t>UFT-Eは継続投与、
CDDPは2週間に1回投与
10コースを予定し、適宜評価</t>
    <rPh sb="18" eb="19">
      <t>シュウ</t>
    </rPh>
    <rPh sb="19" eb="20">
      <t>カン</t>
    </rPh>
    <rPh sb="22" eb="23">
      <t>カイ</t>
    </rPh>
    <rPh sb="23" eb="25">
      <t>トウヨ</t>
    </rPh>
    <rPh sb="32" eb="34">
      <t>ヨテイ</t>
    </rPh>
    <rPh sb="36" eb="38">
      <t>テキギ</t>
    </rPh>
    <rPh sb="38" eb="40">
      <t>ヒョウカ</t>
    </rPh>
    <phoneticPr fontId="3"/>
  </si>
  <si>
    <t>8, 29</t>
    <phoneticPr fontId="3"/>
  </si>
  <si>
    <t>直腸癌術前 HCRT療法の代わりの治療法として、高齢者、入院治療が不可能な患者に使用する。</t>
    <rPh sb="13" eb="14">
      <t>カ</t>
    </rPh>
    <rPh sb="17" eb="20">
      <t>チリョウホウ</t>
    </rPh>
    <phoneticPr fontId="3"/>
  </si>
  <si>
    <t>VIP</t>
  </si>
  <si>
    <t>難治性・再発性精巣胚細胞腫瘍、性腺外胚細胞腫瘍</t>
    <rPh sb="0" eb="1">
      <t>ナン</t>
    </rPh>
    <rPh sb="1" eb="2">
      <t>チ</t>
    </rPh>
    <rPh sb="2" eb="3">
      <t>セイ</t>
    </rPh>
    <rPh sb="4" eb="7">
      <t>サイハツセイ</t>
    </rPh>
    <rPh sb="7" eb="9">
      <t>セイソウ</t>
    </rPh>
    <rPh sb="9" eb="10">
      <t>ハイ</t>
    </rPh>
    <rPh sb="10" eb="12">
      <t>サイボウ</t>
    </rPh>
    <rPh sb="12" eb="14">
      <t>シュヨウ</t>
    </rPh>
    <rPh sb="15" eb="17">
      <t>セイセン</t>
    </rPh>
    <rPh sb="17" eb="18">
      <t>ガイ</t>
    </rPh>
    <rPh sb="18" eb="19">
      <t>ハイ</t>
    </rPh>
    <rPh sb="19" eb="21">
      <t>サイボウ</t>
    </rPh>
    <rPh sb="21" eb="23">
      <t>シュヨウ</t>
    </rPh>
    <phoneticPr fontId="3"/>
  </si>
  <si>
    <t>2～6</t>
  </si>
  <si>
    <t>進行性腺癌
（尿膜管癌）</t>
    <rPh sb="0" eb="3">
      <t>シンコウセイ</t>
    </rPh>
    <rPh sb="3" eb="4">
      <t>セン</t>
    </rPh>
    <rPh sb="4" eb="5">
      <t>ガン</t>
    </rPh>
    <rPh sb="7" eb="8">
      <t>ニョウ</t>
    </rPh>
    <rPh sb="8" eb="9">
      <t>マク</t>
    </rPh>
    <rPh sb="9" eb="10">
      <t>カン</t>
    </rPh>
    <rPh sb="10" eb="11">
      <t>ガン</t>
    </rPh>
    <phoneticPr fontId="3"/>
  </si>
  <si>
    <t>経口</t>
    <rPh sb="0" eb="1">
      <t>ケイ</t>
    </rPh>
    <rPh sb="1" eb="2">
      <t>コウ</t>
    </rPh>
    <phoneticPr fontId="3"/>
  </si>
  <si>
    <t>1～21</t>
  </si>
  <si>
    <t>3-6コース</t>
  </si>
  <si>
    <t>75mg/m2</t>
  </si>
  <si>
    <t>1.2g/m2</t>
  </si>
  <si>
    <t>20mg/m2</t>
  </si>
  <si>
    <t>300万単位</t>
  </si>
  <si>
    <t>皮下注射</t>
    <rPh sb="0" eb="2">
      <t>ヒカ</t>
    </rPh>
    <rPh sb="2" eb="4">
      <t>チュウシャ</t>
    </rPh>
    <phoneticPr fontId="3"/>
  </si>
  <si>
    <t>オーアイエフ</t>
  </si>
  <si>
    <t>イントロンA</t>
  </si>
  <si>
    <t>400μg</t>
  </si>
  <si>
    <t>硝子体注射</t>
  </si>
  <si>
    <t>2週間</t>
    <rPh sb="1" eb="2">
      <t>シュウ</t>
    </rPh>
    <rPh sb="2" eb="3">
      <t>カン</t>
    </rPh>
    <phoneticPr fontId="3"/>
  </si>
  <si>
    <t>ボルテゾミブ</t>
    <phoneticPr fontId="3"/>
  </si>
  <si>
    <t>デキサメタゾン</t>
  </si>
  <si>
    <t>1.3mg/m2</t>
    <phoneticPr fontId="3"/>
  </si>
  <si>
    <t>エトポシド</t>
  </si>
  <si>
    <t>50mg/m2</t>
    <phoneticPr fontId="3"/>
  </si>
  <si>
    <t>可能な限り継続</t>
    <phoneticPr fontId="3"/>
  </si>
  <si>
    <t>1回/週</t>
    <rPh sb="1" eb="2">
      <t>カイ</t>
    </rPh>
    <rPh sb="3" eb="4">
      <t>シュウ</t>
    </rPh>
    <phoneticPr fontId="3"/>
  </si>
  <si>
    <t>陰茎癌
（扁平上皮）</t>
    <rPh sb="5" eb="7">
      <t>ヘンペイ</t>
    </rPh>
    <rPh sb="7" eb="9">
      <t>ジョウヒ</t>
    </rPh>
    <phoneticPr fontId="3"/>
  </si>
  <si>
    <t>800 mg/㎡</t>
    <phoneticPr fontId="3"/>
  </si>
  <si>
    <t>50　mg/㎡</t>
    <phoneticPr fontId="3"/>
  </si>
  <si>
    <t>放射線療法</t>
    <phoneticPr fontId="3"/>
  </si>
  <si>
    <t>悪性黒色腫</t>
    <phoneticPr fontId="3"/>
  </si>
  <si>
    <t>動注</t>
    <phoneticPr fontId="3"/>
  </si>
  <si>
    <t>超選択的動注化学療法</t>
    <phoneticPr fontId="3"/>
  </si>
  <si>
    <t>肝細胞癌</t>
    <phoneticPr fontId="3"/>
  </si>
  <si>
    <t>333mg/m2</t>
    <phoneticPr fontId="3"/>
  </si>
  <si>
    <t>1週間</t>
    <phoneticPr fontId="3"/>
  </si>
  <si>
    <t>4回</t>
    <rPh sb="1" eb="2">
      <t>カイ</t>
    </rPh>
    <phoneticPr fontId="3"/>
  </si>
  <si>
    <t>デカドロン
（レナデックス）</t>
    <phoneticPr fontId="3"/>
  </si>
  <si>
    <t>40mg/day</t>
    <phoneticPr fontId="3"/>
  </si>
  <si>
    <t>300mg/m2</t>
    <phoneticPr fontId="3"/>
  </si>
  <si>
    <t>静注</t>
    <rPh sb="0" eb="1">
      <t>ジョウ</t>
    </rPh>
    <rPh sb="1" eb="2">
      <t>チュウ</t>
    </rPh>
    <phoneticPr fontId="3"/>
  </si>
  <si>
    <t>9mg/m2</t>
    <phoneticPr fontId="3"/>
  </si>
  <si>
    <t>6.5mg/m2</t>
    <phoneticPr fontId="3"/>
  </si>
  <si>
    <t>レブラミド</t>
    <phoneticPr fontId="3"/>
  </si>
  <si>
    <t>骨髄異形成症候群</t>
    <phoneticPr fontId="3"/>
  </si>
  <si>
    <t>75 mg/m2</t>
    <phoneticPr fontId="3"/>
  </si>
  <si>
    <t>4週間</t>
  </si>
  <si>
    <t>投与可能な限り</t>
    <phoneticPr fontId="3"/>
  </si>
  <si>
    <t>コメント</t>
    <phoneticPr fontId="3"/>
  </si>
  <si>
    <t>750 mg/㎡</t>
    <phoneticPr fontId="3"/>
  </si>
  <si>
    <t>転移性肝腫瘍
（胃癌，乳癌）</t>
    <phoneticPr fontId="3"/>
  </si>
  <si>
    <t>3週連続投与1週休薬</t>
  </si>
  <si>
    <t>悪性胸膜中皮腫</t>
    <rPh sb="0" eb="2">
      <t>アクセイ</t>
    </rPh>
    <rPh sb="2" eb="4">
      <t>キョウマク</t>
    </rPh>
    <rPh sb="4" eb="7">
      <t>チュウヒシュ</t>
    </rPh>
    <phoneticPr fontId="3"/>
  </si>
  <si>
    <t>ビノレルビン</t>
    <phoneticPr fontId="3"/>
  </si>
  <si>
    <t>2週間間隔で2～3回
すくなくとも3週間休薬</t>
    <rPh sb="18" eb="20">
      <t>シュウカン</t>
    </rPh>
    <rPh sb="20" eb="21">
      <t>キュウ</t>
    </rPh>
    <rPh sb="21" eb="22">
      <t>ヤク</t>
    </rPh>
    <phoneticPr fontId="3"/>
  </si>
  <si>
    <t>1,3,5</t>
    <phoneticPr fontId="3"/>
  </si>
  <si>
    <t>3コース
(治療反応性に応じて)</t>
    <phoneticPr fontId="3"/>
  </si>
  <si>
    <t>添付文書上は2回となっているが、製薬メーカーからの情報では使用回数上限に制限がある訳ではない。しかし、投与回数が増えると副作用（肝中心静脈閉塞症）発症頻度が増える。副作用モニターを行いながら行うこと。</t>
    <phoneticPr fontId="3"/>
  </si>
  <si>
    <t>28日間</t>
    <rPh sb="2" eb="3">
      <t>ニチ</t>
    </rPh>
    <rPh sb="3" eb="4">
      <t>カン</t>
    </rPh>
    <phoneticPr fontId="3"/>
  </si>
  <si>
    <t>CDDP併用放射線療法</t>
    <rPh sb="4" eb="6">
      <t>ヘイヨウ</t>
    </rPh>
    <rPh sb="6" eb="9">
      <t>ホウシャセン</t>
    </rPh>
    <rPh sb="9" eb="11">
      <t>リョウホウ</t>
    </rPh>
    <phoneticPr fontId="3"/>
  </si>
  <si>
    <t>腹腔内投与</t>
    <rPh sb="0" eb="2">
      <t>フククウ</t>
    </rPh>
    <rPh sb="2" eb="3">
      <t>ナイ</t>
    </rPh>
    <rPh sb="3" eb="5">
      <t>トウヨ</t>
    </rPh>
    <phoneticPr fontId="3"/>
  </si>
  <si>
    <t xml:space="preserve">1,8,15 </t>
  </si>
  <si>
    <t>ゲフィチニブ錠</t>
  </si>
  <si>
    <t>250mg/日</t>
  </si>
  <si>
    <t>4～6コース</t>
  </si>
  <si>
    <t>0.7mg/m2
(上限2mg/day)</t>
    <rPh sb="10" eb="12">
      <t>ジョウゲン</t>
    </rPh>
    <phoneticPr fontId="3"/>
  </si>
  <si>
    <t>炭素イオン線</t>
  </si>
  <si>
    <t>40mg/回　1日2回</t>
    <rPh sb="7" eb="9">
      <t>イチニチ</t>
    </rPh>
    <rPh sb="10" eb="11">
      <t>カイ</t>
    </rPh>
    <phoneticPr fontId="3"/>
  </si>
  <si>
    <t>8コース以上</t>
    <rPh sb="4" eb="6">
      <t>イジョウ</t>
    </rPh>
    <phoneticPr fontId="3"/>
  </si>
  <si>
    <t>21日間</t>
    <rPh sb="2" eb="3">
      <t>ニチ</t>
    </rPh>
    <rPh sb="3" eb="4">
      <t>カン</t>
    </rPh>
    <phoneticPr fontId="3"/>
  </si>
  <si>
    <t>35日</t>
    <rPh sb="2" eb="3">
      <t>ニチ</t>
    </rPh>
    <phoneticPr fontId="3"/>
  </si>
  <si>
    <t>４週間</t>
    <rPh sb="1" eb="3">
      <t>シュウカン</t>
    </rPh>
    <phoneticPr fontId="3"/>
  </si>
  <si>
    <t>再発・転移頭頸部
扁平上皮癌</t>
    <phoneticPr fontId="3"/>
  </si>
  <si>
    <t>頭頸部扁平上皮癌</t>
    <phoneticPr fontId="3"/>
  </si>
  <si>
    <t>100　mg/ｍ2</t>
    <phoneticPr fontId="3"/>
  </si>
  <si>
    <t>1000　mg/ｍ2/day</t>
    <phoneticPr fontId="3"/>
  </si>
  <si>
    <t>3週</t>
    <phoneticPr fontId="3"/>
  </si>
  <si>
    <t>70Ｇｙ/35ｆｔ</t>
    <phoneticPr fontId="3"/>
  </si>
  <si>
    <t>day 1 , 8 , 15</t>
    <phoneticPr fontId="3"/>
  </si>
  <si>
    <t>21日間</t>
    <phoneticPr fontId="3"/>
  </si>
  <si>
    <t>GC変法</t>
    <rPh sb="2" eb="4">
      <t>ヘンポウ</t>
    </rPh>
    <phoneticPr fontId="3"/>
  </si>
  <si>
    <t>375mg/㎡</t>
    <phoneticPr fontId="3"/>
  </si>
  <si>
    <t>1.4mg/㎡
（max2mg/day)</t>
    <phoneticPr fontId="3"/>
  </si>
  <si>
    <t>1.0mg/㎡</t>
    <phoneticPr fontId="3"/>
  </si>
  <si>
    <t>24時間持続注</t>
    <rPh sb="2" eb="4">
      <t>ジカン</t>
    </rPh>
    <rPh sb="4" eb="6">
      <t>ジゾク</t>
    </rPh>
    <rPh sb="6" eb="7">
      <t>チュウ</t>
    </rPh>
    <phoneticPr fontId="3"/>
  </si>
  <si>
    <t>RADPLAT</t>
    <phoneticPr fontId="3"/>
  </si>
  <si>
    <t>週1回、全5回
（曜日指定無し）</t>
    <rPh sb="0" eb="1">
      <t>シュウ</t>
    </rPh>
    <rPh sb="2" eb="3">
      <t>カイ</t>
    </rPh>
    <rPh sb="4" eb="5">
      <t>ゼン</t>
    </rPh>
    <rPh sb="6" eb="7">
      <t>カイ</t>
    </rPh>
    <rPh sb="9" eb="11">
      <t>ヨウビ</t>
    </rPh>
    <rPh sb="11" eb="13">
      <t>シテイ</t>
    </rPh>
    <rPh sb="13" eb="14">
      <t>ナ</t>
    </rPh>
    <phoneticPr fontId="3"/>
  </si>
  <si>
    <t>20mg/body</t>
    <phoneticPr fontId="3"/>
  </si>
  <si>
    <t>6コース</t>
    <phoneticPr fontId="3"/>
  </si>
  <si>
    <t>40 mg/㎡</t>
  </si>
  <si>
    <t>6週</t>
    <rPh sb="1" eb="2">
      <t>シュウ</t>
    </rPh>
    <phoneticPr fontId="3"/>
  </si>
  <si>
    <t>ベバシズマブ</t>
  </si>
  <si>
    <t>　800mg/㎡</t>
    <phoneticPr fontId="3"/>
  </si>
  <si>
    <t>　200mg/㎡</t>
    <phoneticPr fontId="3"/>
  </si>
  <si>
    <t>40mg/㎡</t>
    <phoneticPr fontId="3"/>
  </si>
  <si>
    <t>　536mg/㎡</t>
    <phoneticPr fontId="3"/>
  </si>
  <si>
    <t>40mg</t>
    <phoneticPr fontId="3"/>
  </si>
  <si>
    <t xml:space="preserve"> 15mg</t>
    <phoneticPr fontId="3"/>
  </si>
  <si>
    <t>20mg</t>
    <phoneticPr fontId="3"/>
  </si>
  <si>
    <t>髄注</t>
    <rPh sb="0" eb="1">
      <t>ズイ</t>
    </rPh>
    <rPh sb="1" eb="2">
      <t>チュウ</t>
    </rPh>
    <phoneticPr fontId="3"/>
  </si>
  <si>
    <t>1.5g/㎡</t>
    <phoneticPr fontId="3"/>
  </si>
  <si>
    <t>　60mg/㎡</t>
    <phoneticPr fontId="3"/>
  </si>
  <si>
    <t>15mg</t>
    <phoneticPr fontId="3"/>
  </si>
  <si>
    <t>300mg/㎡</t>
    <phoneticPr fontId="3"/>
  </si>
  <si>
    <t>髄注</t>
    <phoneticPr fontId="3"/>
  </si>
  <si>
    <t>原発不明癌</t>
    <rPh sb="0" eb="2">
      <t>ゲンパツ</t>
    </rPh>
    <rPh sb="2" eb="4">
      <t>フメイ</t>
    </rPh>
    <rPh sb="4" eb="5">
      <t>ガン</t>
    </rPh>
    <phoneticPr fontId="3"/>
  </si>
  <si>
    <t>10 mg/㎡</t>
    <phoneticPr fontId="3"/>
  </si>
  <si>
    <t>ゲムシタビン</t>
    <phoneticPr fontId="3"/>
  </si>
  <si>
    <t>デキサメサゾン</t>
    <phoneticPr fontId="3"/>
  </si>
  <si>
    <t>40mg/body</t>
    <phoneticPr fontId="3"/>
  </si>
  <si>
    <t>侵入奇胎</t>
    <rPh sb="0" eb="2">
      <t>シンニュウ</t>
    </rPh>
    <rPh sb="2" eb="4">
      <t>キタイ</t>
    </rPh>
    <phoneticPr fontId="3"/>
  </si>
  <si>
    <t>筋注</t>
    <rPh sb="0" eb="1">
      <t>キン</t>
    </rPh>
    <rPh sb="1" eb="2">
      <t>チュウ</t>
    </rPh>
    <phoneticPr fontId="3"/>
  </si>
  <si>
    <t>絨毛癌</t>
    <rPh sb="0" eb="2">
      <t>ジュウモウ</t>
    </rPh>
    <rPh sb="2" eb="3">
      <t>ガン</t>
    </rPh>
    <phoneticPr fontId="3"/>
  </si>
  <si>
    <t>術後1コース目(術後28日以内)の治療はベバシズマブを併用せず、通常のTC療法を行う。化学療法の開始日が術後から28日以上経過しているときは１～6サイクルを併用とする・</t>
    <rPh sb="0" eb="2">
      <t>ジュツゴ</t>
    </rPh>
    <rPh sb="6" eb="7">
      <t>メ</t>
    </rPh>
    <rPh sb="8" eb="10">
      <t>ジュツゴ</t>
    </rPh>
    <rPh sb="12" eb="13">
      <t>ニチ</t>
    </rPh>
    <rPh sb="13" eb="15">
      <t>イナイ</t>
    </rPh>
    <rPh sb="17" eb="19">
      <t>チリョウ</t>
    </rPh>
    <rPh sb="27" eb="29">
      <t>ヘイヨウ</t>
    </rPh>
    <rPh sb="32" eb="34">
      <t>ツウジョウ</t>
    </rPh>
    <rPh sb="37" eb="39">
      <t>リョウホウ</t>
    </rPh>
    <rPh sb="40" eb="41">
      <t>オコナ</t>
    </rPh>
    <rPh sb="43" eb="45">
      <t>カガク</t>
    </rPh>
    <rPh sb="45" eb="47">
      <t>リョウホウ</t>
    </rPh>
    <rPh sb="48" eb="51">
      <t>カイシビ</t>
    </rPh>
    <rPh sb="52" eb="54">
      <t>ジュツゴ</t>
    </rPh>
    <rPh sb="58" eb="59">
      <t>ニチ</t>
    </rPh>
    <rPh sb="59" eb="61">
      <t>イジョウ</t>
    </rPh>
    <rPh sb="61" eb="63">
      <t>ケイカ</t>
    </rPh>
    <rPh sb="78" eb="80">
      <t>ヘイヨウ</t>
    </rPh>
    <phoneticPr fontId="3"/>
  </si>
  <si>
    <t>PDまたは毒性による中止まで</t>
    <rPh sb="5" eb="7">
      <t>ドクセイ</t>
    </rPh>
    <rPh sb="10" eb="12">
      <t>チュウシ</t>
    </rPh>
    <phoneticPr fontId="3"/>
  </si>
  <si>
    <t>イリノテカン</t>
    <phoneticPr fontId="3"/>
  </si>
  <si>
    <t>46時間持続静注</t>
    <rPh sb="2" eb="4">
      <t>ジカン</t>
    </rPh>
    <rPh sb="4" eb="6">
      <t>ジゾク</t>
    </rPh>
    <rPh sb="6" eb="7">
      <t>ジョウ</t>
    </rPh>
    <rPh sb="7" eb="8">
      <t>チュウ</t>
    </rPh>
    <phoneticPr fontId="3"/>
  </si>
  <si>
    <t>アムルビシン</t>
    <phoneticPr fontId="3"/>
  </si>
  <si>
    <t>2週間
(または3週間)</t>
    <rPh sb="9" eb="11">
      <t>シュウカン</t>
    </rPh>
    <phoneticPr fontId="3"/>
  </si>
  <si>
    <t>200mg/㎡</t>
    <phoneticPr fontId="3"/>
  </si>
  <si>
    <t>1st lineであるTC療法あるいはDC療法による治療後、6ヶ月以内に再発した症例に対する2nd lineでの治療、あるいは卵巣明細胞癌、あるいは粘液水腫などのタキサン系+プラチナ系治療法の抵抗性腫瘍に対する1st lineの治療である。日本では全女性卵巣癌のうち20％以上が明細胞癌であるが、欧米では6～７％と低いため、今まであまり着目されていなかった。
しかし日本ではタキサン系+プラチナ系治療に反応性の悪い患者がいるため、本治療法がTC療法に劣らないことを示すための臨床試験（JGOG3017）が行われている。現在の中間解析では、明細胞癌に対しては、同等あるいは若干CPT-11+CDDP療法の方がよいという結果が出ている。</t>
    <rPh sb="301" eb="302">
      <t>ホウ</t>
    </rPh>
    <phoneticPr fontId="3"/>
  </si>
  <si>
    <t>入力者</t>
    <rPh sb="0" eb="2">
      <t>ニュウリョク</t>
    </rPh>
    <rPh sb="2" eb="3">
      <t>シャ</t>
    </rPh>
    <phoneticPr fontId="3"/>
  </si>
  <si>
    <t>確認者</t>
    <rPh sb="0" eb="2">
      <t>カクニン</t>
    </rPh>
    <rPh sb="2" eb="3">
      <t>シャ</t>
    </rPh>
    <phoneticPr fontId="3"/>
  </si>
  <si>
    <t>電子線3Gy/day 週3回
あるいは
X線2Gy/day 週5回</t>
    <rPh sb="0" eb="2">
      <t>デンシ</t>
    </rPh>
    <rPh sb="2" eb="3">
      <t>セン</t>
    </rPh>
    <rPh sb="11" eb="12">
      <t>シュウ</t>
    </rPh>
    <rPh sb="13" eb="14">
      <t>カイ</t>
    </rPh>
    <rPh sb="21" eb="22">
      <t>セン</t>
    </rPh>
    <rPh sb="30" eb="31">
      <t>シュウ</t>
    </rPh>
    <rPh sb="32" eb="33">
      <t>カイ</t>
    </rPh>
    <phoneticPr fontId="3"/>
  </si>
  <si>
    <t>放射線療法終了
までを1コース</t>
    <rPh sb="0" eb="2">
      <t>ホウシャ</t>
    </rPh>
    <rPh sb="2" eb="3">
      <t>セン</t>
    </rPh>
    <rPh sb="3" eb="5">
      <t>リョウホウ</t>
    </rPh>
    <rPh sb="5" eb="7">
      <t>シュウリョウ</t>
    </rPh>
    <phoneticPr fontId="3"/>
  </si>
  <si>
    <t>照射期間中
1,22,43</t>
    <rPh sb="0" eb="2">
      <t>ショウシャ</t>
    </rPh>
    <rPh sb="2" eb="5">
      <t>キカンチュウ</t>
    </rPh>
    <phoneticPr fontId="3"/>
  </si>
  <si>
    <t>総量50～70Gy　1回</t>
    <rPh sb="0" eb="2">
      <t>ソウリョウ</t>
    </rPh>
    <rPh sb="11" eb="12">
      <t>カイ</t>
    </rPh>
    <phoneticPr fontId="3"/>
  </si>
  <si>
    <t>オプジーボ</t>
    <phoneticPr fontId="3"/>
  </si>
  <si>
    <t>メスナ</t>
    <phoneticPr fontId="3"/>
  </si>
  <si>
    <t>600 mg/㎡</t>
    <phoneticPr fontId="3"/>
  </si>
  <si>
    <t>16.6 mg/㎡</t>
    <phoneticPr fontId="3"/>
  </si>
  <si>
    <t>40mg/body</t>
    <phoneticPr fontId="3"/>
  </si>
  <si>
    <t>放射線照射</t>
    <rPh sb="0" eb="3">
      <t>ホウシャセン</t>
    </rPh>
    <rPh sb="3" eb="5">
      <t>ショウシャ</t>
    </rPh>
    <phoneticPr fontId="3"/>
  </si>
  <si>
    <t>シスプラチン</t>
    <phoneticPr fontId="3"/>
  </si>
  <si>
    <t>1.8mg/Kg</t>
    <phoneticPr fontId="3"/>
  </si>
  <si>
    <t>ビンクリスチン
（VCR)</t>
    <phoneticPr fontId="3"/>
  </si>
  <si>
    <t>8（投与日適宜変更可）</t>
    <rPh sb="2" eb="4">
      <t>トウヨ</t>
    </rPh>
    <rPh sb="4" eb="5">
      <t>ビ</t>
    </rPh>
    <rPh sb="5" eb="7">
      <t>テキギ</t>
    </rPh>
    <rPh sb="7" eb="9">
      <t>ヘンコウ</t>
    </rPh>
    <rPh sb="9" eb="10">
      <t>カ</t>
    </rPh>
    <phoneticPr fontId="3"/>
  </si>
  <si>
    <t>デキサメタゾン</t>
    <phoneticPr fontId="3"/>
  </si>
  <si>
    <t>40ｍｇ/day</t>
    <phoneticPr fontId="3"/>
  </si>
  <si>
    <t>カルボプラチン</t>
    <phoneticPr fontId="3"/>
  </si>
  <si>
    <t>AUC＝5</t>
    <phoneticPr fontId="3"/>
  </si>
  <si>
    <t>4コース</t>
    <phoneticPr fontId="3"/>
  </si>
  <si>
    <t>2015.3 抗がん剤プロトコール一覧.xls の互換性レポート</t>
  </si>
  <si>
    <t>2015/4/2 18:28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</si>
  <si>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</si>
  <si>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</si>
  <si>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</si>
  <si>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</si>
  <si>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</si>
  <si>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</si>
  <si>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手術可能な原発性乳癌</t>
    <rPh sb="0" eb="2">
      <t>シュジュツ</t>
    </rPh>
    <rPh sb="2" eb="4">
      <t>カノウ</t>
    </rPh>
    <rPh sb="5" eb="7">
      <t>ゲンパツ</t>
    </rPh>
    <rPh sb="7" eb="8">
      <t>セイ</t>
    </rPh>
    <rPh sb="8" eb="10">
      <t>ニュウガン</t>
    </rPh>
    <phoneticPr fontId="3"/>
  </si>
  <si>
    <t>マイトマイシン</t>
    <phoneticPr fontId="3"/>
  </si>
  <si>
    <t>ランゲルハンス細胞組織球症</t>
    <rPh sb="7" eb="9">
      <t>サイボウ</t>
    </rPh>
    <rPh sb="9" eb="11">
      <t>ソシキ</t>
    </rPh>
    <rPh sb="11" eb="12">
      <t>キュウ</t>
    </rPh>
    <rPh sb="12" eb="13">
      <t>ショウ</t>
    </rPh>
    <phoneticPr fontId="3"/>
  </si>
  <si>
    <t>JLSG02 SpescialC</t>
    <phoneticPr fontId="3"/>
  </si>
  <si>
    <t>9コース</t>
    <phoneticPr fontId="3"/>
  </si>
  <si>
    <t>最大12コース</t>
    <rPh sb="0" eb="2">
      <t>サイダイ</t>
    </rPh>
    <phoneticPr fontId="3"/>
  </si>
  <si>
    <t>ネダプラチン</t>
    <phoneticPr fontId="3"/>
  </si>
  <si>
    <t>アイエーコール</t>
    <phoneticPr fontId="3"/>
  </si>
  <si>
    <t>動注:bolus</t>
    <rPh sb="0" eb="2">
      <t>ドウチュウ</t>
    </rPh>
    <phoneticPr fontId="3"/>
  </si>
  <si>
    <t>1～5, 8～12</t>
    <phoneticPr fontId="3"/>
  </si>
  <si>
    <t>パクリタキセル
（アルブミン懸濁型）</t>
    <rPh sb="14" eb="16">
      <t>ケンダク</t>
    </rPh>
    <rPh sb="16" eb="17">
      <t>ガタ</t>
    </rPh>
    <phoneticPr fontId="3"/>
  </si>
  <si>
    <t>効果が持続する限り</t>
    <rPh sb="0" eb="2">
      <t>コウカ</t>
    </rPh>
    <rPh sb="3" eb="5">
      <t>ジゾク</t>
    </rPh>
    <rPh sb="7" eb="8">
      <t>カギ</t>
    </rPh>
    <phoneticPr fontId="3"/>
  </si>
  <si>
    <t>病勢制御と有害反応の状況から継続の可否を判断する。投与回数の上限は設けない。</t>
    <rPh sb="0" eb="2">
      <t>ビョウセイ</t>
    </rPh>
    <rPh sb="2" eb="4">
      <t>セイギョ</t>
    </rPh>
    <rPh sb="5" eb="7">
      <t>ユウガイ</t>
    </rPh>
    <rPh sb="7" eb="9">
      <t>ハンノウ</t>
    </rPh>
    <rPh sb="10" eb="12">
      <t>ジョウキョウ</t>
    </rPh>
    <rPh sb="14" eb="16">
      <t>ケイゾク</t>
    </rPh>
    <rPh sb="17" eb="19">
      <t>カヒ</t>
    </rPh>
    <rPh sb="20" eb="22">
      <t>ハンダン</t>
    </rPh>
    <rPh sb="25" eb="27">
      <t>トウヨ</t>
    </rPh>
    <rPh sb="27" eb="29">
      <t>カイスウ</t>
    </rPh>
    <rPh sb="30" eb="32">
      <t>ジョウゲン</t>
    </rPh>
    <rPh sb="33" eb="34">
      <t>モウ</t>
    </rPh>
    <phoneticPr fontId="3"/>
  </si>
  <si>
    <t>確認年月日</t>
    <rPh sb="0" eb="2">
      <t>カクニン</t>
    </rPh>
    <rPh sb="2" eb="5">
      <t>ネンガッピ</t>
    </rPh>
    <phoneticPr fontId="3"/>
  </si>
  <si>
    <t>レジメン番号</t>
    <rPh sb="4" eb="6">
      <t>バンゴウ</t>
    </rPh>
    <phoneticPr fontId="3"/>
  </si>
  <si>
    <t>シタラビン</t>
    <phoneticPr fontId="3"/>
  </si>
  <si>
    <t>エトポシド</t>
    <phoneticPr fontId="3"/>
  </si>
  <si>
    <t>申請元の診療科</t>
  </si>
  <si>
    <t>申請元の診療科</t>
    <rPh sb="0" eb="2">
      <t>シンセイ</t>
    </rPh>
    <rPh sb="2" eb="3">
      <t>モト</t>
    </rPh>
    <rPh sb="4" eb="7">
      <t>シンリョウカ</t>
    </rPh>
    <phoneticPr fontId="3"/>
  </si>
  <si>
    <t>放射線科</t>
    <rPh sb="0" eb="2">
      <t>ホウシャ</t>
    </rPh>
    <rPh sb="2" eb="3">
      <t>セン</t>
    </rPh>
    <rPh sb="3" eb="4">
      <t>カ</t>
    </rPh>
    <phoneticPr fontId="3"/>
  </si>
  <si>
    <t>リピオドール</t>
    <phoneticPr fontId="3"/>
  </si>
  <si>
    <t>5-10mL</t>
    <phoneticPr fontId="3"/>
  </si>
  <si>
    <t>HAM療法</t>
    <rPh sb="3" eb="5">
      <t>リョウホウ</t>
    </rPh>
    <phoneticPr fontId="3"/>
  </si>
  <si>
    <t>骨髄増殖性疾患/
本態性血小板増多症</t>
    <rPh sb="0" eb="2">
      <t>コツズイ</t>
    </rPh>
    <rPh sb="2" eb="5">
      <t>ゾウショクセイ</t>
    </rPh>
    <rPh sb="5" eb="7">
      <t>シッカン</t>
    </rPh>
    <rPh sb="9" eb="12">
      <t>ホンタイセイ</t>
    </rPh>
    <rPh sb="12" eb="15">
      <t>ケッショウバン</t>
    </rPh>
    <rPh sb="15" eb="17">
      <t>ゾウタ</t>
    </rPh>
    <rPh sb="17" eb="18">
      <t>ショウ</t>
    </rPh>
    <phoneticPr fontId="3"/>
  </si>
  <si>
    <t>PM</t>
    <phoneticPr fontId="3"/>
  </si>
  <si>
    <t>100ｍｇ/body</t>
    <phoneticPr fontId="3"/>
  </si>
  <si>
    <t>6コース</t>
    <phoneticPr fontId="3"/>
  </si>
  <si>
    <t>プロカルバジン</t>
    <phoneticPr fontId="3"/>
  </si>
  <si>
    <t>MEPP</t>
    <phoneticPr fontId="3"/>
  </si>
  <si>
    <t>60ｍｇ/day</t>
    <phoneticPr fontId="3"/>
  </si>
  <si>
    <t xml:space="preserve">1～5 </t>
    <phoneticPr fontId="3"/>
  </si>
  <si>
    <t>1～5</t>
    <phoneticPr fontId="3"/>
  </si>
  <si>
    <t>High dose MTX</t>
    <phoneticPr fontId="3"/>
  </si>
  <si>
    <t>5mg</t>
    <phoneticPr fontId="3"/>
  </si>
  <si>
    <t>テモゾロミド</t>
    <phoneticPr fontId="3"/>
  </si>
  <si>
    <t>8～21</t>
    <phoneticPr fontId="3"/>
  </si>
  <si>
    <t>経口</t>
    <phoneticPr fontId="3"/>
  </si>
  <si>
    <t>8、29</t>
    <phoneticPr fontId="3"/>
  </si>
  <si>
    <t>　カルボプラチン</t>
    <phoneticPr fontId="3"/>
  </si>
  <si>
    <t>1,2,3</t>
    <phoneticPr fontId="3"/>
  </si>
  <si>
    <t>10mg/kg</t>
    <phoneticPr fontId="3"/>
  </si>
  <si>
    <t xml:space="preserve"> 75mg/㎡</t>
    <phoneticPr fontId="3"/>
  </si>
  <si>
    <t>1000mg/㎡　</t>
    <phoneticPr fontId="3"/>
  </si>
  <si>
    <t>　10mg/Kg</t>
    <phoneticPr fontId="3"/>
  </si>
  <si>
    <t>テモゾロマイド</t>
    <phoneticPr fontId="3"/>
  </si>
  <si>
    <t>75mg/㎡/日</t>
    <phoneticPr fontId="3"/>
  </si>
  <si>
    <t>ベバシズマブ</t>
    <phoneticPr fontId="3"/>
  </si>
  <si>
    <t>15mg/Kg</t>
    <phoneticPr fontId="3"/>
  </si>
  <si>
    <t>15mg/kg</t>
    <phoneticPr fontId="3"/>
  </si>
  <si>
    <t>コメント</t>
    <phoneticPr fontId="3"/>
  </si>
  <si>
    <t>ロイコボリン</t>
    <phoneticPr fontId="3"/>
  </si>
  <si>
    <t>TIV</t>
    <phoneticPr fontId="3"/>
  </si>
  <si>
    <t>1,2,3</t>
    <phoneticPr fontId="3"/>
  </si>
  <si>
    <t>メスナ</t>
    <phoneticPr fontId="3"/>
  </si>
  <si>
    <t>THP-CDDP</t>
    <phoneticPr fontId="3"/>
  </si>
  <si>
    <t>1,2</t>
    <phoneticPr fontId="3"/>
  </si>
  <si>
    <t>BID</t>
    <phoneticPr fontId="3"/>
  </si>
  <si>
    <t>ブレオ</t>
    <phoneticPr fontId="3"/>
  </si>
  <si>
    <t>1,2</t>
    <phoneticPr fontId="3"/>
  </si>
  <si>
    <t>コスメゲン</t>
    <phoneticPr fontId="3"/>
  </si>
  <si>
    <t>メスナ</t>
    <phoneticPr fontId="3"/>
  </si>
  <si>
    <t>modified MAID</t>
    <phoneticPr fontId="3"/>
  </si>
  <si>
    <t>ダカルバジン</t>
    <phoneticPr fontId="3"/>
  </si>
  <si>
    <t>悪性褐色細胞腫</t>
    <phoneticPr fontId="3"/>
  </si>
  <si>
    <t>750 mg/㎡</t>
    <phoneticPr fontId="3"/>
  </si>
  <si>
    <t>点滴静注</t>
    <phoneticPr fontId="3"/>
  </si>
  <si>
    <t>可能な限り継続する</t>
    <phoneticPr fontId="3"/>
  </si>
  <si>
    <t>600 mg/㎡</t>
    <phoneticPr fontId="3"/>
  </si>
  <si>
    <t>1，2</t>
    <phoneticPr fontId="3"/>
  </si>
  <si>
    <t>　</t>
    <phoneticPr fontId="3"/>
  </si>
  <si>
    <t>POMP</t>
    <phoneticPr fontId="3"/>
  </si>
  <si>
    <t>ペプレオマイシン</t>
    <phoneticPr fontId="3"/>
  </si>
  <si>
    <t>5mg/body</t>
    <phoneticPr fontId="3"/>
  </si>
  <si>
    <t>2～5コース</t>
    <phoneticPr fontId="3"/>
  </si>
  <si>
    <t>1mg/body</t>
    <phoneticPr fontId="3"/>
  </si>
  <si>
    <t>アクプラor
シスプラチン</t>
    <phoneticPr fontId="3"/>
  </si>
  <si>
    <t>5
5</t>
    <phoneticPr fontId="3"/>
  </si>
  <si>
    <t>MEP</t>
    <phoneticPr fontId="3"/>
  </si>
  <si>
    <t>AUC=5</t>
    <phoneticPr fontId="3"/>
  </si>
  <si>
    <t>1,8,15</t>
    <phoneticPr fontId="3"/>
  </si>
  <si>
    <t>3～6コース</t>
    <phoneticPr fontId="3"/>
  </si>
  <si>
    <t>PEP</t>
    <phoneticPr fontId="3"/>
  </si>
  <si>
    <t>2,9,16</t>
    <phoneticPr fontId="3"/>
  </si>
  <si>
    <t>3～4コース</t>
    <phoneticPr fontId="3"/>
  </si>
  <si>
    <t>胚細胞腫瘍に対して泌尿器科で行なわれているBEP療法を婦人科ではブレオマイシンをペプレオに置き換えて使用している。背景としては、BEP療法は3～4コース実施とガイドラインにも記載されているが、3、4回では完全寛解に至らない例があり、セカンドリダクションなどを追加しながら、6～7回施行する患者も少なからずいる。PEP療法では完全寛解に持って行くことができるが、BEP療法ではブレオの副作用である肺線維症のリスクが高くなり6～7回施行することは難しいと考えられる。使用薬剤はブレオマイシンの代わりに、ペプレオ5mg/㎡をDay2,9,16に筋注する。しかし、BEP療法がガイドラインにも記載されている治療法であるため、ブレオをペプレオに替えて良いのかという問題があるが、実際の臨床においてほぼ100％完全寛解に持ち込めており、けっしてブレオを使用したレジメに劣るものではないと考えられる。</t>
    <phoneticPr fontId="3"/>
  </si>
  <si>
    <t>1,8,15</t>
    <phoneticPr fontId="3"/>
  </si>
  <si>
    <t>6～10コース</t>
    <phoneticPr fontId="3"/>
  </si>
  <si>
    <t>AUC=2</t>
    <phoneticPr fontId="3"/>
  </si>
  <si>
    <t>4週間</t>
    <phoneticPr fontId="3"/>
  </si>
  <si>
    <t>ドキシル</t>
    <phoneticPr fontId="3"/>
  </si>
  <si>
    <t>ノギテカン</t>
    <phoneticPr fontId="3"/>
  </si>
  <si>
    <t>AUC5</t>
    <phoneticPr fontId="3"/>
  </si>
  <si>
    <t>1,8,15</t>
    <phoneticPr fontId="3"/>
  </si>
  <si>
    <t>1, 8,  15</t>
    <phoneticPr fontId="3"/>
  </si>
  <si>
    <t>1, 8</t>
    <phoneticPr fontId="3"/>
  </si>
  <si>
    <t>AUC=4</t>
    <phoneticPr fontId="3"/>
  </si>
  <si>
    <t>これまで平滑筋肉腫に対する有効な治療方法はほとんどなく、奏効率は数％であった。本レジメンは、Phase IIの結果しかないが、35%という奏効率が報告されており、患者にとって有益であると考えられる。海外ではドセタキセルの用量は100mg/m2であるが、国内の報告および保険上の問題から70mg/m2で申請する。</t>
    <phoneticPr fontId="3"/>
  </si>
  <si>
    <t>1, 8</t>
    <phoneticPr fontId="3"/>
  </si>
  <si>
    <t>3週間毎</t>
    <phoneticPr fontId="3"/>
  </si>
  <si>
    <t>効果を認めている
あいだ</t>
    <phoneticPr fontId="3"/>
  </si>
  <si>
    <t>メトトレキサート</t>
    <phoneticPr fontId="3"/>
  </si>
  <si>
    <t>アクチノマイシンD</t>
    <phoneticPr fontId="3"/>
  </si>
  <si>
    <t>150mg/body</t>
    <phoneticPr fontId="3"/>
  </si>
  <si>
    <t>300mg/body</t>
    <phoneticPr fontId="3"/>
  </si>
  <si>
    <t>15mg/body</t>
    <phoneticPr fontId="3"/>
  </si>
  <si>
    <t>2～6サイクル</t>
    <phoneticPr fontId="3"/>
  </si>
  <si>
    <t>7～22サイクル</t>
    <phoneticPr fontId="3"/>
  </si>
  <si>
    <t>6～10コース</t>
    <phoneticPr fontId="3"/>
  </si>
  <si>
    <t>腎臓・リウマチ内科</t>
    <rPh sb="0" eb="2">
      <t>ジンゾウ</t>
    </rPh>
    <rPh sb="7" eb="9">
      <t>ナイカ</t>
    </rPh>
    <phoneticPr fontId="3"/>
  </si>
  <si>
    <t>8mg/kg</t>
    <phoneticPr fontId="3"/>
  </si>
  <si>
    <t>total　54～66Gy</t>
    <phoneticPr fontId="3"/>
  </si>
  <si>
    <t>日・月・水・金</t>
    <rPh sb="0" eb="1">
      <t>ニチ</t>
    </rPh>
    <rPh sb="2" eb="3">
      <t>ゲツ</t>
    </rPh>
    <rPh sb="4" eb="5">
      <t>スイ</t>
    </rPh>
    <rPh sb="6" eb="7">
      <t>キン</t>
    </rPh>
    <phoneticPr fontId="3"/>
  </si>
  <si>
    <t>ネクサバール療法</t>
    <rPh sb="6" eb="8">
      <t>リョウホウ</t>
    </rPh>
    <phoneticPr fontId="3"/>
  </si>
  <si>
    <t>ユーエフティE顆粒</t>
    <phoneticPr fontId="3"/>
  </si>
  <si>
    <t xml:space="preserve">60mg/m2 </t>
    <phoneticPr fontId="3"/>
  </si>
  <si>
    <t>1～5, 8～12,
15～19, 22～26</t>
    <phoneticPr fontId="3"/>
  </si>
  <si>
    <t>UFT-E</t>
    <phoneticPr fontId="3"/>
  </si>
  <si>
    <t>6mg/kg</t>
    <phoneticPr fontId="3"/>
  </si>
  <si>
    <t>2000 mg/㎡/day</t>
    <phoneticPr fontId="3"/>
  </si>
  <si>
    <t>１～14</t>
    <phoneticPr fontId="3"/>
  </si>
  <si>
    <t>80 mg/㎡</t>
    <phoneticPr fontId="3"/>
  </si>
  <si>
    <t>臨床試験</t>
    <rPh sb="0" eb="2">
      <t>リンショウ</t>
    </rPh>
    <rPh sb="2" eb="4">
      <t>シケン</t>
    </rPh>
    <phoneticPr fontId="3"/>
  </si>
  <si>
    <t>S-1単剤療法</t>
    <rPh sb="3" eb="5">
      <t>タンザイ</t>
    </rPh>
    <rPh sb="5" eb="7">
      <t>リョウホウ</t>
    </rPh>
    <phoneticPr fontId="3"/>
  </si>
  <si>
    <t>シスプラチン</t>
    <phoneticPr fontId="3"/>
  </si>
  <si>
    <t>エトポシド</t>
    <phoneticPr fontId="3"/>
  </si>
  <si>
    <t>イリノテカン</t>
    <phoneticPr fontId="3"/>
  </si>
  <si>
    <t>5コース</t>
    <phoneticPr fontId="3"/>
  </si>
  <si>
    <t>尿膜管癌</t>
    <rPh sb="0" eb="1">
      <t>ニョウ</t>
    </rPh>
    <rPh sb="1" eb="2">
      <t>マク</t>
    </rPh>
    <rPh sb="2" eb="3">
      <t>カン</t>
    </rPh>
    <rPh sb="3" eb="4">
      <t>ガン</t>
    </rPh>
    <phoneticPr fontId="3"/>
  </si>
  <si>
    <t>１～5</t>
    <phoneticPr fontId="3"/>
  </si>
  <si>
    <t>点滴r静注</t>
    <rPh sb="0" eb="2">
      <t>テンテキ</t>
    </rPh>
    <rPh sb="3" eb="5">
      <t>ジョウチュウ</t>
    </rPh>
    <phoneticPr fontId="3"/>
  </si>
  <si>
    <t>食道癌の患者で再発および進行が進んでくると全身状態の悪い患者がほとんどであり、腎機能障害を併発している患者も多いため、二次治療として本プロトコルが申請された。</t>
    <rPh sb="0" eb="3">
      <t>ショクドウガン</t>
    </rPh>
    <rPh sb="4" eb="6">
      <t>カンジャ</t>
    </rPh>
    <rPh sb="7" eb="9">
      <t>サイハツ</t>
    </rPh>
    <rPh sb="12" eb="14">
      <t>シンコウ</t>
    </rPh>
    <rPh sb="15" eb="16">
      <t>スス</t>
    </rPh>
    <rPh sb="21" eb="23">
      <t>ゼンシン</t>
    </rPh>
    <rPh sb="23" eb="25">
      <t>ジョウタイ</t>
    </rPh>
    <rPh sb="26" eb="27">
      <t>ワル</t>
    </rPh>
    <rPh sb="28" eb="30">
      <t>カンジャ</t>
    </rPh>
    <rPh sb="39" eb="44">
      <t>ジンキノウショウガイ</t>
    </rPh>
    <rPh sb="45" eb="47">
      <t>ヘイハツ</t>
    </rPh>
    <rPh sb="51" eb="53">
      <t>カンジャ</t>
    </rPh>
    <rPh sb="54" eb="55">
      <t>オオ</t>
    </rPh>
    <rPh sb="59" eb="61">
      <t>ニジ</t>
    </rPh>
    <rPh sb="61" eb="63">
      <t>チリョウ</t>
    </rPh>
    <rPh sb="66" eb="67">
      <t>ホン</t>
    </rPh>
    <rPh sb="73" eb="75">
      <t>シンセイ</t>
    </rPh>
    <phoneticPr fontId="3"/>
  </si>
  <si>
    <t>持続点滴静注</t>
    <rPh sb="0" eb="2">
      <t>ジゾク</t>
    </rPh>
    <rPh sb="2" eb="6">
      <t>テンテキジョウチュウ</t>
    </rPh>
    <phoneticPr fontId="3"/>
  </si>
  <si>
    <t>連日服用</t>
    <rPh sb="0" eb="2">
      <t>レンジツ</t>
    </rPh>
    <rPh sb="2" eb="4">
      <t>フクヨウ</t>
    </rPh>
    <phoneticPr fontId="3"/>
  </si>
  <si>
    <t>1～5, 8～12, 15～19,
22～26, 29～33, 36～40</t>
    <phoneticPr fontId="3"/>
  </si>
  <si>
    <t>3,10,17,24</t>
    <phoneticPr fontId="3"/>
  </si>
  <si>
    <t>温熱治療</t>
    <rPh sb="0" eb="2">
      <t>オンネツ</t>
    </rPh>
    <rPh sb="2" eb="4">
      <t>チリョウ</t>
    </rPh>
    <phoneticPr fontId="3"/>
  </si>
  <si>
    <t>1回/週</t>
    <rPh sb="3" eb="4">
      <t>シュウ</t>
    </rPh>
    <phoneticPr fontId="3"/>
  </si>
  <si>
    <t>10Gy/week</t>
    <phoneticPr fontId="3"/>
  </si>
  <si>
    <t>持続点滴静注</t>
    <rPh sb="0" eb="6">
      <t>ジゾクテンテキジョウチュウ</t>
    </rPh>
    <phoneticPr fontId="3"/>
  </si>
  <si>
    <t>80mg/㎡</t>
    <phoneticPr fontId="3"/>
  </si>
  <si>
    <t>尿路上皮がん</t>
    <rPh sb="0" eb="2">
      <t>ニョウロ</t>
    </rPh>
    <rPh sb="2" eb="4">
      <t>ジョウヒ</t>
    </rPh>
    <phoneticPr fontId="3"/>
  </si>
  <si>
    <t>10-01-0015</t>
    <phoneticPr fontId="3"/>
  </si>
  <si>
    <t>M-VAC</t>
    <phoneticPr fontId="3"/>
  </si>
  <si>
    <t>1,15,22</t>
    <phoneticPr fontId="3"/>
  </si>
  <si>
    <t>2,15,22</t>
    <phoneticPr fontId="3"/>
  </si>
  <si>
    <t>10-01-0022</t>
    <phoneticPr fontId="3"/>
  </si>
  <si>
    <t>10-01-0031</t>
    <phoneticPr fontId="3"/>
  </si>
  <si>
    <t>10-01-0050</t>
    <phoneticPr fontId="3"/>
  </si>
  <si>
    <t>10-01-0060</t>
    <phoneticPr fontId="3"/>
  </si>
  <si>
    <t>10-01-0080</t>
    <phoneticPr fontId="3"/>
  </si>
  <si>
    <t>800mg/㎡</t>
    <phoneticPr fontId="3"/>
  </si>
  <si>
    <t>前立腺がん</t>
    <rPh sb="0" eb="1">
      <t>ゼン</t>
    </rPh>
    <rPh sb="1" eb="2">
      <t>リツ</t>
    </rPh>
    <rPh sb="2" eb="3">
      <t>セン</t>
    </rPh>
    <phoneticPr fontId="3"/>
  </si>
  <si>
    <t>3.75mg</t>
    <phoneticPr fontId="3"/>
  </si>
  <si>
    <t>11.25mg</t>
    <phoneticPr fontId="3"/>
  </si>
  <si>
    <t>12週間</t>
    <phoneticPr fontId="3"/>
  </si>
  <si>
    <t>3.6mg</t>
    <phoneticPr fontId="3"/>
  </si>
  <si>
    <t>10.8mg</t>
    <phoneticPr fontId="3"/>
  </si>
  <si>
    <t>12～13週間</t>
    <phoneticPr fontId="3"/>
  </si>
  <si>
    <t>10-02-0011</t>
    <phoneticPr fontId="3"/>
  </si>
  <si>
    <t>0.5～1mg/body</t>
    <phoneticPr fontId="3"/>
  </si>
  <si>
    <t>10-02-0020</t>
    <phoneticPr fontId="3"/>
  </si>
  <si>
    <t>カバジタキセル</t>
    <phoneticPr fontId="3"/>
  </si>
  <si>
    <t>消化器外科</t>
    <rPh sb="0" eb="3">
      <t>ショウカキ</t>
    </rPh>
    <rPh sb="3" eb="5">
      <t>ゲカ</t>
    </rPh>
    <phoneticPr fontId="3"/>
  </si>
  <si>
    <t>泌尿器科</t>
    <rPh sb="0" eb="4">
      <t>ヒニョウキカ</t>
    </rPh>
    <phoneticPr fontId="3"/>
  </si>
  <si>
    <t>申請元の診療科（レジメン番号）</t>
    <rPh sb="0" eb="2">
      <t>シンセイ</t>
    </rPh>
    <rPh sb="2" eb="3">
      <t>モト</t>
    </rPh>
    <rPh sb="4" eb="7">
      <t>シンリョウカ</t>
    </rPh>
    <rPh sb="12" eb="14">
      <t>バンゴウ</t>
    </rPh>
    <phoneticPr fontId="3"/>
  </si>
  <si>
    <t>　　</t>
    <phoneticPr fontId="3"/>
  </si>
  <si>
    <t>パニツムマブ</t>
  </si>
  <si>
    <t>膀胱がん</t>
    <rPh sb="0" eb="2">
      <t>ボウコウ</t>
    </rPh>
    <phoneticPr fontId="3"/>
  </si>
  <si>
    <t>食道がん</t>
    <rPh sb="0" eb="2">
      <t>ショクドウ</t>
    </rPh>
    <phoneticPr fontId="3"/>
  </si>
  <si>
    <t>直腸がん</t>
    <rPh sb="0" eb="2">
      <t>チョクチョウ</t>
    </rPh>
    <phoneticPr fontId="3"/>
  </si>
  <si>
    <t>悪性黒色腫</t>
    <rPh sb="0" eb="2">
      <t>アクセイ</t>
    </rPh>
    <rPh sb="2" eb="4">
      <t>コクショク</t>
    </rPh>
    <rPh sb="4" eb="5">
      <t>シュ</t>
    </rPh>
    <phoneticPr fontId="3"/>
  </si>
  <si>
    <t>血管肉腫</t>
    <rPh sb="0" eb="2">
      <t>ケッカン</t>
    </rPh>
    <rPh sb="2" eb="3">
      <t>ニク</t>
    </rPh>
    <rPh sb="3" eb="4">
      <t>シュ</t>
    </rPh>
    <phoneticPr fontId="3"/>
  </si>
  <si>
    <t>頭頸部がん</t>
    <phoneticPr fontId="3"/>
  </si>
  <si>
    <t>甲状腺分化がん</t>
    <rPh sb="0" eb="3">
      <t>コウジョウセン</t>
    </rPh>
    <rPh sb="3" eb="5">
      <t>ブンカ</t>
    </rPh>
    <phoneticPr fontId="3"/>
  </si>
  <si>
    <t>10週間</t>
    <rPh sb="2" eb="4">
      <t>シュウカン</t>
    </rPh>
    <phoneticPr fontId="3"/>
  </si>
  <si>
    <t>2Gy
(6週間　60Gy)</t>
    <rPh sb="6" eb="8">
      <t>シュウカン</t>
    </rPh>
    <phoneticPr fontId="3"/>
  </si>
  <si>
    <t>整形外科</t>
    <rPh sb="0" eb="2">
      <t>セイケイ</t>
    </rPh>
    <rPh sb="2" eb="4">
      <t>ゲカ</t>
    </rPh>
    <phoneticPr fontId="3"/>
  </si>
  <si>
    <t>エピルビシン</t>
    <phoneticPr fontId="3"/>
  </si>
  <si>
    <t>マイトマイシンＣ</t>
    <phoneticPr fontId="3"/>
  </si>
  <si>
    <t>ノバントロンもアンスラサイクリン系の薬であり、骨転移のある患者に対して効果が高い。
内服薬は自主研究で行なっていたときと同じであるが、フルツロンを将来的には変更することも考えられる。</t>
    <rPh sb="16" eb="17">
      <t>ケイ</t>
    </rPh>
    <rPh sb="18" eb="19">
      <t>クスリ</t>
    </rPh>
    <rPh sb="23" eb="26">
      <t>コツテンイ</t>
    </rPh>
    <rPh sb="29" eb="31">
      <t>カンジャ</t>
    </rPh>
    <rPh sb="32" eb="33">
      <t>タイ</t>
    </rPh>
    <rPh sb="35" eb="37">
      <t>コウカ</t>
    </rPh>
    <rPh sb="38" eb="39">
      <t>タカ</t>
    </rPh>
    <rPh sb="42" eb="45">
      <t>ナイフクヤク</t>
    </rPh>
    <rPh sb="46" eb="48">
      <t>ジシュ</t>
    </rPh>
    <rPh sb="48" eb="50">
      <t>ケンキュウ</t>
    </rPh>
    <rPh sb="51" eb="52">
      <t>オコ</t>
    </rPh>
    <rPh sb="60" eb="61">
      <t>オナ</t>
    </rPh>
    <rPh sb="73" eb="76">
      <t>ショウライテキ</t>
    </rPh>
    <rPh sb="78" eb="80">
      <t>ヘンコウ</t>
    </rPh>
    <rPh sb="85" eb="86">
      <t>カンガ</t>
    </rPh>
    <phoneticPr fontId="3"/>
  </si>
  <si>
    <t>12週間</t>
    <rPh sb="2" eb="4">
      <t>シュウカン</t>
    </rPh>
    <phoneticPr fontId="3"/>
  </si>
  <si>
    <t>術前化学療法としては4コース</t>
    <rPh sb="2" eb="4">
      <t>カガク</t>
    </rPh>
    <rPh sb="4" eb="6">
      <t>リョウホウ</t>
    </rPh>
    <phoneticPr fontId="3"/>
  </si>
  <si>
    <t>PTX群
（weekly PTX
+トラスツズマブ）</t>
    <rPh sb="3" eb="4">
      <t>グン</t>
    </rPh>
    <phoneticPr fontId="3"/>
  </si>
  <si>
    <t>エリブリン群
（エリブリン
+トラスツズマブ）</t>
    <rPh sb="5" eb="6">
      <t>グン</t>
    </rPh>
    <phoneticPr fontId="3"/>
  </si>
  <si>
    <t>パクリタキセル</t>
  </si>
  <si>
    <t>トラスツズマブ</t>
  </si>
  <si>
    <t>エリブリン</t>
  </si>
  <si>
    <t>術後補助療法としては6コース</t>
    <phoneticPr fontId="3"/>
  </si>
  <si>
    <t>CTF</t>
    <phoneticPr fontId="3"/>
  </si>
  <si>
    <t>主に再発乳がんに対して使用する。</t>
    <phoneticPr fontId="3"/>
  </si>
  <si>
    <t>①術後補助療法としては6コース（又は8コース）
②FEC3回（又は4回）→ドセタキセル3コース（又は4コース）
臨床研究として登録済み</t>
    <rPh sb="16" eb="17">
      <t>マタ</t>
    </rPh>
    <rPh sb="31" eb="32">
      <t>マタ</t>
    </rPh>
    <rPh sb="48" eb="49">
      <t>マタ</t>
    </rPh>
    <phoneticPr fontId="3"/>
  </si>
  <si>
    <t>classical CMF</t>
    <phoneticPr fontId="3"/>
  </si>
  <si>
    <t>modified CMF</t>
    <phoneticPr fontId="3"/>
  </si>
  <si>
    <t>7週間</t>
    <phoneticPr fontId="3"/>
  </si>
  <si>
    <t>80 mg　/㎡</t>
    <phoneticPr fontId="3"/>
  </si>
  <si>
    <t>術後補助療法としては3～4コース</t>
    <phoneticPr fontId="3"/>
  </si>
  <si>
    <t>VNR単剤療法</t>
    <rPh sb="3" eb="5">
      <t>タンザイ</t>
    </rPh>
    <rPh sb="5" eb="7">
      <t>リョウホウ</t>
    </rPh>
    <phoneticPr fontId="3"/>
  </si>
  <si>
    <t>ヒスロンH</t>
    <phoneticPr fontId="3"/>
  </si>
  <si>
    <t>1～28</t>
    <phoneticPr fontId="3"/>
  </si>
  <si>
    <t>フルツロン</t>
    <phoneticPr fontId="3"/>
  </si>
  <si>
    <t>MMC</t>
    <phoneticPr fontId="3"/>
  </si>
  <si>
    <t>マイトマイシンC</t>
    <phoneticPr fontId="3"/>
  </si>
  <si>
    <t>MMC+CPT-11</t>
    <phoneticPr fontId="3"/>
  </si>
  <si>
    <t>2,8</t>
    <phoneticPr fontId="3"/>
  </si>
  <si>
    <t>TC（DTX＋CPA）</t>
    <phoneticPr fontId="3"/>
  </si>
  <si>
    <t>ドセタキセル</t>
  </si>
  <si>
    <t>術後補助療法としては3～4コース</t>
    <rPh sb="0" eb="2">
      <t>ジュツゴ</t>
    </rPh>
    <rPh sb="2" eb="4">
      <t>ホジョ</t>
    </rPh>
    <rPh sb="4" eb="6">
      <t>リョウホウ</t>
    </rPh>
    <phoneticPr fontId="3"/>
  </si>
  <si>
    <t>GEM単剤療法</t>
    <rPh sb="3" eb="5">
      <t>タンザイ</t>
    </rPh>
    <rPh sb="5" eb="7">
      <t>リョウホウ</t>
    </rPh>
    <phoneticPr fontId="3"/>
  </si>
  <si>
    <t>ゲムシタビン</t>
  </si>
  <si>
    <t>GEM＋PTX</t>
    <phoneticPr fontId="3"/>
  </si>
  <si>
    <t>nab-PTX単剤療法</t>
    <rPh sb="7" eb="8">
      <t>タン</t>
    </rPh>
    <rPh sb="8" eb="9">
      <t>ザイ</t>
    </rPh>
    <rPh sb="9" eb="11">
      <t>リョウホウ</t>
    </rPh>
    <phoneticPr fontId="3"/>
  </si>
  <si>
    <t>260 mg/m2</t>
    <phoneticPr fontId="3"/>
  </si>
  <si>
    <t>エリブリン単剤療法</t>
    <rPh sb="5" eb="7">
      <t>タンザイ</t>
    </rPh>
    <rPh sb="7" eb="9">
      <t>リョウホウ</t>
    </rPh>
    <phoneticPr fontId="3"/>
  </si>
  <si>
    <t>エリブリン</t>
    <phoneticPr fontId="3"/>
  </si>
  <si>
    <t xml:space="preserve">10mg/kg </t>
    <phoneticPr fontId="3"/>
  </si>
  <si>
    <t>1, 15</t>
    <phoneticPr fontId="3"/>
  </si>
  <si>
    <t>パクリタキセルが投与終了もしくは中止になった場合、ベバシズマブ単剤で病勢の増悪又は認容できない毒性発現まで投与継続する。</t>
  </si>
  <si>
    <t>90mg/m2</t>
    <phoneticPr fontId="3"/>
  </si>
  <si>
    <t>トラスツズマブ
エムタンシン</t>
    <phoneticPr fontId="3"/>
  </si>
  <si>
    <t xml:space="preserve">3.6mg/kg </t>
    <phoneticPr fontId="3"/>
  </si>
  <si>
    <t>ビノレルビン</t>
  </si>
  <si>
    <t>100～200mg/day</t>
    <phoneticPr fontId="3"/>
  </si>
  <si>
    <t>weekly PTX
(3投1休)</t>
    <phoneticPr fontId="3"/>
  </si>
  <si>
    <t>weekly PTX
(6投1休)</t>
    <phoneticPr fontId="3"/>
  </si>
  <si>
    <t>weekly PTX
(12週連続)</t>
    <rPh sb="14" eb="15">
      <t>シュウ</t>
    </rPh>
    <rPh sb="15" eb="17">
      <t>レンゾク</t>
    </rPh>
    <phoneticPr fontId="3"/>
  </si>
  <si>
    <t>(weekly トラスツズマブ）</t>
    <phoneticPr fontId="3"/>
  </si>
  <si>
    <t>biweekly DTX</t>
    <phoneticPr fontId="3"/>
  </si>
  <si>
    <t>triweekly DTX</t>
    <phoneticPr fontId="3"/>
  </si>
  <si>
    <t>3-4週間</t>
    <rPh sb="3" eb="5">
      <t>シュウカン</t>
    </rPh>
    <phoneticPr fontId="3"/>
  </si>
  <si>
    <t>PEB</t>
    <phoneticPr fontId="3"/>
  </si>
  <si>
    <t>2～4コース</t>
    <phoneticPr fontId="3"/>
  </si>
  <si>
    <t>プレオマイシン</t>
    <phoneticPr fontId="3"/>
  </si>
  <si>
    <t>TIN</t>
    <phoneticPr fontId="3"/>
  </si>
  <si>
    <t>腎がん</t>
    <phoneticPr fontId="3"/>
  </si>
  <si>
    <t>3回/週</t>
    <phoneticPr fontId="3"/>
  </si>
  <si>
    <t>1～2年間</t>
    <phoneticPr fontId="3"/>
  </si>
  <si>
    <t>500万単位</t>
    <phoneticPr fontId="3"/>
  </si>
  <si>
    <t>600万単位</t>
    <phoneticPr fontId="3"/>
  </si>
  <si>
    <t>800mg/day</t>
    <phoneticPr fontId="3"/>
  </si>
  <si>
    <t>10mg/day</t>
    <phoneticPr fontId="3"/>
  </si>
  <si>
    <t>50mg/day</t>
    <phoneticPr fontId="3"/>
  </si>
  <si>
    <t>テムシロリムス</t>
    <phoneticPr fontId="3"/>
  </si>
  <si>
    <t>1250mg/㎡</t>
    <phoneticPr fontId="3"/>
  </si>
  <si>
    <t>120 mg/m2</t>
    <phoneticPr fontId="3"/>
  </si>
  <si>
    <t>50 mg/m2</t>
    <phoneticPr fontId="3"/>
  </si>
  <si>
    <t>1000 mg/m2</t>
    <phoneticPr fontId="3"/>
  </si>
  <si>
    <t>175mg/㎡</t>
    <phoneticPr fontId="3"/>
  </si>
  <si>
    <t xml:space="preserve">1～5, 8～12, 
15～19,22～26, 
29～33, 36～40, </t>
    <phoneticPr fontId="3"/>
  </si>
  <si>
    <t>子宮頸がん</t>
    <rPh sb="0" eb="2">
      <t>シキュウ</t>
    </rPh>
    <rPh sb="2" eb="3">
      <t>ケイ</t>
    </rPh>
    <phoneticPr fontId="3"/>
  </si>
  <si>
    <t>CPT-11単剤療法</t>
    <rPh sb="6" eb="8">
      <t>タンザイ</t>
    </rPh>
    <rPh sb="8" eb="10">
      <t>リョウホウ</t>
    </rPh>
    <phoneticPr fontId="3"/>
  </si>
  <si>
    <t>進行性ベリニ管癌
集合管癌</t>
    <rPh sb="0" eb="3">
      <t>シンコウセイ</t>
    </rPh>
    <rPh sb="6" eb="7">
      <t>カン</t>
    </rPh>
    <rPh sb="7" eb="8">
      <t>ガン</t>
    </rPh>
    <rPh sb="9" eb="11">
      <t>シュウゴウ</t>
    </rPh>
    <rPh sb="11" eb="12">
      <t>カン</t>
    </rPh>
    <rPh sb="12" eb="13">
      <t>ガン</t>
    </rPh>
    <phoneticPr fontId="3"/>
  </si>
  <si>
    <t>CBDCA
単剤療法</t>
    <rPh sb="6" eb="8">
      <t>タンザイ</t>
    </rPh>
    <rPh sb="8" eb="10">
      <t>リョウホウ</t>
    </rPh>
    <phoneticPr fontId="3"/>
  </si>
  <si>
    <t>CDDP＋VP-16</t>
    <phoneticPr fontId="3"/>
  </si>
  <si>
    <t>CBDCA＋VP-16</t>
    <phoneticPr fontId="3"/>
  </si>
  <si>
    <t>CBDCA＋CPT-11</t>
    <phoneticPr fontId="3"/>
  </si>
  <si>
    <t>CDDP＋CPT-11</t>
    <phoneticPr fontId="3"/>
  </si>
  <si>
    <t>1,8,15,22,
29,36,43,50</t>
    <phoneticPr fontId="3"/>
  </si>
  <si>
    <t xml:space="preserve">膀胱内注入        </t>
    <rPh sb="0" eb="2">
      <t>ボウコウ</t>
    </rPh>
    <rPh sb="2" eb="3">
      <t>ナイ</t>
    </rPh>
    <rPh sb="3" eb="5">
      <t>チュウニュウ</t>
    </rPh>
    <phoneticPr fontId="3"/>
  </si>
  <si>
    <t>イムシスト</t>
    <phoneticPr fontId="3"/>
  </si>
  <si>
    <t>(81mg/body)</t>
    <phoneticPr fontId="3"/>
  </si>
  <si>
    <t>イムノブラダー</t>
    <phoneticPr fontId="3"/>
  </si>
  <si>
    <t>膀胱内注入</t>
    <rPh sb="0" eb="2">
      <t>ボウコウ</t>
    </rPh>
    <rPh sb="2" eb="3">
      <t>ナイ</t>
    </rPh>
    <rPh sb="3" eb="5">
      <t>チュウニュウ</t>
    </rPh>
    <phoneticPr fontId="3"/>
  </si>
  <si>
    <t>ゲムシタビン</t>
    <phoneticPr fontId="3"/>
  </si>
  <si>
    <t>シスプラチン</t>
    <phoneticPr fontId="3"/>
  </si>
  <si>
    <t>240mg</t>
    <phoneticPr fontId="3"/>
  </si>
  <si>
    <t>DTX単剤療法</t>
    <rPh sb="3" eb="5">
      <t>タンザイ</t>
    </rPh>
    <rPh sb="5" eb="7">
      <t>リョウホウ</t>
    </rPh>
    <phoneticPr fontId="3"/>
  </si>
  <si>
    <t>去勢抵抗性
前立腺癌</t>
    <rPh sb="0" eb="2">
      <t>キョセイ</t>
    </rPh>
    <rPh sb="2" eb="5">
      <t>テイコウセイ</t>
    </rPh>
    <rPh sb="6" eb="9">
      <t>ゼンリツセン</t>
    </rPh>
    <rPh sb="9" eb="10">
      <t>ガン</t>
    </rPh>
    <phoneticPr fontId="3"/>
  </si>
  <si>
    <t>リュープロレリン</t>
    <phoneticPr fontId="3"/>
  </si>
  <si>
    <t>ゴセレリン</t>
    <phoneticPr fontId="3"/>
  </si>
  <si>
    <t>1, 8, 15, 
22, 29, 36</t>
    <phoneticPr fontId="3"/>
  </si>
  <si>
    <t>エピルビシン</t>
    <phoneticPr fontId="3"/>
  </si>
  <si>
    <t>点滴静注
20hr程度</t>
    <rPh sb="9" eb="11">
      <t>テイド</t>
    </rPh>
    <phoneticPr fontId="3"/>
  </si>
  <si>
    <t>精巣腫瘍stageⅠ
再発予防目的</t>
    <rPh sb="0" eb="2">
      <t>セイソウ</t>
    </rPh>
    <rPh sb="2" eb="4">
      <t>シュヨウ</t>
    </rPh>
    <rPh sb="11" eb="13">
      <t>サイハツ</t>
    </rPh>
    <rPh sb="13" eb="15">
      <t>ヨボウ</t>
    </rPh>
    <rPh sb="15" eb="17">
      <t>モクテキ</t>
    </rPh>
    <phoneticPr fontId="3"/>
  </si>
  <si>
    <t>大島宗平</t>
    <rPh sb="0" eb="2">
      <t>オオシマ</t>
    </rPh>
    <rPh sb="2" eb="4">
      <t>ソウヘイ</t>
    </rPh>
    <phoneticPr fontId="3"/>
  </si>
  <si>
    <t>33-01-0010</t>
    <phoneticPr fontId="3"/>
  </si>
  <si>
    <t>局所 4.8Gy/回
4回/週</t>
    <rPh sb="14" eb="15">
      <t>シュウ</t>
    </rPh>
    <phoneticPr fontId="3"/>
  </si>
  <si>
    <t>直腸癌術前HCRT
(UFT)</t>
    <rPh sb="0" eb="2">
      <t>チョクチョウ</t>
    </rPh>
    <rPh sb="2" eb="3">
      <t>ガン</t>
    </rPh>
    <rPh sb="3" eb="5">
      <t>ジュツゼン</t>
    </rPh>
    <phoneticPr fontId="3"/>
  </si>
  <si>
    <t>膵臓がん</t>
    <rPh sb="0" eb="2">
      <t>スイゾウ</t>
    </rPh>
    <phoneticPr fontId="3"/>
  </si>
  <si>
    <t>頭頸部がん</t>
    <rPh sb="0" eb="3">
      <t>トウケイブ</t>
    </rPh>
    <phoneticPr fontId="3"/>
  </si>
  <si>
    <t>トシリズマブ</t>
    <phoneticPr fontId="3"/>
  </si>
  <si>
    <t>点滴静注
（24時間）</t>
    <rPh sb="0" eb="2">
      <t>テンテキ</t>
    </rPh>
    <rPh sb="2" eb="3">
      <t>ジョウ</t>
    </rPh>
    <rPh sb="3" eb="4">
      <t>チュウ</t>
    </rPh>
    <rPh sb="8" eb="10">
      <t>ジカン</t>
    </rPh>
    <phoneticPr fontId="3"/>
  </si>
  <si>
    <t>ミトキサントロン</t>
    <phoneticPr fontId="3"/>
  </si>
  <si>
    <t>急性骨髄性白血病</t>
    <rPh sb="0" eb="8">
      <t>キュウセイコツズイセイハッケツビョウ</t>
    </rPh>
    <phoneticPr fontId="3"/>
  </si>
  <si>
    <t>FLP動注（転移性肝癌)</t>
    <rPh sb="3" eb="5">
      <t>ドウチュウ</t>
    </rPh>
    <rPh sb="6" eb="9">
      <t>テンイセイ</t>
    </rPh>
    <rPh sb="9" eb="11">
      <t>カンガン</t>
    </rPh>
    <phoneticPr fontId="3"/>
  </si>
  <si>
    <t>点滴静注</t>
    <phoneticPr fontId="3"/>
  </si>
  <si>
    <t>4週間</t>
    <phoneticPr fontId="3"/>
  </si>
  <si>
    <t>4-6コース</t>
    <phoneticPr fontId="3"/>
  </si>
  <si>
    <t>点滴静注</t>
    <phoneticPr fontId="3"/>
  </si>
  <si>
    <t>3-4週間</t>
    <phoneticPr fontId="3"/>
  </si>
  <si>
    <t>4-6コース</t>
    <phoneticPr fontId="3"/>
  </si>
  <si>
    <t>ドセタキセル</t>
    <phoneticPr fontId="3"/>
  </si>
  <si>
    <t>1. 8</t>
    <phoneticPr fontId="3"/>
  </si>
  <si>
    <t>3-4週間</t>
    <phoneticPr fontId="3"/>
  </si>
  <si>
    <t>5週間</t>
    <phoneticPr fontId="3"/>
  </si>
  <si>
    <t>4-6コース</t>
    <phoneticPr fontId="3"/>
  </si>
  <si>
    <t>1～21</t>
    <phoneticPr fontId="3"/>
  </si>
  <si>
    <t>4～6コース</t>
    <phoneticPr fontId="3"/>
  </si>
  <si>
    <t>シスプラチン</t>
    <phoneticPr fontId="3"/>
  </si>
  <si>
    <t>シスプラチン</t>
    <phoneticPr fontId="3"/>
  </si>
  <si>
    <t>6コース</t>
    <phoneticPr fontId="3"/>
  </si>
  <si>
    <t>15mg/kg</t>
    <phoneticPr fontId="3"/>
  </si>
  <si>
    <t>シスプラチン</t>
    <phoneticPr fontId="3"/>
  </si>
  <si>
    <t>1,8</t>
    <phoneticPr fontId="3"/>
  </si>
  <si>
    <t>1～14</t>
    <phoneticPr fontId="3"/>
  </si>
  <si>
    <t>ゲムシタビン</t>
    <phoneticPr fontId="3"/>
  </si>
  <si>
    <t>1,8</t>
    <phoneticPr fontId="3"/>
  </si>
  <si>
    <t>6コース</t>
    <phoneticPr fontId="3"/>
  </si>
  <si>
    <t>15mg/kg</t>
    <phoneticPr fontId="3"/>
  </si>
  <si>
    <t>カルボプラチン</t>
    <phoneticPr fontId="3"/>
  </si>
  <si>
    <t>AUC = 5</t>
    <phoneticPr fontId="3"/>
  </si>
  <si>
    <t>点滴静注</t>
    <phoneticPr fontId="3"/>
  </si>
  <si>
    <t>3-4週間</t>
    <phoneticPr fontId="3"/>
  </si>
  <si>
    <t>ドセタキセル</t>
    <phoneticPr fontId="3"/>
  </si>
  <si>
    <t>1000mg/m2</t>
    <phoneticPr fontId="3"/>
  </si>
  <si>
    <t>AUC = 4</t>
    <phoneticPr fontId="3"/>
  </si>
  <si>
    <t>25-30mg/m2</t>
    <phoneticPr fontId="3"/>
  </si>
  <si>
    <t>カルボプラチン</t>
    <phoneticPr fontId="3"/>
  </si>
  <si>
    <t>点滴静注</t>
    <phoneticPr fontId="3"/>
  </si>
  <si>
    <t>3-4週間</t>
    <phoneticPr fontId="3"/>
  </si>
  <si>
    <t>4-6コース</t>
    <phoneticPr fontId="3"/>
  </si>
  <si>
    <t>パクリタキセル</t>
    <phoneticPr fontId="3"/>
  </si>
  <si>
    <t>200mg/m2</t>
    <phoneticPr fontId="3"/>
  </si>
  <si>
    <t>AUC = 2</t>
    <phoneticPr fontId="3"/>
  </si>
  <si>
    <t>4-5週間</t>
    <phoneticPr fontId="3"/>
  </si>
  <si>
    <t>パクリタキセル</t>
    <phoneticPr fontId="3"/>
  </si>
  <si>
    <t>60-70mg/m2</t>
    <phoneticPr fontId="3"/>
  </si>
  <si>
    <t>カルボプラチン</t>
    <phoneticPr fontId="3"/>
  </si>
  <si>
    <t>AUC = 5</t>
    <phoneticPr fontId="3"/>
  </si>
  <si>
    <t>3週間</t>
    <phoneticPr fontId="3"/>
  </si>
  <si>
    <t>4コース</t>
    <phoneticPr fontId="3"/>
  </si>
  <si>
    <t>80mg/m2</t>
    <phoneticPr fontId="3"/>
  </si>
  <si>
    <t xml:space="preserve"> 1-14</t>
    <phoneticPr fontId="3"/>
  </si>
  <si>
    <t>AUC = 6</t>
    <phoneticPr fontId="3"/>
  </si>
  <si>
    <t>6コース</t>
    <phoneticPr fontId="3"/>
  </si>
  <si>
    <t>15mg/kg</t>
    <phoneticPr fontId="3"/>
  </si>
  <si>
    <t>ドセタキセル</t>
    <phoneticPr fontId="3"/>
  </si>
  <si>
    <t>250mg/day</t>
    <phoneticPr fontId="3"/>
  </si>
  <si>
    <t>アムルビシン</t>
    <phoneticPr fontId="3"/>
  </si>
  <si>
    <t>1,2,3</t>
    <phoneticPr fontId="3"/>
  </si>
  <si>
    <t>1000mg/m2</t>
    <phoneticPr fontId="3"/>
  </si>
  <si>
    <t>3-4コース</t>
    <phoneticPr fontId="3"/>
  </si>
  <si>
    <t>25ｍｇ/ｍ2</t>
    <phoneticPr fontId="3"/>
  </si>
  <si>
    <t>1～14</t>
    <phoneticPr fontId="3"/>
  </si>
  <si>
    <t>3週間</t>
    <phoneticPr fontId="3"/>
  </si>
  <si>
    <t>150mg/day</t>
    <phoneticPr fontId="3"/>
  </si>
  <si>
    <t>経口</t>
    <phoneticPr fontId="3"/>
  </si>
  <si>
    <t>連日</t>
    <phoneticPr fontId="3"/>
  </si>
  <si>
    <t>ネダプラチン</t>
    <phoneticPr fontId="3"/>
  </si>
  <si>
    <t>４～6コース</t>
    <phoneticPr fontId="3"/>
  </si>
  <si>
    <t>AUC = 5</t>
    <phoneticPr fontId="3"/>
  </si>
  <si>
    <t>Hypotonic CDDP
胸腔内投与療法</t>
    <phoneticPr fontId="3"/>
  </si>
  <si>
    <t>照射　</t>
    <rPh sb="0" eb="2">
      <t>ショウシャ</t>
    </rPh>
    <phoneticPr fontId="3"/>
  </si>
  <si>
    <t>照射：1回/日</t>
    <rPh sb="0" eb="2">
      <t>ショウシャ</t>
    </rPh>
    <rPh sb="4" eb="5">
      <t>カイ</t>
    </rPh>
    <rPh sb="6" eb="7">
      <t>ニチ</t>
    </rPh>
    <phoneticPr fontId="3"/>
  </si>
  <si>
    <t>週5日　計30回</t>
    <rPh sb="0" eb="1">
      <t>シュウ</t>
    </rPh>
    <rPh sb="2" eb="3">
      <t>ニチ</t>
    </rPh>
    <rPh sb="4" eb="5">
      <t>ケイ</t>
    </rPh>
    <rPh sb="7" eb="8">
      <t>カイ</t>
    </rPh>
    <phoneticPr fontId="3"/>
  </si>
  <si>
    <t>1コースday 2より　6週間併用</t>
    <rPh sb="13" eb="15">
      <t>シュウカン</t>
    </rPh>
    <rPh sb="15" eb="17">
      <t>ヘイヨウ</t>
    </rPh>
    <phoneticPr fontId="3"/>
  </si>
  <si>
    <t>点滴静注</t>
    <rPh sb="0" eb="2">
      <t>テンテキ</t>
    </rPh>
    <rPh sb="2" eb="3">
      <t>ジョウ</t>
    </rPh>
    <rPh sb="3" eb="4">
      <t>チュウ</t>
    </rPh>
    <phoneticPr fontId="3"/>
  </si>
  <si>
    <t>3週間</t>
    <rPh sb="1" eb="3">
      <t>シュウカン</t>
    </rPh>
    <phoneticPr fontId="3"/>
  </si>
  <si>
    <t>非小細胞肺がん（CDDP併用レジメン）</t>
    <rPh sb="0" eb="1">
      <t>ヒ</t>
    </rPh>
    <rPh sb="1" eb="4">
      <t>ショウサイボウ</t>
    </rPh>
    <rPh sb="4" eb="5">
      <t>ハイ</t>
    </rPh>
    <rPh sb="12" eb="14">
      <t>ヘイヨウ</t>
    </rPh>
    <phoneticPr fontId="3"/>
  </si>
  <si>
    <t>非小細胞肺がん（CBDCA併用レジメン）</t>
    <rPh sb="0" eb="1">
      <t>ヒ</t>
    </rPh>
    <rPh sb="1" eb="4">
      <t>ショウサイボウ</t>
    </rPh>
    <rPh sb="4" eb="5">
      <t>ハイ</t>
    </rPh>
    <rPh sb="13" eb="15">
      <t>ヘイヨウ</t>
    </rPh>
    <phoneticPr fontId="3"/>
  </si>
  <si>
    <t>非小細胞肺がん（その他）</t>
    <rPh sb="0" eb="1">
      <t>ヒ</t>
    </rPh>
    <rPh sb="1" eb="4">
      <t>ショウサイボウ</t>
    </rPh>
    <rPh sb="4" eb="5">
      <t>ハイ</t>
    </rPh>
    <rPh sb="10" eb="11">
      <t>ホカ</t>
    </rPh>
    <phoneticPr fontId="3"/>
  </si>
  <si>
    <t>AUC = 6</t>
    <phoneticPr fontId="3"/>
  </si>
  <si>
    <t>大島宗平</t>
    <phoneticPr fontId="3"/>
  </si>
  <si>
    <t>口腔癌</t>
    <rPh sb="0" eb="2">
      <t>コウクウ</t>
    </rPh>
    <rPh sb="2" eb="3">
      <t>ガン</t>
    </rPh>
    <phoneticPr fontId="3"/>
  </si>
  <si>
    <t>低用量CF療法</t>
    <rPh sb="0" eb="3">
      <t>テイヨウリョウ</t>
    </rPh>
    <rPh sb="5" eb="7">
      <t>リョウホウ</t>
    </rPh>
    <phoneticPr fontId="3"/>
  </si>
  <si>
    <t>1～5　8～12
15～19　22～26
29～33</t>
    <phoneticPr fontId="3"/>
  </si>
  <si>
    <t>3mg/m2</t>
    <phoneticPr fontId="3"/>
  </si>
  <si>
    <t>核医学科レジメン</t>
    <rPh sb="0" eb="1">
      <t>カク</t>
    </rPh>
    <rPh sb="1" eb="3">
      <t>イガク</t>
    </rPh>
    <rPh sb="3" eb="4">
      <t>カ</t>
    </rPh>
    <phoneticPr fontId="3"/>
  </si>
  <si>
    <t>コメント</t>
    <phoneticPr fontId="3"/>
  </si>
  <si>
    <t>作成者</t>
    <rPh sb="0" eb="2">
      <t>サクセイ</t>
    </rPh>
    <rPh sb="2" eb="3">
      <t>シャ</t>
    </rPh>
    <phoneticPr fontId="3"/>
  </si>
  <si>
    <t>ミリプラチン肝動注</t>
    <phoneticPr fontId="3"/>
  </si>
  <si>
    <t>ミリプラチン</t>
    <phoneticPr fontId="3"/>
  </si>
  <si>
    <t>上限　120mg
（1回6mLまで）</t>
    <phoneticPr fontId="3"/>
  </si>
  <si>
    <t>動注</t>
    <phoneticPr fontId="3"/>
  </si>
  <si>
    <t>4週間</t>
    <phoneticPr fontId="3"/>
  </si>
  <si>
    <t>規定なし</t>
    <phoneticPr fontId="3"/>
  </si>
  <si>
    <t>規定なし</t>
    <phoneticPr fontId="3"/>
  </si>
  <si>
    <t>Low Dose FP
肝動注療法</t>
    <phoneticPr fontId="3"/>
  </si>
  <si>
    <t>シスプラチン</t>
    <phoneticPr fontId="3"/>
  </si>
  <si>
    <t>10mg/body</t>
    <phoneticPr fontId="3"/>
  </si>
  <si>
    <t>1～5</t>
    <phoneticPr fontId="3"/>
  </si>
  <si>
    <t>1週間</t>
    <phoneticPr fontId="3"/>
  </si>
  <si>
    <t>250mg/body</t>
    <phoneticPr fontId="3"/>
  </si>
  <si>
    <t>肝動脈化学塞栓療法
（エピルビシン）</t>
    <phoneticPr fontId="3"/>
  </si>
  <si>
    <t>動注</t>
    <phoneticPr fontId="3"/>
  </si>
  <si>
    <t>規定なし</t>
    <phoneticPr fontId="3"/>
  </si>
  <si>
    <t>上顎がん</t>
    <rPh sb="0" eb="2">
      <t>ジョウガク</t>
    </rPh>
    <phoneticPr fontId="3"/>
  </si>
  <si>
    <t>コメント</t>
    <phoneticPr fontId="3"/>
  </si>
  <si>
    <t>シスプラチン</t>
    <phoneticPr fontId="3"/>
  </si>
  <si>
    <t>転移性肝腫瘍</t>
    <rPh sb="0" eb="3">
      <t>テンイセイ</t>
    </rPh>
    <rPh sb="3" eb="6">
      <t>カンシュヨウ</t>
    </rPh>
    <phoneticPr fontId="3"/>
  </si>
  <si>
    <t>転移性肝腫瘍</t>
    <phoneticPr fontId="3"/>
  </si>
  <si>
    <t>DSM併用
マイトマイシン
肝動注療法</t>
    <phoneticPr fontId="3"/>
  </si>
  <si>
    <t>マイトマイシンＣ
(マイトマイシン注用2mg)</t>
    <phoneticPr fontId="3"/>
  </si>
  <si>
    <t>1000mg/m2</t>
    <phoneticPr fontId="3"/>
  </si>
  <si>
    <t>FEM肝動注療法</t>
    <phoneticPr fontId="3"/>
  </si>
  <si>
    <t>30mg/m2</t>
    <phoneticPr fontId="3"/>
  </si>
  <si>
    <t>4週間</t>
    <phoneticPr fontId="3"/>
  </si>
  <si>
    <t>333mg/m2</t>
    <phoneticPr fontId="3"/>
  </si>
  <si>
    <t>1,8,15,22</t>
    <phoneticPr fontId="3"/>
  </si>
  <si>
    <t>2.7mg/m2</t>
    <phoneticPr fontId="3"/>
  </si>
  <si>
    <t>1,15</t>
    <phoneticPr fontId="3"/>
  </si>
  <si>
    <t>S-1</t>
    <phoneticPr fontId="3"/>
  </si>
  <si>
    <t>エルロチニブ</t>
    <phoneticPr fontId="3"/>
  </si>
  <si>
    <t>連日投与</t>
    <phoneticPr fontId="3"/>
  </si>
  <si>
    <t>GEMOX</t>
    <phoneticPr fontId="3"/>
  </si>
  <si>
    <t>1000mg/㎡</t>
    <phoneticPr fontId="3"/>
  </si>
  <si>
    <t>FOLFIRINOX</t>
    <phoneticPr fontId="3"/>
  </si>
  <si>
    <t>オキサリプラチン</t>
    <phoneticPr fontId="3"/>
  </si>
  <si>
    <t>85mg/㎡</t>
    <phoneticPr fontId="3"/>
  </si>
  <si>
    <t>180mg/㎡</t>
    <phoneticPr fontId="3"/>
  </si>
  <si>
    <t>レボホリナート
カルシウム</t>
    <phoneticPr fontId="3"/>
  </si>
  <si>
    <t>400mg/㎡</t>
    <phoneticPr fontId="3"/>
  </si>
  <si>
    <t>1～2</t>
    <phoneticPr fontId="3"/>
  </si>
  <si>
    <t>125mg/m2</t>
    <phoneticPr fontId="3"/>
  </si>
  <si>
    <t>胆道がん</t>
    <rPh sb="0" eb="2">
      <t>タンドウ</t>
    </rPh>
    <phoneticPr fontId="3"/>
  </si>
  <si>
    <t>GEM＋S-1</t>
    <phoneticPr fontId="3"/>
  </si>
  <si>
    <t>GEM＋エルロチニブ</t>
    <phoneticPr fontId="3"/>
  </si>
  <si>
    <t>筋肉内注射</t>
    <rPh sb="0" eb="2">
      <t>キンニク</t>
    </rPh>
    <rPh sb="2" eb="3">
      <t>ナイ</t>
    </rPh>
    <rPh sb="3" eb="5">
      <t>チュウシャ</t>
    </rPh>
    <phoneticPr fontId="3"/>
  </si>
  <si>
    <t>CA
（CDDP＋ADR）</t>
    <phoneticPr fontId="3"/>
  </si>
  <si>
    <t>CA
（CDDP＋EPI）</t>
    <phoneticPr fontId="3"/>
  </si>
  <si>
    <t>CA
（CBDCA＋EPI）</t>
    <phoneticPr fontId="3"/>
  </si>
  <si>
    <t>CA
（CBDCA＋ADR）</t>
    <phoneticPr fontId="3"/>
  </si>
  <si>
    <t>50mg/m2</t>
    <phoneticPr fontId="3"/>
  </si>
  <si>
    <t>リポソーム化
ドキソルビシン</t>
    <rPh sb="5" eb="6">
      <t>カ</t>
    </rPh>
    <phoneticPr fontId="3"/>
  </si>
  <si>
    <t>15mg/kg</t>
    <phoneticPr fontId="3"/>
  </si>
  <si>
    <t>アバタセプト</t>
    <phoneticPr fontId="3"/>
  </si>
  <si>
    <t>375mg/m2
(最大500mg)</t>
    <rPh sb="10" eb="12">
      <t>サイダイ</t>
    </rPh>
    <phoneticPr fontId="3"/>
  </si>
  <si>
    <t>休薬期間を1～2週間
寛解維持療法の場合、初回投与後は2週間で、その後は6か月</t>
    <rPh sb="0" eb="2">
      <t>キュウヤク</t>
    </rPh>
    <rPh sb="2" eb="4">
      <t>キカン</t>
    </rPh>
    <rPh sb="8" eb="10">
      <t>シュウカン</t>
    </rPh>
    <rPh sb="11" eb="13">
      <t>カンカイ</t>
    </rPh>
    <rPh sb="13" eb="15">
      <t>イジ</t>
    </rPh>
    <rPh sb="15" eb="17">
      <t>リョウホウ</t>
    </rPh>
    <rPh sb="18" eb="20">
      <t>バアイ</t>
    </rPh>
    <rPh sb="21" eb="23">
      <t>ショカイ</t>
    </rPh>
    <rPh sb="23" eb="25">
      <t>トウヨ</t>
    </rPh>
    <rPh sb="25" eb="26">
      <t>ゴ</t>
    </rPh>
    <rPh sb="28" eb="30">
      <t>シュウカン</t>
    </rPh>
    <rPh sb="34" eb="35">
      <t>ゴ</t>
    </rPh>
    <rPh sb="38" eb="39">
      <t>ゲツ</t>
    </rPh>
    <phoneticPr fontId="3"/>
  </si>
  <si>
    <t>100mg　/㎡</t>
    <phoneticPr fontId="3"/>
  </si>
  <si>
    <t>申請書は提出されているが、今後使用しないとのことで、レジメンは作成しない。</t>
    <rPh sb="0" eb="2">
      <t>シンセイ</t>
    </rPh>
    <phoneticPr fontId="3"/>
  </si>
  <si>
    <t>申請書は提出されているが、今後使用しないとのことで、レジメンは作成しない。</t>
    <rPh sb="0" eb="2">
      <t>シンセイ</t>
    </rPh>
    <rPh sb="2" eb="3">
      <t>ショ</t>
    </rPh>
    <rPh sb="4" eb="6">
      <t>テイシュツ</t>
    </rPh>
    <rPh sb="13" eb="15">
      <t>コンゴ</t>
    </rPh>
    <rPh sb="15" eb="17">
      <t>シヨウ</t>
    </rPh>
    <rPh sb="31" eb="33">
      <t>サクセイ</t>
    </rPh>
    <phoneticPr fontId="3"/>
  </si>
  <si>
    <t>制吐剤ガイドラインでは催吐性リスクでは軽度に分類されるが、レジメンでは最小度として扱うことになった。</t>
    <rPh sb="0" eb="2">
      <t>セイト</t>
    </rPh>
    <rPh sb="2" eb="3">
      <t>ザイ</t>
    </rPh>
    <rPh sb="11" eb="13">
      <t>サイト</t>
    </rPh>
    <rPh sb="13" eb="14">
      <t>セイ</t>
    </rPh>
    <rPh sb="19" eb="21">
      <t>ケイド</t>
    </rPh>
    <rPh sb="22" eb="24">
      <t>ブンルイ</t>
    </rPh>
    <rPh sb="35" eb="37">
      <t>サイショウ</t>
    </rPh>
    <rPh sb="37" eb="38">
      <t>ド</t>
    </rPh>
    <rPh sb="41" eb="42">
      <t>アツカ</t>
    </rPh>
    <phoneticPr fontId="3"/>
  </si>
  <si>
    <t>ベバシズマブ</t>
    <phoneticPr fontId="3"/>
  </si>
  <si>
    <t>nab-PTX</t>
    <phoneticPr fontId="3"/>
  </si>
  <si>
    <t>1,8､15</t>
    <phoneticPr fontId="3"/>
  </si>
  <si>
    <t>ゲムシタビン</t>
    <phoneticPr fontId="3"/>
  </si>
  <si>
    <t>1～14</t>
  </si>
  <si>
    <t>2コース以上</t>
    <rPh sb="4" eb="6">
      <t>イジョウ</t>
    </rPh>
    <phoneticPr fontId="3"/>
  </si>
  <si>
    <t>450mg/body</t>
    <phoneticPr fontId="3"/>
  </si>
  <si>
    <t>6g/body</t>
    <phoneticPr fontId="3"/>
  </si>
  <si>
    <t>CF 療法</t>
    <rPh sb="3" eb="5">
      <t>リョウホウ</t>
    </rPh>
    <phoneticPr fontId="3"/>
  </si>
  <si>
    <t>IFN-β
(フェロン注)</t>
    <rPh sb="11" eb="12">
      <t>チュウ</t>
    </rPh>
    <phoneticPr fontId="3"/>
  </si>
  <si>
    <t>　3コース
(重粒子線は１コース)</t>
    <rPh sb="7" eb="8">
      <t>ジュウ</t>
    </rPh>
    <rPh sb="8" eb="10">
      <t>リュウシ</t>
    </rPh>
    <rPh sb="10" eb="11">
      <t>セン</t>
    </rPh>
    <phoneticPr fontId="3"/>
  </si>
  <si>
    <t>66～70Gy/33-35fr</t>
    <phoneticPr fontId="3"/>
  </si>
  <si>
    <t>可能な限り継続する。</t>
    <rPh sb="0" eb="2">
      <t>カノウ</t>
    </rPh>
    <rPh sb="3" eb="4">
      <t>カギ</t>
    </rPh>
    <rPh sb="5" eb="7">
      <t>ケイゾク</t>
    </rPh>
    <phoneticPr fontId="3"/>
  </si>
  <si>
    <t>1週間</t>
    <rPh sb="1" eb="2">
      <t>シュウ</t>
    </rPh>
    <rPh sb="2" eb="3">
      <t>カン</t>
    </rPh>
    <phoneticPr fontId="3"/>
  </si>
  <si>
    <t>375mg/m2</t>
    <phoneticPr fontId="3"/>
  </si>
  <si>
    <t>4コース</t>
    <phoneticPr fontId="3"/>
  </si>
  <si>
    <t>3週間</t>
    <rPh sb="1" eb="2">
      <t>シュウ</t>
    </rPh>
    <phoneticPr fontId="3"/>
  </si>
  <si>
    <t>4週間</t>
    <rPh sb="1" eb="2">
      <t>シュウ</t>
    </rPh>
    <phoneticPr fontId="3"/>
  </si>
  <si>
    <t>200万単位</t>
    <rPh sb="3" eb="4">
      <t>マン</t>
    </rPh>
    <rPh sb="4" eb="5">
      <t>タン</t>
    </rPh>
    <phoneticPr fontId="3"/>
  </si>
  <si>
    <t>AUC = 4</t>
    <phoneticPr fontId="3"/>
  </si>
  <si>
    <t>大島宗平</t>
  </si>
  <si>
    <t>子宮体癌</t>
    <rPh sb="0" eb="3">
      <t>シキュウタイ</t>
    </rPh>
    <rPh sb="3" eb="4">
      <t>ガン</t>
    </rPh>
    <phoneticPr fontId="3"/>
  </si>
  <si>
    <t>肉腫</t>
    <rPh sb="0" eb="2">
      <t>ニクシュ</t>
    </rPh>
    <phoneticPr fontId="3"/>
  </si>
  <si>
    <t>hCGがカットオフ値以下に至ってから1-3コース追加する</t>
    <phoneticPr fontId="3"/>
  </si>
  <si>
    <t>hCGがカットオフ値以下に至ってから1-3コース追加する。二次発がんのリスクが上がるとの報告があるので、セカンドラインでの使用とする。</t>
    <phoneticPr fontId="3"/>
  </si>
  <si>
    <t>2週間
（または3週間）</t>
    <rPh sb="1" eb="3">
      <t>シュウカン</t>
    </rPh>
    <rPh sb="9" eb="11">
      <t>シュウカン</t>
    </rPh>
    <phoneticPr fontId="3"/>
  </si>
  <si>
    <t>血液内科</t>
    <rPh sb="0" eb="2">
      <t>ケツエキ</t>
    </rPh>
    <rPh sb="2" eb="4">
      <t>ナイカ</t>
    </rPh>
    <phoneticPr fontId="3"/>
  </si>
  <si>
    <t>キャッスルマン病</t>
    <rPh sb="7" eb="8">
      <t>ビョウ</t>
    </rPh>
    <phoneticPr fontId="3"/>
  </si>
  <si>
    <t>効果がある限り</t>
    <rPh sb="0" eb="2">
      <t>コウカ</t>
    </rPh>
    <rPh sb="5" eb="6">
      <t>カギ</t>
    </rPh>
    <phoneticPr fontId="3"/>
  </si>
  <si>
    <t>小島尚子</t>
    <rPh sb="0" eb="2">
      <t>コジマ</t>
    </rPh>
    <rPh sb="2" eb="4">
      <t>ナオコ</t>
    </rPh>
    <phoneticPr fontId="3"/>
  </si>
  <si>
    <t>症状により１週間まで投与間隔を短縮できる。</t>
    <rPh sb="0" eb="2">
      <t>ショウジョウ</t>
    </rPh>
    <rPh sb="6" eb="8">
      <t>シュウカン</t>
    </rPh>
    <rPh sb="10" eb="12">
      <t>トウヨ</t>
    </rPh>
    <rPh sb="12" eb="14">
      <t>カンカク</t>
    </rPh>
    <rPh sb="15" eb="17">
      <t>タンシュク</t>
    </rPh>
    <phoneticPr fontId="3"/>
  </si>
  <si>
    <t>髄液播種を伴う再燃
髄芽腫</t>
    <rPh sb="0" eb="1">
      <t>ズイ</t>
    </rPh>
    <rPh sb="1" eb="2">
      <t>エキ</t>
    </rPh>
    <rPh sb="2" eb="4">
      <t>ハシュ</t>
    </rPh>
    <rPh sb="5" eb="6">
      <t>トモナ</t>
    </rPh>
    <rPh sb="7" eb="9">
      <t>サイネン</t>
    </rPh>
    <phoneticPr fontId="3"/>
  </si>
  <si>
    <t>飯塚誠</t>
    <rPh sb="0" eb="2">
      <t>イイヅカ</t>
    </rPh>
    <rPh sb="2" eb="3">
      <t>マコト</t>
    </rPh>
    <phoneticPr fontId="3"/>
  </si>
  <si>
    <t>年齢が70歳以上。</t>
    <rPh sb="0" eb="2">
      <t>ネンレイ</t>
    </rPh>
    <rPh sb="5" eb="8">
      <t>サイイジョウ</t>
    </rPh>
    <phoneticPr fontId="3"/>
  </si>
  <si>
    <t>（照射は月～金　総線量60～66Gy）
レジメンオーダーでは1週間（DTX day1、CDDP day1～5）を1コースとして考え、最大4コースと設定する。</t>
    <rPh sb="1" eb="3">
      <t>ショウシャ</t>
    </rPh>
    <rPh sb="4" eb="5">
      <t>ゲツ</t>
    </rPh>
    <rPh sb="6" eb="7">
      <t>キン</t>
    </rPh>
    <rPh sb="8" eb="9">
      <t>ソウ</t>
    </rPh>
    <rPh sb="9" eb="11">
      <t>センリョウ</t>
    </rPh>
    <rPh sb="31" eb="33">
      <t>シュウカン</t>
    </rPh>
    <rPh sb="63" eb="64">
      <t>カンガ</t>
    </rPh>
    <rPh sb="66" eb="68">
      <t>サイダイ</t>
    </rPh>
    <rPh sb="73" eb="75">
      <t>セッテイ</t>
    </rPh>
    <phoneticPr fontId="3"/>
  </si>
  <si>
    <t>1,8,15,
22,29,36</t>
    <phoneticPr fontId="3"/>
  </si>
  <si>
    <t>8週間</t>
    <phoneticPr fontId="3"/>
  </si>
  <si>
    <t>8,15,22,
29,36,43</t>
    <phoneticPr fontId="3"/>
  </si>
  <si>
    <t xml:space="preserve">
点滴静注
</t>
    <phoneticPr fontId="3"/>
  </si>
  <si>
    <t>8,15,22,
29,36,43,50</t>
    <phoneticPr fontId="3"/>
  </si>
  <si>
    <t>点滴静注　　　　　　　</t>
    <rPh sb="0" eb="2">
      <t>テンテキ</t>
    </rPh>
    <rPh sb="2" eb="3">
      <t>ジョウ</t>
    </rPh>
    <rPh sb="3" eb="4">
      <t>チュウ</t>
    </rPh>
    <phoneticPr fontId="3"/>
  </si>
  <si>
    <t>頭頸部癌
扁平上皮癌</t>
    <rPh sb="0" eb="1">
      <t>アタマ</t>
    </rPh>
    <rPh sb="1" eb="3">
      <t>ケイブ</t>
    </rPh>
    <rPh sb="3" eb="4">
      <t>ガン</t>
    </rPh>
    <rPh sb="5" eb="7">
      <t>ヘンペイ</t>
    </rPh>
    <rPh sb="7" eb="9">
      <t>ジョウヒ</t>
    </rPh>
    <rPh sb="9" eb="10">
      <t>ガン</t>
    </rPh>
    <phoneticPr fontId="3"/>
  </si>
  <si>
    <t>再発および遠隔転移
を有する頭頸部癌</t>
    <phoneticPr fontId="3"/>
  </si>
  <si>
    <t>頭頸部癌
（術後補助療法・
姑息的治療として）</t>
    <rPh sb="0" eb="3">
      <t>トウケイブ</t>
    </rPh>
    <rPh sb="3" eb="4">
      <t>ガン</t>
    </rPh>
    <rPh sb="6" eb="8">
      <t>ジュツゴ</t>
    </rPh>
    <rPh sb="8" eb="10">
      <t>ホジョ</t>
    </rPh>
    <rPh sb="10" eb="12">
      <t>リョウホウ</t>
    </rPh>
    <rPh sb="14" eb="16">
      <t>コソク</t>
    </rPh>
    <rPh sb="16" eb="17">
      <t>テキ</t>
    </rPh>
    <rPh sb="17" eb="19">
      <t>チリョウ</t>
    </rPh>
    <phoneticPr fontId="3"/>
  </si>
  <si>
    <t>頭頸部癌
（術後補助療法
・姑息的治療として）</t>
    <rPh sb="0" eb="3">
      <t>トウケイブ</t>
    </rPh>
    <rPh sb="3" eb="4">
      <t>ガン</t>
    </rPh>
    <rPh sb="6" eb="8">
      <t>ジュツゴ</t>
    </rPh>
    <rPh sb="8" eb="10">
      <t>ホジョ</t>
    </rPh>
    <rPh sb="10" eb="12">
      <t>リョウホウ</t>
    </rPh>
    <rPh sb="14" eb="16">
      <t>コソク</t>
    </rPh>
    <rPh sb="16" eb="17">
      <t>テキ</t>
    </rPh>
    <rPh sb="17" eb="19">
      <t>チリョウ</t>
    </rPh>
    <phoneticPr fontId="3"/>
  </si>
  <si>
    <t>根治切除不可能な
甲状腺分化癌
（乳頭癌・濾胞癌）</t>
    <rPh sb="0" eb="2">
      <t>コンチ</t>
    </rPh>
    <rPh sb="2" eb="4">
      <t>セツジョ</t>
    </rPh>
    <rPh sb="4" eb="7">
      <t>フカノウ</t>
    </rPh>
    <rPh sb="9" eb="12">
      <t>コウジョウセン</t>
    </rPh>
    <rPh sb="12" eb="14">
      <t>ブンカ</t>
    </rPh>
    <rPh sb="14" eb="15">
      <t>ガン</t>
    </rPh>
    <rPh sb="17" eb="19">
      <t>ニュウトウ</t>
    </rPh>
    <rPh sb="19" eb="20">
      <t>ガン</t>
    </rPh>
    <rPh sb="21" eb="22">
      <t>ロ</t>
    </rPh>
    <rPh sb="22" eb="23">
      <t>ホウ</t>
    </rPh>
    <rPh sb="23" eb="24">
      <t>ガン</t>
    </rPh>
    <phoneticPr fontId="3"/>
  </si>
  <si>
    <t>可能な限り継続する</t>
    <phoneticPr fontId="3"/>
  </si>
  <si>
    <t>カルボプラチンは照射開始1時間前に開始し30分かけて点滴静注。
放射線治療の第1回から第20回目まで、計20回投同時併用する。</t>
    <rPh sb="8" eb="10">
      <t>ショウシャ</t>
    </rPh>
    <rPh sb="10" eb="12">
      <t>カイシ</t>
    </rPh>
    <rPh sb="13" eb="15">
      <t>ジカン</t>
    </rPh>
    <rPh sb="15" eb="16">
      <t>マエ</t>
    </rPh>
    <rPh sb="17" eb="19">
      <t>カイシ</t>
    </rPh>
    <rPh sb="22" eb="23">
      <t>フン</t>
    </rPh>
    <rPh sb="26" eb="30">
      <t>テンテキジョウチュウ</t>
    </rPh>
    <rPh sb="32" eb="34">
      <t>ホウシャ</t>
    </rPh>
    <rPh sb="34" eb="35">
      <t>セン</t>
    </rPh>
    <rPh sb="35" eb="37">
      <t>チリョウ</t>
    </rPh>
    <rPh sb="38" eb="39">
      <t>ダイ</t>
    </rPh>
    <rPh sb="40" eb="41">
      <t>カイ</t>
    </rPh>
    <rPh sb="43" eb="44">
      <t>ダイ</t>
    </rPh>
    <rPh sb="46" eb="47">
      <t>カイ</t>
    </rPh>
    <rPh sb="47" eb="48">
      <t>メ</t>
    </rPh>
    <rPh sb="51" eb="52">
      <t>ケイ</t>
    </rPh>
    <rPh sb="54" eb="55">
      <t>カイ</t>
    </rPh>
    <rPh sb="55" eb="56">
      <t>トウ</t>
    </rPh>
    <rPh sb="56" eb="58">
      <t>ドウジ</t>
    </rPh>
    <rPh sb="58" eb="60">
      <t>ヘイヨウ</t>
    </rPh>
    <phoneticPr fontId="3"/>
  </si>
  <si>
    <t xml:space="preserve">    </t>
    <phoneticPr fontId="3"/>
  </si>
  <si>
    <t>石川雄也</t>
    <rPh sb="0" eb="2">
      <t>イシカワ</t>
    </rPh>
    <rPh sb="2" eb="4">
      <t>ユウヤ</t>
    </rPh>
    <phoneticPr fontId="3"/>
  </si>
  <si>
    <t>飯塚誠</t>
    <phoneticPr fontId="3"/>
  </si>
  <si>
    <t>可能な限り継続する</t>
    <phoneticPr fontId="3"/>
  </si>
  <si>
    <t>申請書は提出されているが、今後使用しないとのことで、レジメンは作成しない。</t>
    <phoneticPr fontId="3"/>
  </si>
  <si>
    <t>80 mg/㎡</t>
    <phoneticPr fontId="3"/>
  </si>
  <si>
    <t>初回4mg/kg　
2回目以降2mg/kg</t>
    <phoneticPr fontId="3"/>
  </si>
  <si>
    <t>1,8</t>
    <phoneticPr fontId="3"/>
  </si>
  <si>
    <t>1～14</t>
    <phoneticPr fontId="3"/>
  </si>
  <si>
    <t>トラスツズマブ</t>
    <phoneticPr fontId="3"/>
  </si>
  <si>
    <t>術後補助療法としては4コース</t>
    <phoneticPr fontId="3"/>
  </si>
  <si>
    <t>ペルツズマブ</t>
    <phoneticPr fontId="3"/>
  </si>
  <si>
    <t>初回840mg/body
2回目以降420mg/body</t>
    <phoneticPr fontId="3"/>
  </si>
  <si>
    <t>ドセタキセル</t>
    <phoneticPr fontId="3"/>
  </si>
  <si>
    <t>パクリタキセル</t>
    <phoneticPr fontId="3"/>
  </si>
  <si>
    <t>1,8,15</t>
    <phoneticPr fontId="3"/>
  </si>
  <si>
    <t>カペシタビン</t>
    <phoneticPr fontId="3"/>
  </si>
  <si>
    <t>12コース</t>
    <phoneticPr fontId="3"/>
  </si>
  <si>
    <t>シスプラチン</t>
    <phoneticPr fontId="3"/>
  </si>
  <si>
    <t>1,8,29,36</t>
    <phoneticPr fontId="3"/>
  </si>
  <si>
    <t>ドセタキセル</t>
    <phoneticPr fontId="3"/>
  </si>
  <si>
    <t>2Gy/fr/day
total 60Gy</t>
    <phoneticPr fontId="3"/>
  </si>
  <si>
    <t>1～5, 8～12, 
15～19, 22～26, 
29～33, 36～40</t>
    <phoneticPr fontId="3"/>
  </si>
  <si>
    <t>500mg/㎡</t>
    <phoneticPr fontId="3"/>
  </si>
  <si>
    <t>4週間</t>
    <phoneticPr fontId="3"/>
  </si>
  <si>
    <t>4コース</t>
    <phoneticPr fontId="3"/>
  </si>
  <si>
    <t>カルボプラチン</t>
    <phoneticPr fontId="3"/>
  </si>
  <si>
    <t>AUC = 2</t>
    <phoneticPr fontId="3"/>
  </si>
  <si>
    <t>3-4週間</t>
    <phoneticPr fontId="3"/>
  </si>
  <si>
    <t>6コース</t>
    <phoneticPr fontId="3"/>
  </si>
  <si>
    <t>パクリタキセル</t>
    <phoneticPr fontId="3"/>
  </si>
  <si>
    <t>45mg/m2</t>
    <phoneticPr fontId="3"/>
  </si>
  <si>
    <t>AUC2-3</t>
    <phoneticPr fontId="3"/>
  </si>
  <si>
    <t>2週間</t>
    <phoneticPr fontId="3"/>
  </si>
  <si>
    <t>AUC = 4</t>
    <phoneticPr fontId="3"/>
  </si>
  <si>
    <t>4-6コース</t>
    <phoneticPr fontId="3"/>
  </si>
  <si>
    <t>12.5mg/m2</t>
    <phoneticPr fontId="3"/>
  </si>
  <si>
    <t>1. 8. （15）</t>
    <phoneticPr fontId="3"/>
  </si>
  <si>
    <t>1～14</t>
    <phoneticPr fontId="3"/>
  </si>
  <si>
    <t>1,8,15,22,29,36</t>
    <phoneticPr fontId="3"/>
  </si>
  <si>
    <t>カルボプラチン</t>
    <phoneticPr fontId="3"/>
  </si>
  <si>
    <t>AUC=5</t>
    <phoneticPr fontId="3"/>
  </si>
  <si>
    <t>200mg/㎡</t>
    <phoneticPr fontId="3"/>
  </si>
  <si>
    <t>nab-Paclitaxel</t>
    <phoneticPr fontId="3"/>
  </si>
  <si>
    <t>Radiation</t>
    <phoneticPr fontId="3"/>
  </si>
  <si>
    <t>2 Gy x 5 days/week （total:60Gy）</t>
    <phoneticPr fontId="3"/>
  </si>
  <si>
    <t>2コース</t>
    <phoneticPr fontId="3"/>
  </si>
  <si>
    <t>30mg/㎡</t>
    <phoneticPr fontId="3"/>
  </si>
  <si>
    <t>1コース</t>
    <phoneticPr fontId="3"/>
  </si>
  <si>
    <t>1～5 8～12
15～19 22～26
29～33 36～40</t>
    <phoneticPr fontId="3"/>
  </si>
  <si>
    <t>照射量に応じて、
TXTを2～3コース行う</t>
    <rPh sb="0" eb="2">
      <t>ショウシャ</t>
    </rPh>
    <rPh sb="2" eb="3">
      <t>リョウ</t>
    </rPh>
    <rPh sb="4" eb="5">
      <t>オウ</t>
    </rPh>
    <rPh sb="19" eb="20">
      <t>オコナ</t>
    </rPh>
    <phoneticPr fontId="3"/>
  </si>
  <si>
    <t>ダカルバジン</t>
    <phoneticPr fontId="3"/>
  </si>
  <si>
    <t>250mg/㎡</t>
    <phoneticPr fontId="3"/>
  </si>
  <si>
    <t>点滴静注</t>
    <phoneticPr fontId="3"/>
  </si>
  <si>
    <t>1～5</t>
    <phoneticPr fontId="3"/>
  </si>
  <si>
    <t>3～4週間</t>
    <phoneticPr fontId="3"/>
  </si>
  <si>
    <t>可能な限り継続</t>
    <phoneticPr fontId="3"/>
  </si>
  <si>
    <t>オプジーボ</t>
    <phoneticPr fontId="3"/>
  </si>
  <si>
    <t>2mg/kg</t>
    <phoneticPr fontId="3"/>
  </si>
  <si>
    <t>3週間</t>
    <phoneticPr fontId="3"/>
  </si>
  <si>
    <t>コメント</t>
    <phoneticPr fontId="3"/>
  </si>
  <si>
    <t>1, 8, 15, 22,</t>
    <phoneticPr fontId="3"/>
  </si>
  <si>
    <t>1～5, 8～12, 
15～19, 22～26,</t>
    <phoneticPr fontId="3"/>
  </si>
  <si>
    <t>2Gy</t>
    <phoneticPr fontId="3"/>
  </si>
  <si>
    <t>1～5, 8～12, 15～19, 
22～26, 29～33, 36～40, (43～47)</t>
    <phoneticPr fontId="3"/>
  </si>
  <si>
    <t>13-02-0010</t>
    <phoneticPr fontId="3"/>
  </si>
  <si>
    <t>1,29</t>
    <phoneticPr fontId="3"/>
  </si>
  <si>
    <t>1～5, 29～33</t>
    <phoneticPr fontId="3"/>
  </si>
  <si>
    <t>1～5, 8～12, 
15～19,29～33, 
36～40, 43～47</t>
    <phoneticPr fontId="3"/>
  </si>
  <si>
    <t>13-02-0020</t>
    <phoneticPr fontId="3"/>
  </si>
  <si>
    <t>1, 8, 15, 22, 29, 36</t>
    <phoneticPr fontId="3"/>
  </si>
  <si>
    <t xml:space="preserve">1～5, 8～12, 
15～19,22～26, 
29～33, 36～40, </t>
    <phoneticPr fontId="3"/>
  </si>
  <si>
    <t>13-02-0030</t>
    <phoneticPr fontId="3"/>
  </si>
  <si>
    <t>CDGP</t>
    <phoneticPr fontId="3"/>
  </si>
  <si>
    <t>13-03-0010</t>
    <phoneticPr fontId="3"/>
  </si>
  <si>
    <t>13-03-0020</t>
    <phoneticPr fontId="3"/>
  </si>
  <si>
    <t>1.8.15.22.29</t>
    <phoneticPr fontId="3"/>
  </si>
  <si>
    <t>炭素イオン線
治療</t>
    <phoneticPr fontId="3"/>
  </si>
  <si>
    <t>55.2Gy
16回/4週</t>
    <phoneticPr fontId="3"/>
  </si>
  <si>
    <t>13-03-0030</t>
    <phoneticPr fontId="3"/>
  </si>
  <si>
    <t>1, 8, 15, 22, 29,36,43,50</t>
    <phoneticPr fontId="3"/>
  </si>
  <si>
    <t xml:space="preserve"> 8週間</t>
    <phoneticPr fontId="3"/>
  </si>
  <si>
    <t>AUC = 1</t>
    <phoneticPr fontId="3"/>
  </si>
  <si>
    <t>13-05-0010</t>
    <phoneticPr fontId="3"/>
  </si>
  <si>
    <t>ゲムシタビン</t>
    <phoneticPr fontId="3"/>
  </si>
  <si>
    <t xml:space="preserve"> 1000 mg/㎡</t>
    <phoneticPr fontId="3"/>
  </si>
  <si>
    <t>3コース</t>
    <phoneticPr fontId="3"/>
  </si>
  <si>
    <t>重粒子線治療期間中に1コース、治療終了後に2コース投与する。
重粒子線治療期間には原則として第1、5、9回目の照射日に、それぞれ照射2時間前に30分で点滴静注する。</t>
    <phoneticPr fontId="3"/>
  </si>
  <si>
    <t>レボホリナート</t>
    <phoneticPr fontId="3"/>
  </si>
  <si>
    <t>25mg/body</t>
    <phoneticPr fontId="3"/>
  </si>
  <si>
    <t>UFT</t>
    <phoneticPr fontId="3"/>
  </si>
  <si>
    <t>300ｍｇ</t>
    <phoneticPr fontId="3"/>
  </si>
  <si>
    <t>ユーゼル</t>
    <phoneticPr fontId="3"/>
  </si>
  <si>
    <t>75ｍｇ</t>
    <phoneticPr fontId="3"/>
  </si>
  <si>
    <t>小細胞肺癌</t>
    <phoneticPr fontId="3"/>
  </si>
  <si>
    <t>1～21</t>
    <phoneticPr fontId="3"/>
  </si>
  <si>
    <t>1,8,15</t>
    <phoneticPr fontId="3"/>
  </si>
  <si>
    <t>Low dose FP</t>
    <phoneticPr fontId="3"/>
  </si>
  <si>
    <t>1～5</t>
    <phoneticPr fontId="3"/>
  </si>
  <si>
    <t>FP</t>
    <phoneticPr fontId="3"/>
  </si>
  <si>
    <t>2～6コース</t>
    <phoneticPr fontId="3"/>
  </si>
  <si>
    <t>DCF</t>
    <phoneticPr fontId="3"/>
  </si>
  <si>
    <t>3～6コース</t>
    <phoneticPr fontId="3"/>
  </si>
  <si>
    <t>CPT-11</t>
    <phoneticPr fontId="3"/>
  </si>
  <si>
    <t>1,15</t>
    <phoneticPr fontId="3"/>
  </si>
  <si>
    <t>6コースまで</t>
    <phoneticPr fontId="3"/>
  </si>
  <si>
    <t>CPT-11+CDDP</t>
    <phoneticPr fontId="3"/>
  </si>
  <si>
    <t>CPT-11</t>
    <phoneticPr fontId="3"/>
  </si>
  <si>
    <t>1,15</t>
    <phoneticPr fontId="3"/>
  </si>
  <si>
    <t>CPT-11＋CDDP(biweekly)</t>
    <phoneticPr fontId="3"/>
  </si>
  <si>
    <t>CPT-11</t>
    <phoneticPr fontId="3"/>
  </si>
  <si>
    <t>1,15</t>
    <phoneticPr fontId="3"/>
  </si>
  <si>
    <t>6コースまで</t>
    <phoneticPr fontId="3"/>
  </si>
  <si>
    <t>UFT-E
+CDDPweekly</t>
    <phoneticPr fontId="3"/>
  </si>
  <si>
    <t>ユーエフティE顆粒</t>
    <phoneticPr fontId="3"/>
  </si>
  <si>
    <t>300mg/body</t>
    <phoneticPr fontId="3"/>
  </si>
  <si>
    <t>1～7</t>
    <phoneticPr fontId="3"/>
  </si>
  <si>
    <t>シスプラチン</t>
    <phoneticPr fontId="3"/>
  </si>
  <si>
    <t>10mg/body</t>
    <phoneticPr fontId="3"/>
  </si>
  <si>
    <t>UFT-E
+CDDPbiweekly</t>
    <phoneticPr fontId="3"/>
  </si>
  <si>
    <t>300mg/body</t>
    <phoneticPr fontId="3"/>
  </si>
  <si>
    <t>1～14</t>
    <phoneticPr fontId="3"/>
  </si>
  <si>
    <t>シスプラチン</t>
    <phoneticPr fontId="3"/>
  </si>
  <si>
    <t>20mg/body</t>
    <phoneticPr fontId="3"/>
  </si>
  <si>
    <t>DCS</t>
    <phoneticPr fontId="3"/>
  </si>
  <si>
    <t>80mg/m2/day</t>
    <phoneticPr fontId="3"/>
  </si>
  <si>
    <t>40mg/m2</t>
    <phoneticPr fontId="3"/>
  </si>
  <si>
    <t>シスプラチン</t>
    <phoneticPr fontId="3"/>
  </si>
  <si>
    <t xml:space="preserve">60mg/m2 </t>
    <phoneticPr fontId="3"/>
  </si>
  <si>
    <t>1,8,15</t>
    <phoneticPr fontId="3"/>
  </si>
  <si>
    <t>PTX＋5-DFUR</t>
    <phoneticPr fontId="3"/>
  </si>
  <si>
    <t>5-DFUR</t>
    <phoneticPr fontId="3"/>
  </si>
  <si>
    <t>1～5, 8～12,
15～19, 22～26</t>
    <phoneticPr fontId="3"/>
  </si>
  <si>
    <t>1～14</t>
    <phoneticPr fontId="3"/>
  </si>
  <si>
    <t>1～21</t>
    <phoneticPr fontId="3"/>
  </si>
  <si>
    <t>UFT-E
+Docetaxel biweekly</t>
    <phoneticPr fontId="3"/>
  </si>
  <si>
    <t>2週間</t>
    <phoneticPr fontId="3"/>
  </si>
  <si>
    <t>40mg/body</t>
    <phoneticPr fontId="3"/>
  </si>
  <si>
    <t>mFOLFOX6</t>
    <phoneticPr fontId="3"/>
  </si>
  <si>
    <t>85mg/m2</t>
    <phoneticPr fontId="3"/>
  </si>
  <si>
    <t>400mg/m2
2400mg/m2</t>
    <phoneticPr fontId="3"/>
  </si>
  <si>
    <t>レボホリナート</t>
    <phoneticPr fontId="3"/>
  </si>
  <si>
    <t>200mg/m2</t>
    <phoneticPr fontId="3"/>
  </si>
  <si>
    <t>XELOX</t>
    <phoneticPr fontId="3"/>
  </si>
  <si>
    <t>2000mg/m2/day</t>
    <phoneticPr fontId="3"/>
  </si>
  <si>
    <t>130mg/m2</t>
    <phoneticPr fontId="3"/>
  </si>
  <si>
    <t>SOX</t>
    <phoneticPr fontId="3"/>
  </si>
  <si>
    <t>オキサリプラチン</t>
    <phoneticPr fontId="3"/>
  </si>
  <si>
    <t>bi-weekly DTX</t>
    <phoneticPr fontId="3"/>
  </si>
  <si>
    <t>80mg/㎡</t>
    <phoneticPr fontId="3"/>
  </si>
  <si>
    <t>60mg/㎡</t>
    <phoneticPr fontId="3"/>
  </si>
  <si>
    <t xml:space="preserve">100 mg/m2  </t>
    <phoneticPr fontId="3"/>
  </si>
  <si>
    <t>UFT-E</t>
    <phoneticPr fontId="3"/>
  </si>
  <si>
    <t>3週毎</t>
    <phoneticPr fontId="3"/>
  </si>
  <si>
    <t>病勢増悪または治療中止基準
に抵触するまで投与を継続</t>
    <phoneticPr fontId="3"/>
  </si>
  <si>
    <t>6mg/kg</t>
    <phoneticPr fontId="3"/>
  </si>
  <si>
    <t>80 mg/㎡/day</t>
    <phoneticPr fontId="3"/>
  </si>
  <si>
    <t>1～21</t>
    <phoneticPr fontId="3"/>
  </si>
  <si>
    <t>5週間
（S-1＋CDDP）</t>
    <phoneticPr fontId="3"/>
  </si>
  <si>
    <t>60 mg/㎡</t>
    <phoneticPr fontId="3"/>
  </si>
  <si>
    <t>2000 mg/㎡/day</t>
    <phoneticPr fontId="3"/>
  </si>
  <si>
    <t>１～14</t>
    <phoneticPr fontId="3"/>
  </si>
  <si>
    <t>6コース</t>
    <phoneticPr fontId="3"/>
  </si>
  <si>
    <t>14日間</t>
    <phoneticPr fontId="3"/>
  </si>
  <si>
    <t>治療が有効と思われる限り継続</t>
    <phoneticPr fontId="3"/>
  </si>
  <si>
    <t>　INPACT試験
（パクリタキセル
腹腔内投与）</t>
    <phoneticPr fontId="3"/>
  </si>
  <si>
    <t>Ａ群：パクリタキセル
腹腔内投与（IP）療法</t>
    <phoneticPr fontId="3"/>
  </si>
  <si>
    <t>1
(初回投与は術中)</t>
    <phoneticPr fontId="3"/>
  </si>
  <si>
    <t>1コース</t>
    <phoneticPr fontId="3"/>
  </si>
  <si>
    <t xml:space="preserve"> 4週間</t>
    <phoneticPr fontId="3"/>
  </si>
  <si>
    <t>2コース</t>
    <phoneticPr fontId="3"/>
  </si>
  <si>
    <t xml:space="preserve"> B群：パクリタキセル
静脈内投与（IV）療法</t>
    <phoneticPr fontId="3"/>
  </si>
  <si>
    <t>RPMI</t>
    <phoneticPr fontId="3"/>
  </si>
  <si>
    <t>43-22-0100</t>
    <phoneticPr fontId="3"/>
  </si>
  <si>
    <t>FOLFIRI</t>
    <phoneticPr fontId="3"/>
  </si>
  <si>
    <t>FOLFOX4</t>
    <phoneticPr fontId="3"/>
  </si>
  <si>
    <t>1,2</t>
    <phoneticPr fontId="3"/>
  </si>
  <si>
    <t>XELOX</t>
    <phoneticPr fontId="3"/>
  </si>
  <si>
    <t>TEGAFOX</t>
    <phoneticPr fontId="3"/>
  </si>
  <si>
    <t>UZEL</t>
    <phoneticPr fontId="3"/>
  </si>
  <si>
    <t>75mg/body</t>
    <phoneticPr fontId="3"/>
  </si>
  <si>
    <t>SOX</t>
    <phoneticPr fontId="3"/>
  </si>
  <si>
    <t>-</t>
    <phoneticPr fontId="3"/>
  </si>
  <si>
    <t>43-22-0010
43-22-0011
43-22-0012</t>
    <phoneticPr fontId="3"/>
  </si>
  <si>
    <t>ベバシズマブ</t>
    <phoneticPr fontId="3"/>
  </si>
  <si>
    <t>5mg/kg</t>
    <phoneticPr fontId="3"/>
  </si>
  <si>
    <t>43-22-0020
43-22-0021
43-22-0022</t>
    <phoneticPr fontId="3"/>
  </si>
  <si>
    <t>43-22-0100
43-22-0101
43-22-0102</t>
    <phoneticPr fontId="3"/>
  </si>
  <si>
    <t>43-22-0110
43-22-0111
43-22-0112</t>
    <phoneticPr fontId="3"/>
  </si>
  <si>
    <t>43-22-0120
43-22-0121
43-22-0122</t>
    <phoneticPr fontId="3"/>
  </si>
  <si>
    <t>43-22-0200
43-22-0201
43-22-0202</t>
    <phoneticPr fontId="3"/>
  </si>
  <si>
    <t>43-23-0010</t>
    <phoneticPr fontId="3"/>
  </si>
  <si>
    <t>パニツムマブ</t>
    <phoneticPr fontId="3"/>
  </si>
  <si>
    <t>6mg/Kg</t>
    <phoneticPr fontId="3"/>
  </si>
  <si>
    <t>43-23-0100</t>
    <phoneticPr fontId="3"/>
  </si>
  <si>
    <t>9mg/Kg</t>
    <phoneticPr fontId="3"/>
  </si>
  <si>
    <t>S-1</t>
    <phoneticPr fontId="3"/>
  </si>
  <si>
    <t>43-23-0200</t>
    <phoneticPr fontId="3"/>
  </si>
  <si>
    <t>セツキシマブ</t>
    <phoneticPr fontId="3"/>
  </si>
  <si>
    <t>500mg/㎡</t>
    <phoneticPr fontId="3"/>
  </si>
  <si>
    <t>2day FL</t>
    <phoneticPr fontId="8"/>
  </si>
  <si>
    <t>1,8,15,22</t>
    <phoneticPr fontId="3"/>
  </si>
  <si>
    <t>12-01-0010</t>
    <phoneticPr fontId="3"/>
  </si>
  <si>
    <t>12-01-0041</t>
    <phoneticPr fontId="3"/>
  </si>
  <si>
    <t>12-01-0050</t>
    <phoneticPr fontId="3"/>
  </si>
  <si>
    <t>12-01-0060</t>
    <phoneticPr fontId="3"/>
  </si>
  <si>
    <t>12-01-0090</t>
    <phoneticPr fontId="3"/>
  </si>
  <si>
    <t>12-01-0070</t>
    <phoneticPr fontId="3"/>
  </si>
  <si>
    <t>ＤＴＸ＋S-1療法</t>
    <rPh sb="7" eb="9">
      <t>リョウホウ</t>
    </rPh>
    <phoneticPr fontId="3"/>
  </si>
  <si>
    <t>12-01-0080</t>
    <phoneticPr fontId="3"/>
  </si>
  <si>
    <t>1.5 m2 以上
120mg/day</t>
    <rPh sb="7" eb="9">
      <t>イジョウ</t>
    </rPh>
    <phoneticPr fontId="3"/>
  </si>
  <si>
    <t>1.25 m2 未満
80 mg/day</t>
    <rPh sb="8" eb="10">
      <t>ミマン</t>
    </rPh>
    <phoneticPr fontId="3"/>
  </si>
  <si>
    <t>1～28</t>
    <phoneticPr fontId="3"/>
  </si>
  <si>
    <t>IRB承認済み
臨床試験JCOG0406</t>
    <rPh sb="8" eb="10">
      <t>リンショウ</t>
    </rPh>
    <rPh sb="10" eb="12">
      <t>シケン</t>
    </rPh>
    <phoneticPr fontId="3"/>
  </si>
  <si>
    <t>day6より（白血球数＞5000mm3まで）
day15には白血球数に関係なく投与</t>
    <rPh sb="7" eb="10">
      <t>ハッケッキュウ</t>
    </rPh>
    <rPh sb="10" eb="11">
      <t>スウ</t>
    </rPh>
    <rPh sb="30" eb="34">
      <t>ハッケッキュウスウ</t>
    </rPh>
    <rPh sb="35" eb="37">
      <t>カンケイ</t>
    </rPh>
    <rPh sb="39" eb="41">
      <t>トウヨ</t>
    </rPh>
    <phoneticPr fontId="3"/>
  </si>
  <si>
    <t>　2.5g/㎡</t>
    <phoneticPr fontId="3"/>
  </si>
  <si>
    <t>デキサメタゾン</t>
    <phoneticPr fontId="3"/>
  </si>
  <si>
    <t>16mg/body</t>
    <phoneticPr fontId="3"/>
  </si>
  <si>
    <t>次回コース開始は
骨髄機能が回復
するまで</t>
    <rPh sb="0" eb="2">
      <t>ジカイ</t>
    </rPh>
    <rPh sb="5" eb="7">
      <t>カイシ</t>
    </rPh>
    <rPh sb="9" eb="11">
      <t>コツズイ</t>
    </rPh>
    <rPh sb="11" eb="13">
      <t>キノウ</t>
    </rPh>
    <rPh sb="14" eb="16">
      <t>カイフク</t>
    </rPh>
    <phoneticPr fontId="3"/>
  </si>
  <si>
    <t>可能な限り継続する</t>
    <phoneticPr fontId="3"/>
  </si>
  <si>
    <t>切除不能
進行胃癌</t>
    <rPh sb="0" eb="2">
      <t>セツジョ</t>
    </rPh>
    <rPh sb="2" eb="4">
      <t>フノウ</t>
    </rPh>
    <rPh sb="5" eb="7">
      <t>シンコウ</t>
    </rPh>
    <rPh sb="7" eb="9">
      <t>イガン</t>
    </rPh>
    <phoneticPr fontId="3"/>
  </si>
  <si>
    <t>悪性黒色腫</t>
    <phoneticPr fontId="3"/>
  </si>
  <si>
    <t>口腔扁平上皮癌術後
（再発転移high-risk症例）</t>
    <rPh sb="7" eb="9">
      <t>ジュツゴ</t>
    </rPh>
    <rPh sb="11" eb="13">
      <t>サイハツ</t>
    </rPh>
    <rPh sb="13" eb="15">
      <t>テンイ</t>
    </rPh>
    <rPh sb="24" eb="26">
      <t>ショウレイ</t>
    </rPh>
    <phoneticPr fontId="3"/>
  </si>
  <si>
    <t>250mg/回</t>
    <rPh sb="6" eb="7">
      <t>カイ</t>
    </rPh>
    <phoneticPr fontId="3"/>
  </si>
  <si>
    <t>125mg/回</t>
    <rPh sb="6" eb="7">
      <t>カイ</t>
    </rPh>
    <phoneticPr fontId="3"/>
  </si>
  <si>
    <t>上記と同じ。</t>
    <rPh sb="0" eb="2">
      <t>ジョウキ</t>
    </rPh>
    <rPh sb="3" eb="4">
      <t>オナ</t>
    </rPh>
    <phoneticPr fontId="3"/>
  </si>
  <si>
    <t>レジメンオーダーでは3週間（CDDP　day1）を1コースとして考え、最大3コースと設定する。</t>
    <phoneticPr fontId="3"/>
  </si>
  <si>
    <t>1.4mg/㎡
（Max2mg/body)</t>
    <phoneticPr fontId="3"/>
  </si>
  <si>
    <t>375mg/㎡</t>
    <phoneticPr fontId="3"/>
  </si>
  <si>
    <t>ゲムシタビン</t>
    <phoneticPr fontId="3"/>
  </si>
  <si>
    <t>ゲムシタビン</t>
    <phoneticPr fontId="3"/>
  </si>
  <si>
    <t>12mg/body</t>
    <phoneticPr fontId="3"/>
  </si>
  <si>
    <t>6mg/body</t>
    <phoneticPr fontId="3"/>
  </si>
  <si>
    <t>2mg/body</t>
    <phoneticPr fontId="3"/>
  </si>
  <si>
    <t xml:space="preserve"> 12mg</t>
    <phoneticPr fontId="3"/>
  </si>
  <si>
    <t>8mg/body</t>
    <phoneticPr fontId="3"/>
  </si>
  <si>
    <t>有棘細胞癌</t>
    <phoneticPr fontId="3"/>
  </si>
  <si>
    <t>コメント</t>
    <phoneticPr fontId="3"/>
  </si>
  <si>
    <t>09-01-0011</t>
    <phoneticPr fontId="3"/>
  </si>
  <si>
    <t>PEP</t>
    <phoneticPr fontId="3"/>
  </si>
  <si>
    <t>09-01-0021</t>
    <phoneticPr fontId="3"/>
  </si>
  <si>
    <t>09-01-0031</t>
    <phoneticPr fontId="3"/>
  </si>
  <si>
    <t>09-01-0041</t>
    <phoneticPr fontId="3"/>
  </si>
  <si>
    <t>09-01-0050</t>
    <phoneticPr fontId="3"/>
  </si>
  <si>
    <t>09-01-0060</t>
    <phoneticPr fontId="3"/>
  </si>
  <si>
    <t>09-01-0070</t>
  </si>
  <si>
    <t>09-02-0011</t>
    <phoneticPr fontId="3"/>
  </si>
  <si>
    <t>09-02-0020</t>
    <phoneticPr fontId="3"/>
  </si>
  <si>
    <t>09-03-0010</t>
    <phoneticPr fontId="3"/>
  </si>
  <si>
    <t>09-03-0020</t>
    <phoneticPr fontId="3"/>
  </si>
  <si>
    <t>09-03-0040</t>
    <phoneticPr fontId="3"/>
  </si>
  <si>
    <t>09-04-0010</t>
    <phoneticPr fontId="3"/>
  </si>
  <si>
    <t>09-04-0020</t>
    <phoneticPr fontId="3"/>
  </si>
  <si>
    <t>09-04-0030</t>
  </si>
  <si>
    <t>09-04-0040</t>
  </si>
  <si>
    <t>09-04-0050</t>
    <phoneticPr fontId="3"/>
  </si>
  <si>
    <t>09-04-0060</t>
    <phoneticPr fontId="3"/>
  </si>
  <si>
    <t>09-05-0020</t>
    <phoneticPr fontId="3"/>
  </si>
  <si>
    <t>09-05-0030</t>
    <phoneticPr fontId="3"/>
  </si>
  <si>
    <t>09-05-0040</t>
    <phoneticPr fontId="3"/>
  </si>
  <si>
    <t>2～6</t>
    <phoneticPr fontId="3"/>
  </si>
  <si>
    <t>コメント</t>
    <phoneticPr fontId="3"/>
  </si>
  <si>
    <t>IFNγ</t>
    <phoneticPr fontId="3"/>
  </si>
  <si>
    <t>イムノマックス</t>
    <phoneticPr fontId="3"/>
  </si>
  <si>
    <t>点滴静注</t>
    <phoneticPr fontId="3"/>
  </si>
  <si>
    <t>CDDP＋VP-16</t>
    <phoneticPr fontId="3"/>
  </si>
  <si>
    <t>シスプラチン</t>
    <phoneticPr fontId="3"/>
  </si>
  <si>
    <t>4-6コース</t>
    <phoneticPr fontId="3"/>
  </si>
  <si>
    <t>エトポシド</t>
    <phoneticPr fontId="3"/>
  </si>
  <si>
    <t>1,2,3</t>
    <phoneticPr fontId="3"/>
  </si>
  <si>
    <t>CBDCA＋VP-16</t>
    <phoneticPr fontId="3"/>
  </si>
  <si>
    <t>カルボプラチン</t>
    <phoneticPr fontId="3"/>
  </si>
  <si>
    <t>AUC4-5</t>
    <phoneticPr fontId="3"/>
  </si>
  <si>
    <t>12-01-0031</t>
    <phoneticPr fontId="3"/>
  </si>
  <si>
    <t>12-01-0150
12-01-0151</t>
    <phoneticPr fontId="3"/>
  </si>
  <si>
    <t>1～14</t>
    <phoneticPr fontId="3"/>
  </si>
  <si>
    <t>可能な限り継続する</t>
    <phoneticPr fontId="3"/>
  </si>
  <si>
    <t>コメント</t>
    <phoneticPr fontId="3"/>
  </si>
  <si>
    <t>ネクサバール</t>
    <phoneticPr fontId="3"/>
  </si>
  <si>
    <t>ダカルバジン</t>
    <phoneticPr fontId="3"/>
  </si>
  <si>
    <t>点滴静注</t>
    <phoneticPr fontId="3"/>
  </si>
  <si>
    <t>1～5</t>
    <phoneticPr fontId="3"/>
  </si>
  <si>
    <t>ニドラン</t>
    <phoneticPr fontId="3"/>
  </si>
  <si>
    <t>50-80mg/m2</t>
    <phoneticPr fontId="3"/>
  </si>
  <si>
    <t>点滴静注</t>
    <phoneticPr fontId="3"/>
  </si>
  <si>
    <t>1～10</t>
    <phoneticPr fontId="3"/>
  </si>
  <si>
    <t>GUNMA0903</t>
    <phoneticPr fontId="3"/>
  </si>
  <si>
    <t>ダカルバジン</t>
    <phoneticPr fontId="3"/>
  </si>
  <si>
    <t>120mg/m2</t>
    <phoneticPr fontId="3"/>
  </si>
  <si>
    <t>1～5</t>
    <phoneticPr fontId="3"/>
  </si>
  <si>
    <t>5週間</t>
    <phoneticPr fontId="3"/>
  </si>
  <si>
    <t>ニドラン</t>
    <phoneticPr fontId="3"/>
  </si>
  <si>
    <t>70mg/m2</t>
    <phoneticPr fontId="3"/>
  </si>
  <si>
    <t>点滴静注</t>
    <phoneticPr fontId="3"/>
  </si>
  <si>
    <t>　4回/週　(計16回)</t>
    <phoneticPr fontId="3"/>
  </si>
  <si>
    <t>12-02-0040</t>
    <phoneticPr fontId="3"/>
  </si>
  <si>
    <t>DAV-Feron</t>
    <phoneticPr fontId="3"/>
  </si>
  <si>
    <t>100ｍｇ/day</t>
    <phoneticPr fontId="3"/>
  </si>
  <si>
    <t>100ｍｇ/day</t>
    <phoneticPr fontId="3"/>
  </si>
  <si>
    <t>1ｍｇ/day</t>
    <phoneticPr fontId="3"/>
  </si>
  <si>
    <t>IFN-βモチダ</t>
    <phoneticPr fontId="3"/>
  </si>
  <si>
    <t>1～7</t>
    <phoneticPr fontId="3"/>
  </si>
  <si>
    <t>DAC-Tam</t>
    <phoneticPr fontId="3"/>
  </si>
  <si>
    <t>シスプラチン</t>
    <phoneticPr fontId="3"/>
  </si>
  <si>
    <t>1～3</t>
    <phoneticPr fontId="3"/>
  </si>
  <si>
    <t>可能な限り継続する</t>
    <phoneticPr fontId="3"/>
  </si>
  <si>
    <t>ノルバデックス</t>
    <phoneticPr fontId="3"/>
  </si>
  <si>
    <t>オプジーボ</t>
    <phoneticPr fontId="3"/>
  </si>
  <si>
    <t>2mg/kg</t>
    <phoneticPr fontId="3"/>
  </si>
  <si>
    <t>3週間</t>
    <phoneticPr fontId="3"/>
  </si>
  <si>
    <t>口腔がん</t>
    <rPh sb="0" eb="2">
      <t>コウクウ</t>
    </rPh>
    <phoneticPr fontId="3"/>
  </si>
  <si>
    <t>19-01-0010</t>
    <phoneticPr fontId="3"/>
  </si>
  <si>
    <t>19-01-0030</t>
    <phoneticPr fontId="3"/>
  </si>
  <si>
    <t>19-01-0040</t>
    <phoneticPr fontId="3"/>
  </si>
  <si>
    <t>19-01-0050</t>
    <phoneticPr fontId="3"/>
  </si>
  <si>
    <t>190-01-0060</t>
    <phoneticPr fontId="3"/>
  </si>
  <si>
    <t>19-02-0010</t>
    <phoneticPr fontId="3"/>
  </si>
  <si>
    <t>19-01-0070</t>
    <phoneticPr fontId="3"/>
  </si>
  <si>
    <t>19-01-0080</t>
    <phoneticPr fontId="3"/>
  </si>
  <si>
    <t>19-01-0090</t>
    <phoneticPr fontId="3"/>
  </si>
  <si>
    <t>19-01-0120</t>
    <phoneticPr fontId="3"/>
  </si>
  <si>
    <t>19-02-0020</t>
    <phoneticPr fontId="3"/>
  </si>
  <si>
    <t>19-02-0030</t>
    <phoneticPr fontId="3"/>
  </si>
  <si>
    <t>TC療法</t>
    <rPh sb="2" eb="4">
      <t>リョウホウ</t>
    </rPh>
    <phoneticPr fontId="3"/>
  </si>
  <si>
    <t>表在性尿路上皮がん（膀胱癌）で
再発および進行リスクの高いに対する治療（手術後6ヶ月以内に再発）</t>
    <rPh sb="0" eb="3">
      <t>ヒョウザイセイ</t>
    </rPh>
    <rPh sb="3" eb="5">
      <t>ニョウロ</t>
    </rPh>
    <rPh sb="5" eb="7">
      <t>ジョウヒ</t>
    </rPh>
    <rPh sb="10" eb="13">
      <t>ボウコウガン</t>
    </rPh>
    <rPh sb="16" eb="18">
      <t>サイハツ</t>
    </rPh>
    <rPh sb="21" eb="23">
      <t>シンコウ</t>
    </rPh>
    <rPh sb="27" eb="28">
      <t>タカ</t>
    </rPh>
    <rPh sb="30" eb="31">
      <t>タイ</t>
    </rPh>
    <rPh sb="33" eb="35">
      <t>チリョウ</t>
    </rPh>
    <rPh sb="36" eb="39">
      <t>シュジュツゴ</t>
    </rPh>
    <rPh sb="41" eb="42">
      <t>ゲツ</t>
    </rPh>
    <rPh sb="42" eb="44">
      <t>イナイ</t>
    </rPh>
    <rPh sb="45" eb="47">
      <t>サイハツ</t>
    </rPh>
    <phoneticPr fontId="3"/>
  </si>
  <si>
    <t>心機能障害等で輸液負荷をかけられない症例に対してTCG（10-01-0022）の代わりに使用する。</t>
    <rPh sb="0" eb="3">
      <t>シンキノウ</t>
    </rPh>
    <rPh sb="3" eb="6">
      <t>ショウガイナド</t>
    </rPh>
    <rPh sb="7" eb="9">
      <t>ユエキ</t>
    </rPh>
    <rPh sb="9" eb="11">
      <t>フカ</t>
    </rPh>
    <rPh sb="18" eb="20">
      <t>ショウレイ</t>
    </rPh>
    <rPh sb="21" eb="22">
      <t>タイ</t>
    </rPh>
    <rPh sb="40" eb="41">
      <t>カ</t>
    </rPh>
    <rPh sb="44" eb="46">
      <t>シヨウ</t>
    </rPh>
    <phoneticPr fontId="3"/>
  </si>
  <si>
    <t>8コース</t>
    <phoneticPr fontId="3"/>
  </si>
  <si>
    <t>透析患者は10-03-0041のレジメンを使用する。</t>
    <rPh sb="0" eb="2">
      <t>トウセキ</t>
    </rPh>
    <rPh sb="2" eb="4">
      <t>カンジャ</t>
    </rPh>
    <rPh sb="21" eb="23">
      <t>シヨウ</t>
    </rPh>
    <phoneticPr fontId="3"/>
  </si>
  <si>
    <t>3回/週</t>
  </si>
  <si>
    <t>連日服用</t>
    <rPh sb="2" eb="4">
      <t>フクヨウ</t>
    </rPh>
    <phoneticPr fontId="3"/>
  </si>
  <si>
    <t>胚細胞腫瘍</t>
    <rPh sb="0" eb="1">
      <t>ハイ</t>
    </rPh>
    <rPh sb="1" eb="3">
      <t>サイボウ</t>
    </rPh>
    <rPh sb="3" eb="5">
      <t>シュヨウ</t>
    </rPh>
    <phoneticPr fontId="3"/>
  </si>
  <si>
    <t>中枢神経系悪性リンパ腫</t>
    <rPh sb="0" eb="2">
      <t>チュウスウ</t>
    </rPh>
    <rPh sb="2" eb="5">
      <t>シンケイケイ</t>
    </rPh>
    <rPh sb="5" eb="7">
      <t>アクセイ</t>
    </rPh>
    <rPh sb="10" eb="11">
      <t>シュ</t>
    </rPh>
    <phoneticPr fontId="3"/>
  </si>
  <si>
    <t>MTX,AraC,Predonine
3者髄注療法</t>
    <rPh sb="20" eb="21">
      <t>シャ</t>
    </rPh>
    <rPh sb="21" eb="22">
      <t>ズイ</t>
    </rPh>
    <rPh sb="22" eb="23">
      <t>チュウ</t>
    </rPh>
    <rPh sb="23" eb="25">
      <t>リョウホウ</t>
    </rPh>
    <phoneticPr fontId="3"/>
  </si>
  <si>
    <t>1,8,15,22
43,50,57,64</t>
    <phoneticPr fontId="3"/>
  </si>
  <si>
    <t>1,8,15,22,29,36
43,50,57,64</t>
    <phoneticPr fontId="3"/>
  </si>
  <si>
    <t>腫瘍切除腔の大きさや形状に応じて最大８枚（計61.6ｍｇ）または適宜減じた枚数を脳腫瘍切除術時の切除面を被覆するように留置する。</t>
    <phoneticPr fontId="3"/>
  </si>
  <si>
    <t>カルムスチン</t>
    <phoneticPr fontId="3"/>
  </si>
  <si>
    <t>持続点滴</t>
    <rPh sb="0" eb="2">
      <t>ジゾク</t>
    </rPh>
    <rPh sb="2" eb="4">
      <t>テンテキ</t>
    </rPh>
    <phoneticPr fontId="3"/>
  </si>
  <si>
    <t>石川雄也</t>
    <phoneticPr fontId="3"/>
  </si>
  <si>
    <t>申請書は提出されているが、今後使用しないとのことで、レジメンは作成しない。</t>
    <phoneticPr fontId="3"/>
  </si>
  <si>
    <t>小島尚子</t>
    <rPh sb="0" eb="4">
      <t>コジマナオコ</t>
    </rPh>
    <phoneticPr fontId="3"/>
  </si>
  <si>
    <t>ビノレルビンは診療科の取り決めでCVから投与することとなっているため、レジメンでは投与経路を埋込型IVHとしている。</t>
    <rPh sb="7" eb="10">
      <t>シンリョウカ</t>
    </rPh>
    <rPh sb="11" eb="12">
      <t>ト</t>
    </rPh>
    <rPh sb="13" eb="14">
      <t>キ</t>
    </rPh>
    <rPh sb="20" eb="22">
      <t>トウヨ</t>
    </rPh>
    <rPh sb="41" eb="43">
      <t>トウヨ</t>
    </rPh>
    <rPh sb="43" eb="45">
      <t>ケイロ</t>
    </rPh>
    <rPh sb="46" eb="47">
      <t>ウ</t>
    </rPh>
    <rPh sb="47" eb="48">
      <t>コ</t>
    </rPh>
    <rPh sb="48" eb="49">
      <t>ガタ</t>
    </rPh>
    <phoneticPr fontId="3"/>
  </si>
  <si>
    <t>再発が認められない限り、1年間投与を繰り返す</t>
    <phoneticPr fontId="3"/>
  </si>
  <si>
    <t>1年間</t>
    <rPh sb="1" eb="3">
      <t>ネンカン</t>
    </rPh>
    <phoneticPr fontId="3"/>
  </si>
  <si>
    <t>直腸線量(D2cc)が一定範囲になるように週2回法で投与</t>
    <phoneticPr fontId="3"/>
  </si>
  <si>
    <t>１～3週目 全骨盤　3Gy/回4回/w
4週目は局所　4.8Gy/回4回/w</t>
    <rPh sb="3" eb="4">
      <t>シュウ</t>
    </rPh>
    <rPh sb="4" eb="5">
      <t>メ</t>
    </rPh>
    <rPh sb="21" eb="22">
      <t>シュウ</t>
    </rPh>
    <rPh sb="22" eb="23">
      <t>メ</t>
    </rPh>
    <phoneticPr fontId="3"/>
  </si>
  <si>
    <t>ラムシルマブ</t>
  </si>
  <si>
    <t>8mg/kg</t>
  </si>
  <si>
    <t>２週間</t>
  </si>
  <si>
    <t>8 mg/kg</t>
  </si>
  <si>
    <t>80 mg/m2</t>
  </si>
  <si>
    <t>点滴静注</t>
    <phoneticPr fontId="3"/>
  </si>
  <si>
    <t>ドセタキセルの単剤投与は食道癌において70mg/m2で保険適応となっているため、2分割した用量を隔週で投与している。術後のアジュバントを目的としており、可能であればUFTを内服し、副作用がでることがあれば、ドセタキセル単剤で10回を目安に投与する。10回投与後はUFT内服のみに切り替える。</t>
    <phoneticPr fontId="3"/>
  </si>
  <si>
    <t>術前温熱
化学放射線療法
（DTX）</t>
    <rPh sb="0" eb="2">
      <t>ジュツゼン</t>
    </rPh>
    <rPh sb="2" eb="4">
      <t>オンネツ</t>
    </rPh>
    <rPh sb="5" eb="7">
      <t>カガク</t>
    </rPh>
    <rPh sb="7" eb="10">
      <t>ホウシャセン</t>
    </rPh>
    <rPh sb="10" eb="12">
      <t>リョウホウ</t>
    </rPh>
    <phoneticPr fontId="3"/>
  </si>
  <si>
    <t>FP療法
（放射線同時併用）</t>
    <rPh sb="6" eb="9">
      <t>ホウシャセン</t>
    </rPh>
    <rPh sb="9" eb="11">
      <t>ドウジ</t>
    </rPh>
    <rPh sb="11" eb="13">
      <t>ヘイヨウ</t>
    </rPh>
    <phoneticPr fontId="3"/>
  </si>
  <si>
    <t>DCF療法
（放射線同時併用）</t>
    <rPh sb="7" eb="10">
      <t>ホウシャセン</t>
    </rPh>
    <rPh sb="10" eb="12">
      <t>ドウジ</t>
    </rPh>
    <rPh sb="12" eb="14">
      <t>ヘイヨウ</t>
    </rPh>
    <phoneticPr fontId="3"/>
  </si>
  <si>
    <t>2コース</t>
    <phoneticPr fontId="3"/>
  </si>
  <si>
    <t>放射線の総線量60Gy</t>
    <rPh sb="0" eb="3">
      <t>ホウシャセン</t>
    </rPh>
    <phoneticPr fontId="3"/>
  </si>
  <si>
    <t>放射線の総線量60Gy</t>
    <phoneticPr fontId="3"/>
  </si>
  <si>
    <t>PTX単剤療法</t>
    <rPh sb="3" eb="4">
      <t>タン</t>
    </rPh>
    <rPh sb="4" eb="5">
      <t>ザイ</t>
    </rPh>
    <rPh sb="5" eb="7">
      <t>リョウホウ</t>
    </rPh>
    <phoneticPr fontId="3"/>
  </si>
  <si>
    <t>CDGP単剤療法</t>
    <rPh sb="4" eb="5">
      <t>タン</t>
    </rPh>
    <rPh sb="5" eb="6">
      <t>ザイ</t>
    </rPh>
    <rPh sb="6" eb="8">
      <t>リョウホウ</t>
    </rPh>
    <phoneticPr fontId="3"/>
  </si>
  <si>
    <t>DTX単剤療法</t>
    <rPh sb="3" eb="4">
      <t>タン</t>
    </rPh>
    <rPh sb="4" eb="5">
      <t>ザイ</t>
    </rPh>
    <rPh sb="5" eb="7">
      <t>リョウホウ</t>
    </rPh>
    <phoneticPr fontId="3"/>
  </si>
  <si>
    <t>DTX＋CDGP</t>
    <phoneticPr fontId="3"/>
  </si>
  <si>
    <t>43-11-0011</t>
    <phoneticPr fontId="3"/>
  </si>
  <si>
    <t>43-11-0021</t>
    <phoneticPr fontId="3"/>
  </si>
  <si>
    <t>切除不能食道癌、再発又は遠隔転移を有する食道癌。3rd lineとして使用する予定</t>
    <phoneticPr fontId="3"/>
  </si>
  <si>
    <t>1コース</t>
    <phoneticPr fontId="3"/>
  </si>
  <si>
    <t>シスプラチン</t>
    <phoneticPr fontId="3"/>
  </si>
  <si>
    <t>3週間</t>
    <phoneticPr fontId="3"/>
  </si>
  <si>
    <t>2コース</t>
    <phoneticPr fontId="3"/>
  </si>
  <si>
    <t>大島宗平</t>
    <phoneticPr fontId="3"/>
  </si>
  <si>
    <t>43-12-0010
43-12-0011</t>
    <phoneticPr fontId="3"/>
  </si>
  <si>
    <t>43-12-0012</t>
    <phoneticPr fontId="3"/>
  </si>
  <si>
    <t>UFT-E
＋weekly CDDP</t>
    <phoneticPr fontId="3"/>
  </si>
  <si>
    <t>UFT-E
＋biweekly DTX</t>
    <phoneticPr fontId="3"/>
  </si>
  <si>
    <t>DNF療法</t>
    <rPh sb="3" eb="5">
      <t>リョウホウ</t>
    </rPh>
    <phoneticPr fontId="3"/>
  </si>
  <si>
    <t>43-11-0031</t>
    <phoneticPr fontId="3"/>
  </si>
  <si>
    <t>43-11-0051</t>
    <phoneticPr fontId="3"/>
  </si>
  <si>
    <t>43-11-0061</t>
    <phoneticPr fontId="3"/>
  </si>
  <si>
    <t>43-11-0071</t>
    <phoneticPr fontId="3"/>
  </si>
  <si>
    <t>43-11-0081</t>
    <phoneticPr fontId="3"/>
  </si>
  <si>
    <t>43-11-0091</t>
    <phoneticPr fontId="3"/>
  </si>
  <si>
    <t>43-11-0100</t>
    <phoneticPr fontId="3"/>
  </si>
  <si>
    <t>43-11-0120</t>
    <phoneticPr fontId="3"/>
  </si>
  <si>
    <t>43-11-0130</t>
    <phoneticPr fontId="3"/>
  </si>
  <si>
    <t>カルボプラチン</t>
    <phoneticPr fontId="3"/>
  </si>
  <si>
    <t>AUC＝６</t>
    <phoneticPr fontId="3"/>
  </si>
  <si>
    <t>PTX 60mg or 70mg のどちらが基本パターンかを確認する</t>
    <phoneticPr fontId="3"/>
  </si>
  <si>
    <t>申請書なし。</t>
    <rPh sb="0" eb="2">
      <t>シンセイ</t>
    </rPh>
    <rPh sb="2" eb="3">
      <t>ショ</t>
    </rPh>
    <phoneticPr fontId="3"/>
  </si>
  <si>
    <t>3-４週間</t>
    <phoneticPr fontId="3"/>
  </si>
  <si>
    <t>1コースの期間を確認する。確認中。</t>
    <rPh sb="5" eb="7">
      <t>キカン</t>
    </rPh>
    <rPh sb="8" eb="10">
      <t>カクニン</t>
    </rPh>
    <rPh sb="13" eb="15">
      <t>カクニン</t>
    </rPh>
    <rPh sb="15" eb="16">
      <t>チュウ</t>
    </rPh>
    <phoneticPr fontId="3"/>
  </si>
  <si>
    <t>Carb＋VP-16</t>
    <phoneticPr fontId="3"/>
  </si>
  <si>
    <t>投与日、1コースの期間の修正依頼書をお願いする
⇒本プロトコールは今後使用する予定はないため、レジメンとして作成しない。</t>
    <rPh sb="0" eb="2">
      <t>トウヨ</t>
    </rPh>
    <rPh sb="2" eb="3">
      <t>ビ</t>
    </rPh>
    <rPh sb="25" eb="26">
      <t>ホン</t>
    </rPh>
    <rPh sb="33" eb="35">
      <t>コンゴ</t>
    </rPh>
    <rPh sb="35" eb="37">
      <t>シヨウ</t>
    </rPh>
    <rPh sb="39" eb="41">
      <t>ヨテイ</t>
    </rPh>
    <rPh sb="54" eb="56">
      <t>サクセイ</t>
    </rPh>
    <phoneticPr fontId="3"/>
  </si>
  <si>
    <t>再発・転移性尿路上皮癌に対する標準治療である。</t>
    <rPh sb="0" eb="2">
      <t>サイハツ</t>
    </rPh>
    <rPh sb="3" eb="6">
      <t>テンイセイ</t>
    </rPh>
    <rPh sb="6" eb="8">
      <t>ニョウロ</t>
    </rPh>
    <rPh sb="8" eb="10">
      <t>ウワカワ</t>
    </rPh>
    <rPh sb="10" eb="11">
      <t>ガン</t>
    </rPh>
    <rPh sb="12" eb="13">
      <t>タイ</t>
    </rPh>
    <rPh sb="15" eb="17">
      <t>ヒョウジュン</t>
    </rPh>
    <rPh sb="17" eb="19">
      <t>チリョウ</t>
    </rPh>
    <phoneticPr fontId="3"/>
  </si>
  <si>
    <t>進行性精巣胚細胞腫瘍および性腺外胚細胞腫瘍に対するファーストライン治療</t>
    <rPh sb="0" eb="3">
      <t>シンコウセイ</t>
    </rPh>
    <rPh sb="3" eb="5">
      <t>セイソウ</t>
    </rPh>
    <rPh sb="5" eb="6">
      <t>ハイ</t>
    </rPh>
    <rPh sb="6" eb="8">
      <t>サイボウ</t>
    </rPh>
    <rPh sb="8" eb="10">
      <t>シュヨウ</t>
    </rPh>
    <rPh sb="13" eb="15">
      <t>セイセン</t>
    </rPh>
    <rPh sb="15" eb="16">
      <t>ガイ</t>
    </rPh>
    <rPh sb="16" eb="17">
      <t>ハイ</t>
    </rPh>
    <rPh sb="17" eb="19">
      <t>サイボウ</t>
    </rPh>
    <rPh sb="19" eb="21">
      <t>シュヨウ</t>
    </rPh>
    <rPh sb="22" eb="23">
      <t>タイ</t>
    </rPh>
    <rPh sb="33" eb="35">
      <t>チリョウ</t>
    </rPh>
    <phoneticPr fontId="3"/>
  </si>
  <si>
    <t>透析患者はAUC=4、GFR＝０として計算し、CBDCA＝100mg</t>
    <rPh sb="0" eb="2">
      <t>トウセキ</t>
    </rPh>
    <rPh sb="2" eb="4">
      <t>カンジャ</t>
    </rPh>
    <rPh sb="19" eb="21">
      <t>ケイサン</t>
    </rPh>
    <phoneticPr fontId="3"/>
  </si>
  <si>
    <t>点滴静注r</t>
    <phoneticPr fontId="3"/>
  </si>
  <si>
    <t>10-06-0010</t>
    <phoneticPr fontId="3"/>
  </si>
  <si>
    <t>10-06-0030</t>
    <phoneticPr fontId="3"/>
  </si>
  <si>
    <t>10-06-0020</t>
    <phoneticPr fontId="3"/>
  </si>
  <si>
    <t>10-04-0010</t>
    <phoneticPr fontId="3"/>
  </si>
  <si>
    <t>10-04-0021</t>
    <phoneticPr fontId="3"/>
  </si>
  <si>
    <t>10-04-0030</t>
    <phoneticPr fontId="3"/>
  </si>
  <si>
    <t>10-04-0040</t>
    <phoneticPr fontId="3"/>
  </si>
  <si>
    <t>10-04-0041</t>
    <phoneticPr fontId="3"/>
  </si>
  <si>
    <t>10-05-0010</t>
    <phoneticPr fontId="3"/>
  </si>
  <si>
    <t>10-05-0020</t>
    <phoneticPr fontId="3"/>
  </si>
  <si>
    <t>10-08-0010</t>
    <phoneticPr fontId="3"/>
  </si>
  <si>
    <t>10-07-0010</t>
    <phoneticPr fontId="3"/>
  </si>
  <si>
    <t>点滴静注</t>
    <rPh sb="0" eb="2">
      <t>テンテキ</t>
    </rPh>
    <phoneticPr fontId="3"/>
  </si>
  <si>
    <t>1コースの期間を確認する。
→条件はあるが可能な限り継続するとする。</t>
    <phoneticPr fontId="3"/>
  </si>
  <si>
    <t>750mg/㎡</t>
    <phoneticPr fontId="8"/>
  </si>
  <si>
    <t>200mg/㎡</t>
    <phoneticPr fontId="8"/>
  </si>
  <si>
    <t>臨床試験として行った治療である。少数例ではあるが安全性に問題はなく、奏効率も良好であった。3次治療以降のみで行う</t>
    <rPh sb="0" eb="2">
      <t>リンショウ</t>
    </rPh>
    <rPh sb="2" eb="4">
      <t>シケン</t>
    </rPh>
    <rPh sb="7" eb="8">
      <t>オコナ</t>
    </rPh>
    <rPh sb="10" eb="12">
      <t>チリョウ</t>
    </rPh>
    <rPh sb="16" eb="18">
      <t>ショウスウ</t>
    </rPh>
    <rPh sb="18" eb="19">
      <t>レイ</t>
    </rPh>
    <rPh sb="24" eb="27">
      <t>アンゼンセイ</t>
    </rPh>
    <rPh sb="28" eb="30">
      <t>モンダイ</t>
    </rPh>
    <rPh sb="34" eb="35">
      <t>ソウ</t>
    </rPh>
    <rPh sb="35" eb="37">
      <t>コウリツ</t>
    </rPh>
    <rPh sb="38" eb="40">
      <t>リョウコウ</t>
    </rPh>
    <rPh sb="46" eb="47">
      <t>ジ</t>
    </rPh>
    <rPh sb="47" eb="49">
      <t>チリョウ</t>
    </rPh>
    <rPh sb="49" eb="51">
      <t>イコウ</t>
    </rPh>
    <rPh sb="54" eb="55">
      <t>オコナ</t>
    </rPh>
    <phoneticPr fontId="3"/>
  </si>
  <si>
    <t>2週間</t>
    <rPh sb="1" eb="3">
      <t>シュウカン</t>
    </rPh>
    <phoneticPr fontId="8"/>
  </si>
  <si>
    <t>可能な限り継続する</t>
    <rPh sb="0" eb="2">
      <t>カノウ</t>
    </rPh>
    <rPh sb="3" eb="4">
      <t>カギ</t>
    </rPh>
    <rPh sb="5" eb="7">
      <t>ケイゾク</t>
    </rPh>
    <phoneticPr fontId="8"/>
  </si>
  <si>
    <t>new FP 療法
（初回）</t>
    <rPh sb="7" eb="9">
      <t>リョウホウ</t>
    </rPh>
    <rPh sb="11" eb="13">
      <t>ショカイ</t>
    </rPh>
    <phoneticPr fontId="3"/>
  </si>
  <si>
    <t>new FP 療法
（2回目以降）</t>
    <phoneticPr fontId="3"/>
  </si>
  <si>
    <t>500～1250mg/body</t>
    <phoneticPr fontId="3"/>
  </si>
  <si>
    <t>1,8,15,22</t>
    <phoneticPr fontId="3"/>
  </si>
  <si>
    <t>1-</t>
    <phoneticPr fontId="3"/>
  </si>
  <si>
    <t xml:space="preserve"> 150mg/㎡/日</t>
    <phoneticPr fontId="3"/>
  </si>
  <si>
    <t>200mg/㎡/日</t>
    <phoneticPr fontId="3"/>
  </si>
  <si>
    <t>1～42（49）</t>
    <phoneticPr fontId="3"/>
  </si>
  <si>
    <t>10（11）週間</t>
    <rPh sb="6" eb="8">
      <t>シュウカン</t>
    </rPh>
    <phoneticPr fontId="3"/>
  </si>
  <si>
    <t>1,15,29,42(49)</t>
    <phoneticPr fontId="3"/>
  </si>
  <si>
    <t>16-01-0010</t>
    <phoneticPr fontId="3"/>
  </si>
  <si>
    <t>16-01-0030</t>
    <phoneticPr fontId="3"/>
  </si>
  <si>
    <t>16-01-0041</t>
  </si>
  <si>
    <t>16-01-0051</t>
    <phoneticPr fontId="3"/>
  </si>
  <si>
    <t>16-01-0052</t>
  </si>
  <si>
    <t>16-01-0053</t>
  </si>
  <si>
    <t>16-01-0070</t>
    <phoneticPr fontId="3"/>
  </si>
  <si>
    <t>16-01-0071</t>
  </si>
  <si>
    <t>16-01-0080</t>
    <phoneticPr fontId="3"/>
  </si>
  <si>
    <t>16-01-0081</t>
  </si>
  <si>
    <t>16-01-0060</t>
    <phoneticPr fontId="3"/>
  </si>
  <si>
    <t>16-01-0061</t>
  </si>
  <si>
    <t>16-01-0090
16-01-0091
16-01-0092</t>
    <phoneticPr fontId="3"/>
  </si>
  <si>
    <t>16-01-0100
16-01-0101
16-01-0102</t>
    <phoneticPr fontId="3"/>
  </si>
  <si>
    <t>16-03-0030</t>
    <phoneticPr fontId="3"/>
  </si>
  <si>
    <t>16-04-0010</t>
    <phoneticPr fontId="3"/>
  </si>
  <si>
    <t>5日間照射2日間休止</t>
    <rPh sb="1" eb="2">
      <t>ニチ</t>
    </rPh>
    <rPh sb="2" eb="3">
      <t>カン</t>
    </rPh>
    <rPh sb="3" eb="5">
      <t>ショウシャ</t>
    </rPh>
    <rPh sb="6" eb="7">
      <t>ニチ</t>
    </rPh>
    <rPh sb="7" eb="8">
      <t>カン</t>
    </rPh>
    <rPh sb="8" eb="10">
      <t>キュウシ</t>
    </rPh>
    <phoneticPr fontId="3"/>
  </si>
  <si>
    <t>ヤーボイ</t>
    <phoneticPr fontId="3"/>
  </si>
  <si>
    <t>レジメン作成と投与日について検討する
照射併用後4週間の休薬期間をおく。
→1コース10（11）週間とする。</t>
    <phoneticPr fontId="3"/>
  </si>
  <si>
    <t>レジメン作成と投与日について検討する
照射併用後4週間の休薬期間をおく。
→1コース10（11）週間とする。
テモゾロミドは49日間のレジメンで作成することとする。</t>
    <rPh sb="64" eb="65">
      <t>ニチ</t>
    </rPh>
    <rPh sb="65" eb="66">
      <t>カン</t>
    </rPh>
    <rPh sb="72" eb="74">
      <t>サクセイ</t>
    </rPh>
    <phoneticPr fontId="3"/>
  </si>
  <si>
    <t>前立腺癌に対するホルモン抵抗性前立腺がんに対する化学療法である。
＊デキサメタゾンは連日服用であるが、（DTX投与日のみ中止）</t>
    <rPh sb="0" eb="4">
      <t>ゼンリツセンガン</t>
    </rPh>
    <rPh sb="5" eb="6">
      <t>タイ</t>
    </rPh>
    <rPh sb="12" eb="15">
      <t>テイコウセイ</t>
    </rPh>
    <rPh sb="15" eb="18">
      <t>ゼンリツセン</t>
    </rPh>
    <rPh sb="21" eb="22">
      <t>タイ</t>
    </rPh>
    <rPh sb="24" eb="26">
      <t>カガク</t>
    </rPh>
    <rPh sb="26" eb="28">
      <t>リョウホウ</t>
    </rPh>
    <rPh sb="44" eb="46">
      <t>フクヨウ</t>
    </rPh>
    <phoneticPr fontId="3"/>
  </si>
  <si>
    <t>14-01-0080</t>
    <phoneticPr fontId="3"/>
  </si>
  <si>
    <t>14-01-0170</t>
    <phoneticPr fontId="3"/>
  </si>
  <si>
    <t>14-01-0060</t>
    <phoneticPr fontId="3"/>
  </si>
  <si>
    <t>14-01-0030</t>
    <phoneticPr fontId="3"/>
  </si>
  <si>
    <t>14-01-0040</t>
    <phoneticPr fontId="3"/>
  </si>
  <si>
    <t>14-01-0051</t>
    <phoneticPr fontId="3"/>
  </si>
  <si>
    <t>14-01-0070</t>
    <phoneticPr fontId="3"/>
  </si>
  <si>
    <t>14-01-0090</t>
    <phoneticPr fontId="3"/>
  </si>
  <si>
    <t>14-01-0100</t>
    <phoneticPr fontId="3"/>
  </si>
  <si>
    <t>14-01-0110</t>
    <phoneticPr fontId="3"/>
  </si>
  <si>
    <t>Weekly TC療法</t>
    <rPh sb="9" eb="11">
      <t>リョウホウ</t>
    </rPh>
    <phoneticPr fontId="3"/>
  </si>
  <si>
    <t>14-01-0120</t>
    <phoneticPr fontId="3"/>
  </si>
  <si>
    <t>14-01-130</t>
    <phoneticPr fontId="3"/>
  </si>
  <si>
    <t>14-01-0140</t>
  </si>
  <si>
    <t>14-01-0150</t>
    <phoneticPr fontId="3"/>
  </si>
  <si>
    <t>14-01-0160</t>
    <phoneticPr fontId="3"/>
  </si>
  <si>
    <t>14-01-0180</t>
    <phoneticPr fontId="3"/>
  </si>
  <si>
    <t>14-01-0190
14-01-0191
14-01-0192</t>
    <phoneticPr fontId="3"/>
  </si>
  <si>
    <t>14-01-0193</t>
    <phoneticPr fontId="3"/>
  </si>
  <si>
    <t>14-01-0200
14-01-0201
14-01-0202</t>
    <phoneticPr fontId="3"/>
  </si>
  <si>
    <t>14-01-0203</t>
    <phoneticPr fontId="3"/>
  </si>
  <si>
    <t>14-01-0210
14-01-0211
14-01-0212</t>
    <phoneticPr fontId="3"/>
  </si>
  <si>
    <t>hCGがカットオフ値以下に至ってから3-5コース追加する
アクチノマイシンＤはday1～4になる場合もある。
ロイコボリンはday2より12時間ごとに3回投与する。</t>
    <rPh sb="9" eb="10">
      <t>アタイ</t>
    </rPh>
    <rPh sb="10" eb="12">
      <t>イカ</t>
    </rPh>
    <rPh sb="13" eb="14">
      <t>イタ</t>
    </rPh>
    <rPh sb="24" eb="26">
      <t>ツイカ</t>
    </rPh>
    <rPh sb="48" eb="50">
      <t>バアイ</t>
    </rPh>
    <phoneticPr fontId="3"/>
  </si>
  <si>
    <t>14-05-0010</t>
    <phoneticPr fontId="3"/>
  </si>
  <si>
    <t>14-05-0011</t>
  </si>
  <si>
    <t>14-05-0020</t>
    <phoneticPr fontId="3"/>
  </si>
  <si>
    <t>14-05-0021</t>
    <phoneticPr fontId="3"/>
  </si>
  <si>
    <t>14-05-0030</t>
    <phoneticPr fontId="3"/>
  </si>
  <si>
    <t>14-05-0031</t>
    <phoneticPr fontId="3"/>
  </si>
  <si>
    <t>Low Dose FP
肝動注療法</t>
    <phoneticPr fontId="3"/>
  </si>
  <si>
    <t>FEM肝動注療法</t>
    <phoneticPr fontId="3"/>
  </si>
  <si>
    <t>こちらのレジメンは今後使用しないため、レジメンを作成しないとになった。</t>
    <phoneticPr fontId="3"/>
  </si>
  <si>
    <t>根治切除不可能な
甲状腺分化癌</t>
    <rPh sb="0" eb="2">
      <t>コンチ</t>
    </rPh>
    <rPh sb="2" eb="4">
      <t>セツジョ</t>
    </rPh>
    <rPh sb="4" eb="7">
      <t>フカノウ</t>
    </rPh>
    <rPh sb="9" eb="12">
      <t>コウジョウセン</t>
    </rPh>
    <rPh sb="12" eb="14">
      <t>ブンカ</t>
    </rPh>
    <rPh sb="14" eb="15">
      <t>ガン</t>
    </rPh>
    <phoneticPr fontId="3"/>
  </si>
  <si>
    <t>レンビマカプセル</t>
    <phoneticPr fontId="3"/>
  </si>
  <si>
    <t>レンビマ</t>
    <phoneticPr fontId="3"/>
  </si>
  <si>
    <t>軟部腫瘍</t>
    <rPh sb="0" eb="2">
      <t>ナンブ</t>
    </rPh>
    <rPh sb="2" eb="4">
      <t>シュヨウ</t>
    </rPh>
    <phoneticPr fontId="3"/>
  </si>
  <si>
    <t>AI療法</t>
    <rPh sb="2" eb="4">
      <t>リョウホウ</t>
    </rPh>
    <phoneticPr fontId="3"/>
  </si>
  <si>
    <t>イホスファミド</t>
    <phoneticPr fontId="3"/>
  </si>
  <si>
    <t>400mg/m2/回　1日3回</t>
    <rPh sb="9" eb="10">
      <t>カイ</t>
    </rPh>
    <rPh sb="12" eb="13">
      <t>ニチ</t>
    </rPh>
    <rPh sb="14" eb="15">
      <t>カイ</t>
    </rPh>
    <phoneticPr fontId="3"/>
  </si>
  <si>
    <t>1,2,3,4,5</t>
    <phoneticPr fontId="3"/>
  </si>
  <si>
    <t>ADR単剤療法</t>
    <rPh sb="3" eb="5">
      <t>タンザイ</t>
    </rPh>
    <rPh sb="5" eb="7">
      <t>リョウホウ</t>
    </rPh>
    <phoneticPr fontId="3"/>
  </si>
  <si>
    <t>30mg/m2</t>
    <phoneticPr fontId="3"/>
  </si>
  <si>
    <t>1,2</t>
    <phoneticPr fontId="3"/>
  </si>
  <si>
    <t>骨肉腫</t>
    <rPh sb="0" eb="1">
      <t>コツ</t>
    </rPh>
    <rPh sb="1" eb="3">
      <t>ニクシュ</t>
    </rPh>
    <phoneticPr fontId="3"/>
  </si>
  <si>
    <t>3-5コース</t>
    <phoneticPr fontId="3"/>
  </si>
  <si>
    <t>4コース</t>
    <phoneticPr fontId="3"/>
  </si>
  <si>
    <t>（病理組織学的な治療効果が見られれば、術前2コース、術後2コースの予定）</t>
    <phoneticPr fontId="3"/>
  </si>
  <si>
    <t>石川雄也</t>
    <rPh sb="0" eb="4">
      <t>イシカワユウヤ</t>
    </rPh>
    <phoneticPr fontId="3"/>
  </si>
  <si>
    <t>病理組織学的に治療効果が認められれば、術後に2コース行う</t>
    <phoneticPr fontId="3"/>
  </si>
  <si>
    <t>2コース</t>
    <phoneticPr fontId="3"/>
  </si>
  <si>
    <t>軟部肉腫</t>
    <rPh sb="0" eb="1">
      <t>ナン</t>
    </rPh>
    <rPh sb="1" eb="2">
      <t>ブ</t>
    </rPh>
    <rPh sb="2" eb="4">
      <t>ニクシュ</t>
    </rPh>
    <phoneticPr fontId="3"/>
  </si>
  <si>
    <t>内服困難な患者が多く、高度催吐性リスクに分類される。
→　イメンド内服ではなく、プロイメンドになった。</t>
    <rPh sb="0" eb="2">
      <t>ナイフク</t>
    </rPh>
    <rPh sb="2" eb="4">
      <t>コンナン</t>
    </rPh>
    <rPh sb="5" eb="7">
      <t>カンジャ</t>
    </rPh>
    <rPh sb="8" eb="9">
      <t>オオ</t>
    </rPh>
    <rPh sb="11" eb="13">
      <t>コウド</t>
    </rPh>
    <rPh sb="13" eb="15">
      <t>サイト</t>
    </rPh>
    <rPh sb="15" eb="16">
      <t>セイ</t>
    </rPh>
    <rPh sb="20" eb="22">
      <t>ブンルイ</t>
    </rPh>
    <rPh sb="33" eb="35">
      <t>ナイフク</t>
    </rPh>
    <phoneticPr fontId="3"/>
  </si>
  <si>
    <t>08-01-0010</t>
    <phoneticPr fontId="3"/>
  </si>
  <si>
    <t>08-01-0040</t>
    <phoneticPr fontId="3"/>
  </si>
  <si>
    <t>08-01-0061</t>
    <phoneticPr fontId="3"/>
  </si>
  <si>
    <t>08-01-0070</t>
    <phoneticPr fontId="3"/>
  </si>
  <si>
    <t>08-02-0001</t>
    <phoneticPr fontId="3"/>
  </si>
  <si>
    <t>08-02-0010</t>
    <phoneticPr fontId="3"/>
  </si>
  <si>
    <t>術前２コース
術後４コース</t>
    <phoneticPr fontId="3"/>
  </si>
  <si>
    <t>6コース</t>
    <phoneticPr fontId="3"/>
  </si>
  <si>
    <t>重粒子併用S-1</t>
    <rPh sb="0" eb="1">
      <t>ジュウ</t>
    </rPh>
    <rPh sb="1" eb="3">
      <t>リュウシ</t>
    </rPh>
    <rPh sb="3" eb="5">
      <t>ヘイヨウ</t>
    </rPh>
    <phoneticPr fontId="3"/>
  </si>
  <si>
    <t>1日2回
朝食後・夕食後</t>
    <rPh sb="1" eb="2">
      <t>ニチ</t>
    </rPh>
    <rPh sb="3" eb="4">
      <t>カイ</t>
    </rPh>
    <rPh sb="5" eb="8">
      <t>チョウショクゴ</t>
    </rPh>
    <rPh sb="9" eb="12">
      <t>ユウショクゴ</t>
    </rPh>
    <phoneticPr fontId="3"/>
  </si>
  <si>
    <t>炭酸イオン線</t>
    <rPh sb="0" eb="2">
      <t>タンサン</t>
    </rPh>
    <rPh sb="5" eb="6">
      <t>セン</t>
    </rPh>
    <phoneticPr fontId="3"/>
  </si>
  <si>
    <t>4.6Gy</t>
    <phoneticPr fontId="3"/>
  </si>
  <si>
    <t>AUC２</t>
    <phoneticPr fontId="3"/>
  </si>
  <si>
    <t>３週間</t>
    <rPh sb="1" eb="3">
      <t>シュウカン</t>
    </rPh>
    <phoneticPr fontId="3"/>
  </si>
  <si>
    <t>PD判定になるまで継続</t>
    <rPh sb="2" eb="4">
      <t>ハンテイ</t>
    </rPh>
    <rPh sb="9" eb="11">
      <t>ケイゾク</t>
    </rPh>
    <phoneticPr fontId="3"/>
  </si>
  <si>
    <t>8コース</t>
    <phoneticPr fontId="3"/>
  </si>
  <si>
    <t>4,5</t>
    <phoneticPr fontId="3"/>
  </si>
  <si>
    <t>3,4,5</t>
    <phoneticPr fontId="3"/>
  </si>
  <si>
    <t>デキサメタゾン</t>
    <phoneticPr fontId="3"/>
  </si>
  <si>
    <t>4コース</t>
    <phoneticPr fontId="3"/>
  </si>
  <si>
    <t>40ｍｇ/body</t>
    <phoneticPr fontId="3"/>
  </si>
  <si>
    <t>2,3</t>
    <phoneticPr fontId="3"/>
  </si>
  <si>
    <t>軟部腫瘍</t>
    <rPh sb="0" eb="4">
      <t>ナンブシュヨウ</t>
    </rPh>
    <phoneticPr fontId="3"/>
  </si>
  <si>
    <t>トラベクテジン</t>
    <phoneticPr fontId="3"/>
  </si>
  <si>
    <t>病勢の進行まで</t>
    <rPh sb="0" eb="2">
      <t>ビョウセイ</t>
    </rPh>
    <rPh sb="3" eb="5">
      <t>シンコウ</t>
    </rPh>
    <phoneticPr fontId="3"/>
  </si>
  <si>
    <t>尿膜管癌</t>
    <rPh sb="0" eb="4">
      <t>ニョウマクカンガン</t>
    </rPh>
    <phoneticPr fontId="3"/>
  </si>
  <si>
    <t>IFEP療法</t>
    <rPh sb="4" eb="6">
      <t>リョウホウ</t>
    </rPh>
    <phoneticPr fontId="3"/>
  </si>
  <si>
    <t>2000mg/m2</t>
    <phoneticPr fontId="3"/>
  </si>
  <si>
    <t>750ｍｇ/m2</t>
    <phoneticPr fontId="3"/>
  </si>
  <si>
    <t>ペメトレキセド</t>
    <phoneticPr fontId="3"/>
  </si>
  <si>
    <t>PEM単剤療法</t>
    <rPh sb="3" eb="5">
      <t>タンザイ</t>
    </rPh>
    <rPh sb="5" eb="7">
      <t>リョウホウ</t>
    </rPh>
    <phoneticPr fontId="3"/>
  </si>
  <si>
    <t>アムルビシン</t>
    <phoneticPr fontId="3"/>
  </si>
  <si>
    <t>イリノテカン</t>
    <phoneticPr fontId="3"/>
  </si>
  <si>
    <t>進行性陰茎癌</t>
    <rPh sb="0" eb="3">
      <t>シンコウセイ</t>
    </rPh>
    <rPh sb="3" eb="5">
      <t>インケイ</t>
    </rPh>
    <rPh sb="5" eb="6">
      <t>ガン</t>
    </rPh>
    <phoneticPr fontId="3"/>
  </si>
  <si>
    <t>TIP療法</t>
    <rPh sb="3" eb="5">
      <t>リョウホウ</t>
    </rPh>
    <phoneticPr fontId="3"/>
  </si>
  <si>
    <t>175ｍｇ/m2</t>
    <phoneticPr fontId="3"/>
  </si>
  <si>
    <t>AUC=6</t>
    <phoneticPr fontId="3"/>
  </si>
  <si>
    <t>ブレオマイシン</t>
    <phoneticPr fontId="3"/>
  </si>
  <si>
    <t>175mg/m2</t>
    <phoneticPr fontId="3"/>
  </si>
  <si>
    <t>子宮平滑筋肉腫
（進行・再発）</t>
    <rPh sb="0" eb="2">
      <t>シキュウ</t>
    </rPh>
    <rPh sb="2" eb="7">
      <t>ヘイカツキンニクシュ</t>
    </rPh>
    <rPh sb="9" eb="11">
      <t>シンコウ</t>
    </rPh>
    <rPh sb="12" eb="14">
      <t>サイハツ</t>
    </rPh>
    <phoneticPr fontId="3"/>
  </si>
  <si>
    <t>20mg/m2
（最大30mg/body）</t>
    <rPh sb="9" eb="11">
      <t>サイダイ</t>
    </rPh>
    <phoneticPr fontId="3"/>
  </si>
  <si>
    <t>子宮平滑筋肉腫
（初回手術後）</t>
    <rPh sb="0" eb="2">
      <t>シキュウ</t>
    </rPh>
    <rPh sb="2" eb="7">
      <t>ヘイカツキンニクシュ</t>
    </rPh>
    <rPh sb="9" eb="11">
      <t>ショカイ</t>
    </rPh>
    <rPh sb="11" eb="14">
      <t>シュジュツゴ</t>
    </rPh>
    <phoneticPr fontId="3"/>
  </si>
  <si>
    <t>135mg/m2</t>
    <phoneticPr fontId="3"/>
  </si>
  <si>
    <t>6コース</t>
    <phoneticPr fontId="3"/>
  </si>
  <si>
    <t>14-01-0031</t>
    <phoneticPr fontId="3"/>
  </si>
  <si>
    <t>14-01-0041</t>
    <phoneticPr fontId="3"/>
  </si>
  <si>
    <t>100mg/㎡</t>
    <phoneticPr fontId="3"/>
  </si>
  <si>
    <t>150mg/㎡</t>
    <phoneticPr fontId="3"/>
  </si>
  <si>
    <t xml:space="preserve">1, 8, 15, (22) </t>
    <phoneticPr fontId="3"/>
  </si>
  <si>
    <t>4～5週間</t>
    <rPh sb="3" eb="4">
      <t>シュウ</t>
    </rPh>
    <phoneticPr fontId="3"/>
  </si>
  <si>
    <t>1, 15, (29)</t>
    <phoneticPr fontId="3"/>
  </si>
  <si>
    <t>5～7週間</t>
    <rPh sb="3" eb="4">
      <t>シュウ</t>
    </rPh>
    <phoneticPr fontId="3"/>
  </si>
  <si>
    <t>14-01-0250</t>
    <phoneticPr fontId="3"/>
  </si>
  <si>
    <t>14-01-0260</t>
    <phoneticPr fontId="3"/>
  </si>
  <si>
    <t>14-01-0270
14-01-0271
14-01-0272</t>
    <phoneticPr fontId="3"/>
  </si>
  <si>
    <t>14-01-0280
14-01-0281
14-01-0282</t>
    <phoneticPr fontId="3"/>
  </si>
  <si>
    <t>14-01-0290
14-01-0291
14-01-0292</t>
    <phoneticPr fontId="3"/>
  </si>
  <si>
    <t>14-03-0010</t>
    <phoneticPr fontId="3"/>
  </si>
  <si>
    <t>14-03-0011</t>
    <phoneticPr fontId="3"/>
  </si>
  <si>
    <t>14-02-0010</t>
    <phoneticPr fontId="3"/>
  </si>
  <si>
    <t>14-02-0020</t>
    <phoneticPr fontId="3"/>
  </si>
  <si>
    <t>14-02-0030</t>
    <phoneticPr fontId="3"/>
  </si>
  <si>
    <t>14-02-0040</t>
    <phoneticPr fontId="3"/>
  </si>
  <si>
    <t>ドキシル単剤療法</t>
    <rPh sb="4" eb="6">
      <t>タンザイ</t>
    </rPh>
    <rPh sb="6" eb="8">
      <t>リョウホウ</t>
    </rPh>
    <phoneticPr fontId="3"/>
  </si>
  <si>
    <t>ノギテカン単剤療法</t>
    <rPh sb="5" eb="7">
      <t>タンザイ</t>
    </rPh>
    <rPh sb="7" eb="9">
      <t>リョウホウ</t>
    </rPh>
    <phoneticPr fontId="3"/>
  </si>
  <si>
    <t>ドキシル
＋CBDCA療法</t>
    <rPh sb="11" eb="13">
      <t>リョウホウ</t>
    </rPh>
    <phoneticPr fontId="3"/>
  </si>
  <si>
    <t>CBDCA＋GEM療法</t>
    <phoneticPr fontId="3"/>
  </si>
  <si>
    <t>14-02-0050</t>
    <phoneticPr fontId="3"/>
  </si>
  <si>
    <t>14-02-0060</t>
    <phoneticPr fontId="3"/>
  </si>
  <si>
    <t>14-02-0070</t>
    <phoneticPr fontId="3"/>
  </si>
  <si>
    <t>AUC=5</t>
    <phoneticPr fontId="3"/>
  </si>
  <si>
    <t>5-6サイクル</t>
    <phoneticPr fontId="3"/>
  </si>
  <si>
    <t>術後1コース目(術後28日以内)の治療はベバシズマブを併用せず、通常のTC療法を行う。
化学療法の開始日が術後から28日以上経過しているときは１～6サイクルを併用とする・</t>
    <rPh sb="0" eb="2">
      <t>ジュツゴ</t>
    </rPh>
    <rPh sb="6" eb="7">
      <t>メ</t>
    </rPh>
    <rPh sb="8" eb="10">
      <t>ジュツゴ</t>
    </rPh>
    <rPh sb="12" eb="13">
      <t>ニチ</t>
    </rPh>
    <rPh sb="13" eb="15">
      <t>イナイ</t>
    </rPh>
    <rPh sb="17" eb="19">
      <t>チリョウ</t>
    </rPh>
    <rPh sb="27" eb="29">
      <t>ヘイヨウ</t>
    </rPh>
    <rPh sb="32" eb="34">
      <t>ツウジョウ</t>
    </rPh>
    <rPh sb="37" eb="39">
      <t>リョウホウ</t>
    </rPh>
    <rPh sb="40" eb="41">
      <t>オコナ</t>
    </rPh>
    <rPh sb="44" eb="46">
      <t>カガク</t>
    </rPh>
    <rPh sb="46" eb="48">
      <t>リョウホウ</t>
    </rPh>
    <rPh sb="49" eb="52">
      <t>カイシビ</t>
    </rPh>
    <rPh sb="53" eb="55">
      <t>ジュツゴ</t>
    </rPh>
    <rPh sb="59" eb="60">
      <t>ニチ</t>
    </rPh>
    <rPh sb="60" eb="62">
      <t>イジョウ</t>
    </rPh>
    <rPh sb="62" eb="64">
      <t>ケイカ</t>
    </rPh>
    <rPh sb="79" eb="81">
      <t>ヘイヨウ</t>
    </rPh>
    <phoneticPr fontId="3"/>
  </si>
  <si>
    <t>維持療法(ベバシズマブ単剤)として16コース。（Bev＋TC療法後の維持療法）</t>
    <rPh sb="0" eb="2">
      <t>イジ</t>
    </rPh>
    <rPh sb="2" eb="4">
      <t>リョウホウ</t>
    </rPh>
    <rPh sb="11" eb="13">
      <t>タンザイ</t>
    </rPh>
    <rPh sb="30" eb="32">
      <t>リョウホウ</t>
    </rPh>
    <rPh sb="32" eb="33">
      <t>ゴ</t>
    </rPh>
    <rPh sb="34" eb="36">
      <t>イジ</t>
    </rPh>
    <rPh sb="36" eb="38">
      <t>リョウホウ</t>
    </rPh>
    <phoneticPr fontId="3"/>
  </si>
  <si>
    <t>軟部肉腫
（進行・転移症例）</t>
    <rPh sb="0" eb="2">
      <t>ナンブ</t>
    </rPh>
    <rPh sb="2" eb="4">
      <t>ニクシュ</t>
    </rPh>
    <rPh sb="6" eb="8">
      <t>シンコウ</t>
    </rPh>
    <rPh sb="9" eb="11">
      <t>テンイ</t>
    </rPh>
    <rPh sb="11" eb="13">
      <t>ショウレイ</t>
    </rPh>
    <phoneticPr fontId="3"/>
  </si>
  <si>
    <t>エリブリン</t>
    <phoneticPr fontId="3"/>
  </si>
  <si>
    <t>投与時間</t>
    <rPh sb="0" eb="2">
      <t>トウヨ</t>
    </rPh>
    <rPh sb="2" eb="4">
      <t>ジカン</t>
    </rPh>
    <phoneticPr fontId="3"/>
  </si>
  <si>
    <t>15min</t>
    <phoneticPr fontId="3"/>
  </si>
  <si>
    <t>30min</t>
    <phoneticPr fontId="3"/>
  </si>
  <si>
    <t>12hr</t>
    <phoneticPr fontId="3"/>
  </si>
  <si>
    <t>2hr</t>
    <phoneticPr fontId="3"/>
  </si>
  <si>
    <t>24hr</t>
    <phoneticPr fontId="3"/>
  </si>
  <si>
    <t>5分</t>
    <rPh sb="1" eb="2">
      <t>フン</t>
    </rPh>
    <phoneticPr fontId="3"/>
  </si>
  <si>
    <t>2週間</t>
    <phoneticPr fontId="3"/>
  </si>
  <si>
    <t>14-01-0300
14-01-0301
14-01-0302</t>
    <phoneticPr fontId="3"/>
  </si>
  <si>
    <t>14-01-0303</t>
    <phoneticPr fontId="3"/>
  </si>
  <si>
    <t>08-02-0050</t>
    <phoneticPr fontId="3"/>
  </si>
  <si>
    <t>GEM＋DTX</t>
    <phoneticPr fontId="3"/>
  </si>
  <si>
    <t>ゲムシタビン</t>
    <phoneticPr fontId="3"/>
  </si>
  <si>
    <t>ドセタキセル</t>
    <phoneticPr fontId="3"/>
  </si>
  <si>
    <t>900mg/m2</t>
    <phoneticPr fontId="3"/>
  </si>
  <si>
    <t>75 mg/m2</t>
    <phoneticPr fontId="3"/>
  </si>
  <si>
    <t>30分</t>
    <rPh sb="2" eb="3">
      <t>フン</t>
    </rPh>
    <phoneticPr fontId="3"/>
  </si>
  <si>
    <t>60分</t>
    <rPh sb="2" eb="3">
      <t>フン</t>
    </rPh>
    <phoneticPr fontId="3"/>
  </si>
  <si>
    <t>可能な限り継続する</t>
    <phoneticPr fontId="3"/>
  </si>
  <si>
    <t>レジメンオーダーにおける1コースの期間は4週間とする。（池田禎智、大島宗平）</t>
    <rPh sb="17" eb="19">
      <t>キカン</t>
    </rPh>
    <rPh sb="21" eb="23">
      <t>シュウカン</t>
    </rPh>
    <rPh sb="28" eb="30">
      <t>イケダ</t>
    </rPh>
    <rPh sb="30" eb="31">
      <t>サダ</t>
    </rPh>
    <rPh sb="31" eb="32">
      <t>トモ</t>
    </rPh>
    <rPh sb="33" eb="35">
      <t>オオシマ</t>
    </rPh>
    <rPh sb="35" eb="37">
      <t>ソウヘイ</t>
    </rPh>
    <phoneticPr fontId="3"/>
  </si>
  <si>
    <t>CEB</t>
    <phoneticPr fontId="3"/>
  </si>
  <si>
    <t>30mg/body</t>
  </si>
  <si>
    <t>30分</t>
  </si>
  <si>
    <t>Day 2,9,16</t>
  </si>
  <si>
    <t>90分</t>
  </si>
  <si>
    <t>Day 1-5</t>
  </si>
  <si>
    <t>AUC5</t>
  </si>
  <si>
    <t>60分</t>
  </si>
  <si>
    <t>Day 1</t>
  </si>
  <si>
    <t>4コース目；Bleomycinは投与なし</t>
    <phoneticPr fontId="3"/>
  </si>
  <si>
    <t>1, 8, 15, 22, 29、36、43</t>
    <phoneticPr fontId="3"/>
  </si>
  <si>
    <t>レジメンオーダーでは1週間（CDDP day1）を1コースとして考え、最大7コースと設定する。</t>
    <phoneticPr fontId="3"/>
  </si>
  <si>
    <t>1～5, 8～12, 
15～19,22～26, 
29～33</t>
    <phoneticPr fontId="3"/>
  </si>
  <si>
    <t>12-02-0070</t>
    <phoneticPr fontId="3"/>
  </si>
  <si>
    <t>↓値を入力</t>
    <rPh sb="1" eb="2">
      <t>アタイ</t>
    </rPh>
    <rPh sb="3" eb="5">
      <t>ニュウリョク</t>
    </rPh>
    <phoneticPr fontId="3"/>
  </si>
  <si>
    <t>身長</t>
    <rPh sb="0" eb="2">
      <t>シンチョウ</t>
    </rPh>
    <phoneticPr fontId="3"/>
  </si>
  <si>
    <t>(cm)</t>
    <phoneticPr fontId="3"/>
  </si>
  <si>
    <t>体重</t>
    <rPh sb="0" eb="2">
      <t>タイジュウ</t>
    </rPh>
    <phoneticPr fontId="3"/>
  </si>
  <si>
    <t>(kg)</t>
    <phoneticPr fontId="3"/>
  </si>
  <si>
    <t xml:space="preserve">Du bois式 ① </t>
    <phoneticPr fontId="3"/>
  </si>
  <si>
    <t xml:space="preserve">(mg/m2) </t>
    <phoneticPr fontId="3"/>
  </si>
  <si>
    <t>→</t>
    <phoneticPr fontId="3"/>
  </si>
  <si>
    <t>（mg）</t>
    <phoneticPr fontId="3"/>
  </si>
  <si>
    <t>×</t>
    <phoneticPr fontId="3"/>
  </si>
  <si>
    <t xml:space="preserve">Du bois式 ② </t>
    <phoneticPr fontId="3"/>
  </si>
  <si>
    <t xml:space="preserve">Du bois式 ③ </t>
    <phoneticPr fontId="3"/>
  </si>
  <si>
    <t>藤本式　①</t>
    <phoneticPr fontId="3"/>
  </si>
  <si>
    <t>藤本式　②</t>
    <phoneticPr fontId="3"/>
  </si>
  <si>
    <t>藤本式　③</t>
    <phoneticPr fontId="3"/>
  </si>
  <si>
    <t xml:space="preserve">(mg/kg) </t>
    <phoneticPr fontId="3"/>
  </si>
  <si>
    <t>ハーセプチン</t>
    <phoneticPr fontId="3"/>
  </si>
  <si>
    <t>カドサイラ</t>
    <phoneticPr fontId="3"/>
  </si>
  <si>
    <t>（140-年齢）*体重</t>
    <rPh sb="5" eb="7">
      <t>ネンレイ</t>
    </rPh>
    <rPh sb="9" eb="11">
      <t>タイジュウ</t>
    </rPh>
    <phoneticPr fontId="3"/>
  </si>
  <si>
    <t>（×0.85）
女性のみ</t>
    <rPh sb="8" eb="10">
      <t>ジョセイ</t>
    </rPh>
    <phoneticPr fontId="3"/>
  </si>
  <si>
    <t>年齢</t>
    <rPh sb="0" eb="2">
      <t>ネンレイ</t>
    </rPh>
    <phoneticPr fontId="3"/>
  </si>
  <si>
    <t>(歳)</t>
    <rPh sb="1" eb="2">
      <t>サイ</t>
    </rPh>
    <phoneticPr fontId="3"/>
  </si>
  <si>
    <t>Ccr</t>
    <phoneticPr fontId="3"/>
  </si>
  <si>
    <t>×0.85　→</t>
    <phoneticPr fontId="3"/>
  </si>
  <si>
    <t>男性</t>
    <rPh sb="0" eb="2">
      <t>ダンセイ</t>
    </rPh>
    <phoneticPr fontId="3"/>
  </si>
  <si>
    <t>女性</t>
    <rPh sb="0" eb="2">
      <t>ジョセイ</t>
    </rPh>
    <phoneticPr fontId="3"/>
  </si>
  <si>
    <t>39-01-0010</t>
    <phoneticPr fontId="3"/>
  </si>
  <si>
    <t>39-01-0030</t>
    <phoneticPr fontId="3"/>
  </si>
  <si>
    <t>39-01-0040</t>
    <phoneticPr fontId="3"/>
  </si>
  <si>
    <t>39-01-0070</t>
    <phoneticPr fontId="3"/>
  </si>
  <si>
    <t>39-01-0080</t>
    <phoneticPr fontId="3"/>
  </si>
  <si>
    <t>39-01-0090</t>
    <phoneticPr fontId="3"/>
  </si>
  <si>
    <t>39-02-0040</t>
    <phoneticPr fontId="3"/>
  </si>
  <si>
    <t>39-02-0060</t>
    <phoneticPr fontId="3"/>
  </si>
  <si>
    <t>39-01-0020
39-01-0022</t>
    <phoneticPr fontId="3"/>
  </si>
  <si>
    <t>39-01-0120</t>
    <phoneticPr fontId="3"/>
  </si>
  <si>
    <t>CBDCA＋CPT-11
＋Dex療法</t>
    <rPh sb="17" eb="19">
      <t>リョウホウ</t>
    </rPh>
    <phoneticPr fontId="3"/>
  </si>
  <si>
    <t>39-01-0160</t>
    <phoneticPr fontId="3"/>
  </si>
  <si>
    <t>39-01-0180</t>
    <phoneticPr fontId="3"/>
  </si>
  <si>
    <t>39-01-0190</t>
    <phoneticPr fontId="3"/>
  </si>
  <si>
    <t>39-01-0220</t>
    <phoneticPr fontId="3"/>
  </si>
  <si>
    <t>39-01-0221</t>
    <phoneticPr fontId="3"/>
  </si>
  <si>
    <t>39-01-0240</t>
    <phoneticPr fontId="3"/>
  </si>
  <si>
    <t>39-01-0260
39-01-0261</t>
    <phoneticPr fontId="3"/>
  </si>
  <si>
    <t>39-01-0340</t>
    <phoneticPr fontId="3"/>
  </si>
  <si>
    <t>39-01-0350</t>
    <phoneticPr fontId="3"/>
  </si>
  <si>
    <t>39-01-0370
39-01-0371</t>
    <phoneticPr fontId="3"/>
  </si>
  <si>
    <t>39-01-0380
39-01-0381</t>
    <phoneticPr fontId="3"/>
  </si>
  <si>
    <t>39-01-0390
39-01-0391</t>
    <phoneticPr fontId="3"/>
  </si>
  <si>
    <t>39-03-0010</t>
    <phoneticPr fontId="3"/>
  </si>
  <si>
    <t>39-03-0020</t>
    <phoneticPr fontId="3"/>
  </si>
  <si>
    <t>39-03-0050</t>
    <phoneticPr fontId="3"/>
  </si>
  <si>
    <t>39-03-0051</t>
    <phoneticPr fontId="3"/>
  </si>
  <si>
    <t>39-07-0010</t>
    <phoneticPr fontId="3"/>
  </si>
  <si>
    <t>39-06-0010</t>
    <phoneticPr fontId="3"/>
  </si>
  <si>
    <t>（レジメン数　11件）</t>
    <rPh sb="9" eb="10">
      <t>ケン</t>
    </rPh>
    <phoneticPr fontId="3"/>
  </si>
  <si>
    <t>（レジメン数　9件）</t>
    <rPh sb="8" eb="9">
      <t>ケン</t>
    </rPh>
    <phoneticPr fontId="3"/>
  </si>
  <si>
    <t>（レジメン数　3件）</t>
    <rPh sb="8" eb="9">
      <t>ケン</t>
    </rPh>
    <phoneticPr fontId="3"/>
  </si>
  <si>
    <t>（レジメン数　1件）</t>
    <rPh sb="8" eb="9">
      <t>ケン</t>
    </rPh>
    <phoneticPr fontId="3"/>
  </si>
  <si>
    <t>病勢進行又は有害事象により治療継続が不可になるまで</t>
    <rPh sb="0" eb="2">
      <t>ビョウセイ</t>
    </rPh>
    <rPh sb="2" eb="4">
      <t>シンコウ</t>
    </rPh>
    <rPh sb="4" eb="5">
      <t>マタ</t>
    </rPh>
    <rPh sb="6" eb="8">
      <t>ユウガイ</t>
    </rPh>
    <rPh sb="8" eb="10">
      <t>ジショウ</t>
    </rPh>
    <rPh sb="13" eb="15">
      <t>チリョウ</t>
    </rPh>
    <rPh sb="15" eb="17">
      <t>ケイゾク</t>
    </rPh>
    <rPh sb="18" eb="20">
      <t>フカ</t>
    </rPh>
    <phoneticPr fontId="3"/>
  </si>
  <si>
    <t>1,8,15</t>
    <phoneticPr fontId="3"/>
  </si>
  <si>
    <t>用量</t>
    <rPh sb="0" eb="2">
      <t>ヨウリョウ</t>
    </rPh>
    <phoneticPr fontId="3"/>
  </si>
  <si>
    <t>投与方法</t>
    <rPh sb="0" eb="2">
      <t>トウヨ</t>
    </rPh>
    <rPh sb="2" eb="4">
      <t>ホウホウ</t>
    </rPh>
    <phoneticPr fontId="3"/>
  </si>
  <si>
    <t>点滴静注</t>
    <phoneticPr fontId="3"/>
  </si>
  <si>
    <t>2時間</t>
  </si>
  <si>
    <t>2時間</t>
    <phoneticPr fontId="3"/>
  </si>
  <si>
    <t>3時間</t>
    <phoneticPr fontId="3"/>
  </si>
  <si>
    <t>12時間</t>
    <phoneticPr fontId="3"/>
  </si>
  <si>
    <t>2時間</t>
    <rPh sb="1" eb="3">
      <t>ジカン</t>
    </rPh>
    <phoneticPr fontId="3"/>
  </si>
  <si>
    <t>30分</t>
    <rPh sb="2" eb="3">
      <t>プン</t>
    </rPh>
    <phoneticPr fontId="3"/>
  </si>
  <si>
    <t>15分</t>
    <rPh sb="2" eb="3">
      <t>フン</t>
    </rPh>
    <phoneticPr fontId="3"/>
  </si>
  <si>
    <t>2時間</t>
    <phoneticPr fontId="3"/>
  </si>
  <si>
    <t>30分</t>
    <phoneticPr fontId="3"/>
  </si>
  <si>
    <t>1時間</t>
    <phoneticPr fontId="3"/>
  </si>
  <si>
    <t>23時間</t>
    <phoneticPr fontId="3"/>
  </si>
  <si>
    <t>点滴静注</t>
    <phoneticPr fontId="3"/>
  </si>
  <si>
    <t>点滴静注</t>
    <phoneticPr fontId="3"/>
  </si>
  <si>
    <t xml:space="preserve"> 24時間</t>
    <phoneticPr fontId="3"/>
  </si>
  <si>
    <t xml:space="preserve"> 24時間</t>
    <phoneticPr fontId="3"/>
  </si>
  <si>
    <t xml:space="preserve"> 2時間</t>
    <phoneticPr fontId="3"/>
  </si>
  <si>
    <t>24時間</t>
    <rPh sb="2" eb="4">
      <t>ジカン</t>
    </rPh>
    <phoneticPr fontId="3"/>
  </si>
  <si>
    <t>22時間</t>
    <rPh sb="2" eb="4">
      <t>ジカン</t>
    </rPh>
    <phoneticPr fontId="3"/>
  </si>
  <si>
    <t>3時間</t>
    <rPh sb="1" eb="3">
      <t>ジカン</t>
    </rPh>
    <phoneticPr fontId="3"/>
  </si>
  <si>
    <t>30分以上かけて</t>
    <phoneticPr fontId="3"/>
  </si>
  <si>
    <t>30分以上</t>
    <phoneticPr fontId="3"/>
  </si>
  <si>
    <t>30分以上</t>
    <rPh sb="2" eb="3">
      <t>フン</t>
    </rPh>
    <rPh sb="3" eb="5">
      <t>イジョウ</t>
    </rPh>
    <phoneticPr fontId="3"/>
  </si>
  <si>
    <t>3時間</t>
    <phoneticPr fontId="3"/>
  </si>
  <si>
    <t>30分</t>
    <phoneticPr fontId="3"/>
  </si>
  <si>
    <t>30分</t>
    <rPh sb="1" eb="2">
      <t>フン</t>
    </rPh>
    <phoneticPr fontId="3"/>
  </si>
  <si>
    <t>24時間</t>
    <phoneticPr fontId="3"/>
  </si>
  <si>
    <t>3時間</t>
    <phoneticPr fontId="3"/>
  </si>
  <si>
    <t>1時間</t>
    <rPh sb="1" eb="3">
      <t>ジカン</t>
    </rPh>
    <phoneticPr fontId="3"/>
  </si>
  <si>
    <t>2時間</t>
    <phoneticPr fontId="3"/>
  </si>
  <si>
    <t>腹腔内投与</t>
    <phoneticPr fontId="3"/>
  </si>
  <si>
    <t>点滴静注</t>
    <phoneticPr fontId="3"/>
  </si>
  <si>
    <t xml:space="preserve"> 30～90分</t>
    <rPh sb="6" eb="7">
      <t>フン</t>
    </rPh>
    <phoneticPr fontId="3"/>
  </si>
  <si>
    <t>30～90分</t>
    <rPh sb="5" eb="6">
      <t>フン</t>
    </rPh>
    <phoneticPr fontId="3"/>
  </si>
  <si>
    <t>1mg/分以上かけて</t>
    <rPh sb="4" eb="5">
      <t>フン</t>
    </rPh>
    <rPh sb="5" eb="7">
      <t>イジョウ</t>
    </rPh>
    <phoneticPr fontId="3"/>
  </si>
  <si>
    <t>60～90分</t>
    <rPh sb="5" eb="6">
      <t>フン</t>
    </rPh>
    <phoneticPr fontId="3"/>
  </si>
  <si>
    <t>90分</t>
    <rPh sb="2" eb="3">
      <t>フン</t>
    </rPh>
    <phoneticPr fontId="3"/>
  </si>
  <si>
    <t>レジメン名</t>
    <rPh sb="4" eb="5">
      <t>メイ</t>
    </rPh>
    <phoneticPr fontId="3"/>
  </si>
  <si>
    <t>可能な限り継続する。</t>
    <phoneticPr fontId="3"/>
  </si>
  <si>
    <t>5日間×4週
その後週1-2回</t>
    <rPh sb="1" eb="3">
      <t>ニチカン</t>
    </rPh>
    <rPh sb="5" eb="6">
      <t>シュウ</t>
    </rPh>
    <rPh sb="9" eb="10">
      <t>ゴ</t>
    </rPh>
    <rPh sb="10" eb="11">
      <t>シュウ</t>
    </rPh>
    <rPh sb="14" eb="15">
      <t>カイ</t>
    </rPh>
    <phoneticPr fontId="3"/>
  </si>
  <si>
    <t>8時間</t>
    <rPh sb="1" eb="3">
      <t>ジカン</t>
    </rPh>
    <phoneticPr fontId="3"/>
  </si>
  <si>
    <t>悪性黒色腫
（化学療法未治療の症例）</t>
    <rPh sb="7" eb="9">
      <t>カガク</t>
    </rPh>
    <rPh sb="9" eb="11">
      <t>リョウホウ</t>
    </rPh>
    <rPh sb="11" eb="14">
      <t>ミチリョウ</t>
    </rPh>
    <rPh sb="15" eb="17">
      <t>ショウレイ</t>
    </rPh>
    <phoneticPr fontId="3"/>
  </si>
  <si>
    <t>3mg/kg</t>
    <phoneticPr fontId="3"/>
  </si>
  <si>
    <t>悪性黒色腫
（化学療法既治療の症例）</t>
    <rPh sb="7" eb="9">
      <t>カガク</t>
    </rPh>
    <rPh sb="9" eb="11">
      <t>リョウホウ</t>
    </rPh>
    <rPh sb="11" eb="12">
      <t>キ</t>
    </rPh>
    <rPh sb="12" eb="14">
      <t>チリョウ</t>
    </rPh>
    <rPh sb="15" eb="17">
      <t>ショウレイ</t>
    </rPh>
    <phoneticPr fontId="3"/>
  </si>
  <si>
    <t>ニボルマブ
（化学療法既治療、2mg/kg）</t>
    <rPh sb="11" eb="12">
      <t>キ</t>
    </rPh>
    <phoneticPr fontId="3"/>
  </si>
  <si>
    <t>3mg/kg</t>
    <phoneticPr fontId="3"/>
  </si>
  <si>
    <t>1，15，29，43
（2週に1回）</t>
    <phoneticPr fontId="3"/>
  </si>
  <si>
    <t>24mg/day</t>
    <phoneticPr fontId="3"/>
  </si>
  <si>
    <t>ニボルマブ
（化学療法既治療、2mg/kg）</t>
    <phoneticPr fontId="3"/>
  </si>
  <si>
    <t>1, 8</t>
    <phoneticPr fontId="3"/>
  </si>
  <si>
    <t>初回投与後、2週、6週に投与し、以後8週間の間隔で投与
既存の治療であるコルヒチンやステロイドの内服が無効である重篤な症例のみでこちらの治療を行う。</t>
    <rPh sb="68" eb="70">
      <t>チリョウ</t>
    </rPh>
    <rPh sb="71" eb="72">
      <t>オコナ</t>
    </rPh>
    <phoneticPr fontId="3"/>
  </si>
  <si>
    <t>レジメン修正依頼書が提出され、黄色枠の部分が修正された。</t>
    <rPh sb="4" eb="6">
      <t>シュウセイ</t>
    </rPh>
    <rPh sb="6" eb="9">
      <t>イライショ</t>
    </rPh>
    <rPh sb="10" eb="12">
      <t>テイシュツ</t>
    </rPh>
    <rPh sb="15" eb="17">
      <t>キイロ</t>
    </rPh>
    <rPh sb="17" eb="18">
      <t>ワク</t>
    </rPh>
    <rPh sb="19" eb="21">
      <t>ブブン</t>
    </rPh>
    <rPh sb="22" eb="24">
      <t>シュウセイ</t>
    </rPh>
    <phoneticPr fontId="3"/>
  </si>
  <si>
    <t>レジメン修正依頼書が提出され、黄色枠の部分が修正された。</t>
    <phoneticPr fontId="3"/>
  </si>
  <si>
    <t>レジメン修正依頼書が提出され、黄色枠の部分が修正された。</t>
    <phoneticPr fontId="3"/>
  </si>
  <si>
    <t>31-01-2020
41-01-2020</t>
    <phoneticPr fontId="3"/>
  </si>
  <si>
    <t>31-01-2030
41-01-2030</t>
    <phoneticPr fontId="3"/>
  </si>
  <si>
    <t>31-02-2020
41-02-2020</t>
    <phoneticPr fontId="3"/>
  </si>
  <si>
    <t>レジメン修正依頼書が提出され、黄色枠の部分が修正された。</t>
    <phoneticPr fontId="3"/>
  </si>
  <si>
    <t>46-01-0020</t>
    <phoneticPr fontId="3"/>
  </si>
  <si>
    <t>EC (60)</t>
    <phoneticPr fontId="3"/>
  </si>
  <si>
    <t>EC (75)</t>
    <phoneticPr fontId="3"/>
  </si>
  <si>
    <t>FAC (50)</t>
    <phoneticPr fontId="3"/>
  </si>
  <si>
    <t>FAC (75)</t>
    <phoneticPr fontId="3"/>
  </si>
  <si>
    <t>FEC (50)</t>
    <phoneticPr fontId="3"/>
  </si>
  <si>
    <t>FEC (75)</t>
    <phoneticPr fontId="3"/>
  </si>
  <si>
    <t>FEC (100)</t>
    <phoneticPr fontId="3"/>
  </si>
  <si>
    <t>46-01-0030</t>
    <phoneticPr fontId="3"/>
  </si>
  <si>
    <t>46-01-0040</t>
    <phoneticPr fontId="3"/>
  </si>
  <si>
    <t>46-01-0050</t>
    <phoneticPr fontId="3"/>
  </si>
  <si>
    <t>46-01-0060</t>
    <phoneticPr fontId="3"/>
  </si>
  <si>
    <t>46-01-0070</t>
    <phoneticPr fontId="3"/>
  </si>
  <si>
    <t>46-01-0080</t>
    <phoneticPr fontId="3"/>
  </si>
  <si>
    <t>46-01-0090</t>
    <phoneticPr fontId="3"/>
  </si>
  <si>
    <t>46-01-0100</t>
    <phoneticPr fontId="3"/>
  </si>
  <si>
    <t>46-01-0110</t>
    <phoneticPr fontId="3"/>
  </si>
  <si>
    <t>46-01-0120</t>
    <phoneticPr fontId="3"/>
  </si>
  <si>
    <t>46-01-0130</t>
    <phoneticPr fontId="3"/>
  </si>
  <si>
    <t>46-01-0140</t>
    <phoneticPr fontId="3"/>
  </si>
  <si>
    <t>46-01-0150</t>
    <phoneticPr fontId="3"/>
  </si>
  <si>
    <t>46-01-0160</t>
    <phoneticPr fontId="3"/>
  </si>
  <si>
    <t>46-01-0170</t>
    <phoneticPr fontId="3"/>
  </si>
  <si>
    <t>46-01-0180</t>
    <phoneticPr fontId="3"/>
  </si>
  <si>
    <t>46-01-0190</t>
    <phoneticPr fontId="3"/>
  </si>
  <si>
    <t>46-01-0200</t>
    <phoneticPr fontId="3"/>
  </si>
  <si>
    <t>46-01-0210</t>
    <phoneticPr fontId="3"/>
  </si>
  <si>
    <t>46-01-0220</t>
    <phoneticPr fontId="3"/>
  </si>
  <si>
    <t>46-01-0230</t>
    <phoneticPr fontId="3"/>
  </si>
  <si>
    <t>46-01-0240</t>
    <phoneticPr fontId="3"/>
  </si>
  <si>
    <t>46-01-0250
46-01-0251</t>
    <phoneticPr fontId="3"/>
  </si>
  <si>
    <t>46-01-0260
46-01-0261</t>
    <phoneticPr fontId="3"/>
  </si>
  <si>
    <t>46-02-0010
46-02-0011</t>
    <phoneticPr fontId="3"/>
  </si>
  <si>
    <t>46-02-0020
46-02-0021</t>
    <phoneticPr fontId="3"/>
  </si>
  <si>
    <t>46-02-0040
46-02-0041</t>
    <phoneticPr fontId="3"/>
  </si>
  <si>
    <t>46-02-0050
46-02-0051</t>
    <phoneticPr fontId="3"/>
  </si>
  <si>
    <t>46-02-1010
46-02-1011</t>
    <phoneticPr fontId="3"/>
  </si>
  <si>
    <t>46-02-1020
46-02-1021</t>
    <phoneticPr fontId="3"/>
  </si>
  <si>
    <t>46-02-1030
46-02-1031</t>
    <phoneticPr fontId="3"/>
  </si>
  <si>
    <t>46-02-1040
46-02-1041</t>
    <phoneticPr fontId="3"/>
  </si>
  <si>
    <t>46-04-0010
46-04-0011</t>
    <phoneticPr fontId="3"/>
  </si>
  <si>
    <t>申請書を確認する</t>
    <rPh sb="0" eb="2">
      <t>シンセイ</t>
    </rPh>
    <rPh sb="2" eb="3">
      <t>ショ</t>
    </rPh>
    <rPh sb="4" eb="6">
      <t>カクニン</t>
    </rPh>
    <phoneticPr fontId="3"/>
  </si>
  <si>
    <t>イリノテカン</t>
  </si>
  <si>
    <t>エルロチニブ単剤療法</t>
    <phoneticPr fontId="3"/>
  </si>
  <si>
    <t>エルロチニブ</t>
    <phoneticPr fontId="3"/>
  </si>
  <si>
    <t>申請書を確認する</t>
    <phoneticPr fontId="3"/>
  </si>
  <si>
    <t>31-01-2080</t>
    <phoneticPr fontId="3"/>
  </si>
  <si>
    <t>膵・消化管神経内分泌腫瘍（NET）</t>
    <rPh sb="0" eb="1">
      <t>スイ</t>
    </rPh>
    <rPh sb="2" eb="5">
      <t>ショウカカン</t>
    </rPh>
    <rPh sb="5" eb="7">
      <t>シンケイ</t>
    </rPh>
    <rPh sb="7" eb="10">
      <t>ナイブンピツ</t>
    </rPh>
    <rPh sb="10" eb="12">
      <t>シュヨウ</t>
    </rPh>
    <phoneticPr fontId="3"/>
  </si>
  <si>
    <t>膵臓がん</t>
    <rPh sb="0" eb="1">
      <t>スイ</t>
    </rPh>
    <rPh sb="1" eb="2">
      <t>ゾウ</t>
    </rPh>
    <phoneticPr fontId="3"/>
  </si>
  <si>
    <t>ストレプトゾシン</t>
    <phoneticPr fontId="3"/>
  </si>
  <si>
    <t>1-5</t>
    <phoneticPr fontId="3"/>
  </si>
  <si>
    <t>weekly ストレプトゾシン</t>
    <phoneticPr fontId="3"/>
  </si>
  <si>
    <t>1</t>
    <phoneticPr fontId="3"/>
  </si>
  <si>
    <t>1.25 ㎡未満
80 mg / 日</t>
    <rPh sb="6" eb="8">
      <t>ミマン</t>
    </rPh>
    <rPh sb="17" eb="18">
      <t>ヒ</t>
    </rPh>
    <phoneticPr fontId="3"/>
  </si>
  <si>
    <t>原則として、
2コース以上繰り返す
可能な限り継続する。</t>
    <rPh sb="18" eb="20">
      <t>カノウ</t>
    </rPh>
    <rPh sb="21" eb="22">
      <t>カギ</t>
    </rPh>
    <rPh sb="23" eb="25">
      <t>ケイゾク</t>
    </rPh>
    <phoneticPr fontId="3"/>
  </si>
  <si>
    <t>31-01-2010
41-01-2010</t>
    <phoneticPr fontId="3"/>
  </si>
  <si>
    <t>31-01-2040
41-01-2040</t>
    <phoneticPr fontId="3"/>
  </si>
  <si>
    <t>31-01-2050
41-01-2050</t>
    <phoneticPr fontId="3"/>
  </si>
  <si>
    <t>31-01-2060
41-01-2060</t>
    <phoneticPr fontId="3"/>
  </si>
  <si>
    <t>31-01-2070
41-01-2070</t>
    <phoneticPr fontId="3"/>
  </si>
  <si>
    <t>31-01-2090
41-01-2090</t>
    <phoneticPr fontId="3"/>
  </si>
  <si>
    <t>ニボルマブ単剤療法</t>
    <rPh sb="5" eb="7">
      <t>タンザイ</t>
    </rPh>
    <rPh sb="7" eb="9">
      <t>リョウホウ</t>
    </rPh>
    <phoneticPr fontId="3"/>
  </si>
  <si>
    <t>31-01-3020
41-01-3020</t>
    <phoneticPr fontId="3"/>
  </si>
  <si>
    <t>31-01-3070
41-01-3070</t>
    <phoneticPr fontId="3"/>
  </si>
  <si>
    <t>31-01-3080
41-01-3080</t>
    <phoneticPr fontId="3"/>
  </si>
  <si>
    <t>31-01-3090
41-01-3090</t>
    <phoneticPr fontId="3"/>
  </si>
  <si>
    <t>コメント　</t>
    <phoneticPr fontId="3"/>
  </si>
  <si>
    <t>46-01-0010</t>
    <phoneticPr fontId="3"/>
  </si>
  <si>
    <t>AC</t>
    <phoneticPr fontId="3"/>
  </si>
  <si>
    <t>術後補助療法としては6コース</t>
    <phoneticPr fontId="3"/>
  </si>
  <si>
    <t>　トラスツズマブ</t>
    <phoneticPr fontId="3"/>
  </si>
  <si>
    <t>ドセタキセル</t>
    <phoneticPr fontId="3"/>
  </si>
  <si>
    <t>75mg/㎡</t>
    <phoneticPr fontId="3"/>
  </si>
  <si>
    <t>46-04-0020
46-04-0021</t>
    <phoneticPr fontId="3"/>
  </si>
  <si>
    <t>ペルツズマブ</t>
    <phoneticPr fontId="3"/>
  </si>
  <si>
    <t>初回840mg/body
2回目以降420mg/body</t>
    <phoneticPr fontId="3"/>
  </si>
  <si>
    <t>可能な限り継続する</t>
    <phoneticPr fontId="3"/>
  </si>
  <si>
    <t>ゲムシタビン</t>
    <phoneticPr fontId="3"/>
  </si>
  <si>
    <t>1,8</t>
    <phoneticPr fontId="3"/>
  </si>
  <si>
    <t>46-04-0030
46-04-0031</t>
    <phoneticPr fontId="3"/>
  </si>
  <si>
    <t>nab-PTX</t>
    <phoneticPr fontId="3"/>
  </si>
  <si>
    <t>46-04-0040
46-04-0041</t>
    <phoneticPr fontId="3"/>
  </si>
  <si>
    <t>パクリタキセル</t>
    <phoneticPr fontId="3"/>
  </si>
  <si>
    <t>1,8,15</t>
    <phoneticPr fontId="3"/>
  </si>
  <si>
    <t>46-04-0050
46-04-0051</t>
    <phoneticPr fontId="3"/>
  </si>
  <si>
    <t>ペルツズマブ</t>
    <phoneticPr fontId="3"/>
  </si>
  <si>
    <t>初回840mg/body
2回目以降420mg/body</t>
    <phoneticPr fontId="3"/>
  </si>
  <si>
    <t>可能な限り継続する</t>
    <phoneticPr fontId="3"/>
  </si>
  <si>
    <t>エリブリン</t>
    <phoneticPr fontId="3"/>
  </si>
  <si>
    <t>46-04-0060
46-04-0061</t>
    <phoneticPr fontId="3"/>
  </si>
  <si>
    <t>ナベルビン</t>
    <phoneticPr fontId="3"/>
  </si>
  <si>
    <t>46-04-0070
46-04-0071</t>
    <phoneticPr fontId="3"/>
  </si>
  <si>
    <t>カペシタビン</t>
    <phoneticPr fontId="3"/>
  </si>
  <si>
    <t>2500mg/㎡</t>
    <phoneticPr fontId="3"/>
  </si>
  <si>
    <t>1-14</t>
    <phoneticPr fontId="3"/>
  </si>
  <si>
    <t>80mg/㎡</t>
    <phoneticPr fontId="3"/>
  </si>
  <si>
    <t>コメント</t>
    <phoneticPr fontId="3"/>
  </si>
  <si>
    <t>トラスツズマブ</t>
    <phoneticPr fontId="3"/>
  </si>
  <si>
    <t>12コース</t>
    <phoneticPr fontId="3"/>
  </si>
  <si>
    <t>パクリタキセル</t>
    <phoneticPr fontId="3"/>
  </si>
  <si>
    <t>トラスツズマブ</t>
    <phoneticPr fontId="3"/>
  </si>
  <si>
    <t>4コース</t>
    <phoneticPr fontId="3"/>
  </si>
  <si>
    <t>手術不能又は再発乳癌</t>
    <phoneticPr fontId="3"/>
  </si>
  <si>
    <t>1-14</t>
    <phoneticPr fontId="3"/>
  </si>
  <si>
    <t>1.25 ㎡以上1.5 ㎡未満
100 mg / 日</t>
    <phoneticPr fontId="3"/>
  </si>
  <si>
    <t>1.5 ㎡以上
120 mg / 日</t>
    <phoneticPr fontId="3"/>
  </si>
  <si>
    <t>シクロホスファミド</t>
    <phoneticPr fontId="3"/>
  </si>
  <si>
    <t>15-28</t>
    <phoneticPr fontId="3"/>
  </si>
  <si>
    <t>ドキソルビシン</t>
  </si>
  <si>
    <t>10-04-0050
10-04-0051</t>
    <phoneticPr fontId="3"/>
  </si>
  <si>
    <t>10-06-0040</t>
    <phoneticPr fontId="3"/>
  </si>
  <si>
    <t>100mg/kg</t>
    <phoneticPr fontId="3"/>
  </si>
  <si>
    <t>46-02-0060
46-02-0061</t>
    <phoneticPr fontId="3"/>
  </si>
  <si>
    <t>46-02-0070
46-02-0071</t>
    <phoneticPr fontId="3"/>
  </si>
  <si>
    <t>AUC = 5</t>
    <phoneticPr fontId="3"/>
  </si>
  <si>
    <t>AUC = 6</t>
    <phoneticPr fontId="3"/>
  </si>
  <si>
    <t>AUC = 6</t>
    <phoneticPr fontId="3"/>
  </si>
  <si>
    <t>4-6コース</t>
    <phoneticPr fontId="3"/>
  </si>
  <si>
    <t>3週間</t>
    <phoneticPr fontId="3"/>
  </si>
  <si>
    <t>3週間</t>
    <phoneticPr fontId="3"/>
  </si>
  <si>
    <t>可能な限り継続する</t>
    <phoneticPr fontId="3"/>
  </si>
  <si>
    <t>可能な限り継続する</t>
    <phoneticPr fontId="3"/>
  </si>
  <si>
    <t>3 -　4週間</t>
    <phoneticPr fontId="3"/>
  </si>
  <si>
    <t>3 -　4週間</t>
    <phoneticPr fontId="3"/>
  </si>
  <si>
    <t>レベル3  80mg/m2</t>
    <phoneticPr fontId="3"/>
  </si>
  <si>
    <t>レベル2  60mg/m2</t>
    <phoneticPr fontId="3"/>
  </si>
  <si>
    <t>レベル1  40mg/m2</t>
    <phoneticPr fontId="3"/>
  </si>
  <si>
    <t>レベル0  20mg/m2</t>
    <phoneticPr fontId="3"/>
  </si>
  <si>
    <t>ドキソルビシン
（ADM）</t>
  </si>
  <si>
    <t>症状改善または
ドキソルビシン
総量500mg/m2まで</t>
    <rPh sb="0" eb="2">
      <t>ショウジョウ</t>
    </rPh>
    <rPh sb="2" eb="4">
      <t>カイゼン</t>
    </rPh>
    <rPh sb="16" eb="18">
      <t>ソウリョウ</t>
    </rPh>
    <phoneticPr fontId="3"/>
  </si>
  <si>
    <t>引用文献では、GEMを1コース目：750mg/㎡、2コース目875mg/㎡に減量しており、考慮する。</t>
    <rPh sb="0" eb="2">
      <t>インヨウ</t>
    </rPh>
    <rPh sb="2" eb="4">
      <t>ブンケン</t>
    </rPh>
    <rPh sb="15" eb="16">
      <t>メ</t>
    </rPh>
    <rPh sb="29" eb="30">
      <t>メ</t>
    </rPh>
    <rPh sb="38" eb="40">
      <t>ゲンリョウ</t>
    </rPh>
    <rPh sb="45" eb="47">
      <t>コウリョ</t>
    </rPh>
    <phoneticPr fontId="3"/>
  </si>
  <si>
    <t>GEM単剤療法</t>
    <rPh sb="3" eb="4">
      <t>タン</t>
    </rPh>
    <rPh sb="4" eb="5">
      <t>ザイ</t>
    </rPh>
    <rPh sb="5" eb="7">
      <t>リョウホウ</t>
    </rPh>
    <phoneticPr fontId="3"/>
  </si>
  <si>
    <t>ゲムシタビン</t>
    <phoneticPr fontId="3"/>
  </si>
  <si>
    <t>卵巣がんの1st lineの治療はパクリタキセル＋カルボプラチンであるが、その後、6ヶ月以内に再発した患者はプラチナ耐性と考え、GEM単剤で治療を行う。再発まで6ヶ月以上あるいは12ヶ月以上のプラチナ部分感受性あるいは感受性の場合はGEM＋カルボプラチンを使用する。</t>
    <phoneticPr fontId="3"/>
  </si>
  <si>
    <t>Nab-paclitaxel 単剤療法</t>
    <rPh sb="15" eb="17">
      <t>タンザイ</t>
    </rPh>
    <rPh sb="17" eb="19">
      <t>リョウホウ</t>
    </rPh>
    <phoneticPr fontId="3"/>
  </si>
  <si>
    <t>セカンドライン以降に使用する。</t>
    <rPh sb="7" eb="9">
      <t>イコウ</t>
    </rPh>
    <rPh sb="10" eb="12">
      <t>シヨウ</t>
    </rPh>
    <phoneticPr fontId="3"/>
  </si>
  <si>
    <t>10分</t>
    <rPh sb="2" eb="3">
      <t>フン</t>
    </rPh>
    <phoneticPr fontId="3"/>
  </si>
  <si>
    <t>60mg/m2</t>
  </si>
  <si>
    <t>10mg/kg</t>
  </si>
  <si>
    <t>1～5</t>
    <phoneticPr fontId="3"/>
  </si>
  <si>
    <t>4コース</t>
    <phoneticPr fontId="3"/>
  </si>
  <si>
    <t>TIP</t>
    <phoneticPr fontId="3"/>
  </si>
  <si>
    <t>175 mg/m2</t>
  </si>
  <si>
    <t>3時間</t>
  </si>
  <si>
    <t>イフォスファミド</t>
  </si>
  <si>
    <t>1 g/m2</t>
  </si>
  <si>
    <t>1時間</t>
  </si>
  <si>
    <t>20 mg/m2</t>
  </si>
  <si>
    <t>メスナ</t>
  </si>
  <si>
    <t>400 mg/回</t>
  </si>
  <si>
    <t xml:space="preserve"> 1-5</t>
  </si>
  <si>
    <t>14-07-0010</t>
    <phoneticPr fontId="3"/>
  </si>
  <si>
    <t>14-07-0020</t>
    <phoneticPr fontId="3"/>
  </si>
  <si>
    <t xml:space="preserve"> DIV</t>
  </si>
  <si>
    <t>2h</t>
  </si>
  <si>
    <t>1h</t>
  </si>
  <si>
    <t>ゲムツズマブ
オゾガマイシン単剤療法</t>
    <rPh sb="14" eb="16">
      <t>タンザイ</t>
    </rPh>
    <rPh sb="16" eb="18">
      <t>リョウホウ</t>
    </rPh>
    <phoneticPr fontId="3"/>
  </si>
  <si>
    <t>3mg/m2</t>
  </si>
  <si>
    <t>DIV</t>
  </si>
  <si>
    <t>2回</t>
    <rPh sb="1" eb="2">
      <t>カイ</t>
    </rPh>
    <phoneticPr fontId="3"/>
  </si>
  <si>
    <t>30～90分</t>
    <phoneticPr fontId="3"/>
  </si>
  <si>
    <t>オキサリプラチン</t>
  </si>
  <si>
    <t>130mg/㎡</t>
  </si>
  <si>
    <t>TS−1</t>
  </si>
  <si>
    <t>1～14</t>
    <phoneticPr fontId="3"/>
  </si>
  <si>
    <t>FOLFOXIRI</t>
    <phoneticPr fontId="3"/>
  </si>
  <si>
    <t>46時間</t>
  </si>
  <si>
    <t>46時間</t>
    <rPh sb="2" eb="4">
      <t>ジカン</t>
    </rPh>
    <phoneticPr fontId="3"/>
  </si>
  <si>
    <t>急速静注</t>
  </si>
  <si>
    <t>85mg/㎡</t>
  </si>
  <si>
    <t>150mg/㎡</t>
  </si>
  <si>
    <t>フルオロウラシル</t>
  </si>
  <si>
    <t>2400mg/㎡</t>
  </si>
  <si>
    <t>200mg/㎡</t>
  </si>
  <si>
    <t>90分以上</t>
    <rPh sb="2" eb="3">
      <t>フン</t>
    </rPh>
    <rPh sb="3" eb="5">
      <t>イジョウ</t>
    </rPh>
    <phoneticPr fontId="3"/>
  </si>
  <si>
    <t>1日2回</t>
    <rPh sb="1" eb="2">
      <t>ニチ</t>
    </rPh>
    <rPh sb="3" eb="4">
      <t>カイ</t>
    </rPh>
    <phoneticPr fontId="3"/>
  </si>
  <si>
    <t>1日3回
8時間毎</t>
    <rPh sb="1" eb="2">
      <t>ニチ</t>
    </rPh>
    <rPh sb="3" eb="4">
      <t>カイ</t>
    </rPh>
    <rPh sb="6" eb="8">
      <t>ジカン</t>
    </rPh>
    <rPh sb="8" eb="9">
      <t>ゴト</t>
    </rPh>
    <phoneticPr fontId="3"/>
  </si>
  <si>
    <t>経口</t>
    <phoneticPr fontId="3"/>
  </si>
  <si>
    <t>ベバシズマブの投与速度は初回：90分、2回目：60分、3回目以降：30分かけて投与する。</t>
    <phoneticPr fontId="3"/>
  </si>
  <si>
    <t>1,2,3</t>
    <phoneticPr fontId="3"/>
  </si>
  <si>
    <t>400mg/㎡</t>
  </si>
  <si>
    <t>2-4分</t>
  </si>
  <si>
    <t>可能な限り継続する</t>
    <phoneticPr fontId="3"/>
  </si>
  <si>
    <t xml:space="preserve">
</t>
    <phoneticPr fontId="3"/>
  </si>
  <si>
    <t>点滴静注</t>
    <phoneticPr fontId="3"/>
  </si>
  <si>
    <t>60分以上</t>
    <phoneticPr fontId="3"/>
  </si>
  <si>
    <t>点滴静注</t>
    <phoneticPr fontId="3"/>
  </si>
  <si>
    <t>ベバシズマブの投与速度は初回：90分、2回目：60分、3回目以降：30分かけて投与する。</t>
    <phoneticPr fontId="3"/>
  </si>
  <si>
    <t xml:space="preserve">ベバシズマブの投与速度は初回：90分、2回目：60分、3回目以降：30分かけて投与する。
切除不能進行再発大腸癌
</t>
    <rPh sb="45" eb="47">
      <t>セツジョ</t>
    </rPh>
    <rPh sb="47" eb="49">
      <t>フノウ</t>
    </rPh>
    <rPh sb="49" eb="51">
      <t>シンコウ</t>
    </rPh>
    <rPh sb="51" eb="53">
      <t>サイハツ</t>
    </rPh>
    <rPh sb="53" eb="55">
      <t>ダイチョウ</t>
    </rPh>
    <rPh sb="55" eb="56">
      <t>ガン</t>
    </rPh>
    <phoneticPr fontId="3"/>
  </si>
  <si>
    <t>ベバシズマブの投与速度は初回：90分、2回目：60分、3回目以降：30分かけて投与する。
FOLFOX、FOLFIRIに耐えられない高齢患者に対して、第一選択として使用することもある</t>
    <phoneticPr fontId="3"/>
  </si>
  <si>
    <t>8mg/kg</t>
    <phoneticPr fontId="3"/>
  </si>
  <si>
    <t>フルオロウラシル</t>
    <phoneticPr fontId="3"/>
  </si>
  <si>
    <t>去勢抵抗性
前立腺癌</t>
    <phoneticPr fontId="3"/>
  </si>
  <si>
    <t>塩化ラジウム（223Ra）</t>
    <phoneticPr fontId="3"/>
  </si>
  <si>
    <t>約1分間</t>
    <rPh sb="0" eb="1">
      <t>ヤク</t>
    </rPh>
    <rPh sb="2" eb="4">
      <t>フンカン</t>
    </rPh>
    <phoneticPr fontId="3"/>
  </si>
  <si>
    <t>55 kBq/kg</t>
    <phoneticPr fontId="3"/>
  </si>
  <si>
    <t>80mg/m2</t>
    <phoneticPr fontId="3"/>
  </si>
  <si>
    <t>1時間</t>
    <rPh sb="1" eb="3">
      <t>ジカン</t>
    </rPh>
    <phoneticPr fontId="3"/>
  </si>
  <si>
    <t>RT＋CBDCA＋nab-PTX
（地固め療法）</t>
    <rPh sb="18" eb="20">
      <t>ジガタ</t>
    </rPh>
    <rPh sb="21" eb="23">
      <t>リョウホウ</t>
    </rPh>
    <phoneticPr fontId="3"/>
  </si>
  <si>
    <t>点滴静注</t>
    <phoneticPr fontId="3"/>
  </si>
  <si>
    <t>点滴静注　　　</t>
    <phoneticPr fontId="3"/>
  </si>
  <si>
    <t>点滴静注</t>
    <phoneticPr fontId="3"/>
  </si>
  <si>
    <t>3時間　</t>
    <rPh sb="1" eb="3">
      <t>ジカン</t>
    </rPh>
    <phoneticPr fontId="3"/>
  </si>
  <si>
    <t>2時間</t>
    <phoneticPr fontId="3"/>
  </si>
  <si>
    <t>2時間</t>
    <phoneticPr fontId="3"/>
  </si>
  <si>
    <t>30分</t>
    <phoneticPr fontId="3"/>
  </si>
  <si>
    <t>点滴静注　1日1回</t>
    <phoneticPr fontId="3"/>
  </si>
  <si>
    <t>点滴静注</t>
    <phoneticPr fontId="3"/>
  </si>
  <si>
    <t>点滴静注</t>
    <phoneticPr fontId="7"/>
  </si>
  <si>
    <t>点滴静注</t>
    <phoneticPr fontId="7"/>
  </si>
  <si>
    <t>10～30分かけて</t>
    <rPh sb="5" eb="6">
      <t>フン</t>
    </rPh>
    <phoneticPr fontId="7"/>
  </si>
  <si>
    <t>3時間</t>
    <phoneticPr fontId="3"/>
  </si>
  <si>
    <t>6時間</t>
    <phoneticPr fontId="3"/>
  </si>
  <si>
    <t>1時間</t>
    <phoneticPr fontId="3"/>
  </si>
  <si>
    <t>1日1回</t>
    <phoneticPr fontId="3"/>
  </si>
  <si>
    <t>60-120分</t>
    <rPh sb="6" eb="7">
      <t>フン</t>
    </rPh>
    <phoneticPr fontId="3"/>
  </si>
  <si>
    <t>10分間</t>
    <rPh sb="2" eb="4">
      <t>フンカン</t>
    </rPh>
    <phoneticPr fontId="3"/>
  </si>
  <si>
    <t>0.5時間</t>
    <rPh sb="3" eb="5">
      <t>ジカン</t>
    </rPh>
    <phoneticPr fontId="3"/>
  </si>
  <si>
    <t>CLO＋VP-16＋CY</t>
    <phoneticPr fontId="3"/>
  </si>
  <si>
    <t>クロファラビン</t>
    <phoneticPr fontId="3"/>
  </si>
  <si>
    <t xml:space="preserve"> 1-5</t>
    <phoneticPr fontId="3"/>
  </si>
  <si>
    <t>ゲムツズマブ
オゾガマイシン</t>
    <phoneticPr fontId="3"/>
  </si>
  <si>
    <t>1,4,7</t>
    <phoneticPr fontId="3"/>
  </si>
  <si>
    <t>05-06-0020</t>
    <phoneticPr fontId="3"/>
  </si>
  <si>
    <t>1.2g/㎡</t>
    <phoneticPr fontId="3"/>
  </si>
  <si>
    <t>20mg/㎡</t>
    <phoneticPr fontId="3"/>
  </si>
  <si>
    <t>4hr</t>
    <phoneticPr fontId="3"/>
  </si>
  <si>
    <t>05-06-0030</t>
    <phoneticPr fontId="3"/>
  </si>
  <si>
    <t>BEP</t>
    <phoneticPr fontId="3"/>
  </si>
  <si>
    <t>産婦人科</t>
    <rPh sb="0" eb="4">
      <t>サンフジンカ</t>
    </rPh>
    <phoneticPr fontId="3"/>
  </si>
  <si>
    <t>98NewA3 
+ Hi-MEC</t>
    <phoneticPr fontId="3"/>
  </si>
  <si>
    <t>BFM-REZ-2002</t>
    <phoneticPr fontId="3"/>
  </si>
  <si>
    <t>JPLSG AML-05</t>
    <phoneticPr fontId="3"/>
  </si>
  <si>
    <t>JPLSG MLL03</t>
    <phoneticPr fontId="3"/>
  </si>
  <si>
    <t>TCCSG L04-16</t>
    <phoneticPr fontId="3"/>
  </si>
  <si>
    <t>JRSG　low A/B</t>
    <phoneticPr fontId="3"/>
  </si>
  <si>
    <t>StJude R15</t>
    <phoneticPr fontId="3"/>
  </si>
  <si>
    <t>St.Jude　Medulloblastoma</t>
    <phoneticPr fontId="3"/>
  </si>
  <si>
    <t>75 mg/㎡</t>
    <phoneticPr fontId="3"/>
  </si>
  <si>
    <t>ｼｸﾛﾌｫｽﾌｧﾐﾄﾞ</t>
    <phoneticPr fontId="3"/>
  </si>
  <si>
    <t>JMML 11</t>
    <phoneticPr fontId="3"/>
  </si>
  <si>
    <t>１‐３コース</t>
    <phoneticPr fontId="3"/>
  </si>
  <si>
    <t>本療法は再寛解導入のレジメンにおける移植へ向けてのつなぎとしての位置づけとして使用し、1～3回の間に造血幹細胞移植の体制を整える。
本療法は、再発難治AMLの半数以上の患児において、1年以上寛解を維持できており、血液幹細胞移植への橋渡しとしての効果が期待できる治療である。</t>
    <phoneticPr fontId="3"/>
  </si>
  <si>
    <t>12 mg/㎡/day</t>
    <phoneticPr fontId="3"/>
  </si>
  <si>
    <t>IREC</t>
    <phoneticPr fontId="3"/>
  </si>
  <si>
    <t>1.2.3</t>
    <phoneticPr fontId="3"/>
  </si>
  <si>
    <t>VP-16</t>
    <phoneticPr fontId="3"/>
  </si>
  <si>
    <t>Low grade glioma
特にpilocytic astrocytoma
 毛様細胞性星細胞腫</t>
    <phoneticPr fontId="3"/>
  </si>
  <si>
    <t>31-01-2120
41-01-2120</t>
    <phoneticPr fontId="3"/>
  </si>
  <si>
    <t>31-01-3100
41-01-3100</t>
    <phoneticPr fontId="3"/>
  </si>
  <si>
    <t>43-22-0210
43-22-0211
43-22-0212</t>
    <phoneticPr fontId="3"/>
  </si>
  <si>
    <t>43-22-0220
43-22-0221
43-22-0222</t>
    <phoneticPr fontId="3"/>
  </si>
  <si>
    <t>43-21-0240</t>
    <phoneticPr fontId="3"/>
  </si>
  <si>
    <t>43-21-0230</t>
    <phoneticPr fontId="3"/>
  </si>
  <si>
    <t>43-21-0220</t>
    <phoneticPr fontId="3"/>
  </si>
  <si>
    <t>43-21-0210</t>
    <phoneticPr fontId="3"/>
  </si>
  <si>
    <t>43-21-0200</t>
    <phoneticPr fontId="3"/>
  </si>
  <si>
    <t>43-21-0130</t>
    <phoneticPr fontId="3"/>
  </si>
  <si>
    <t>43-21-0120</t>
    <phoneticPr fontId="3"/>
  </si>
  <si>
    <t>43-21-0110</t>
    <phoneticPr fontId="3"/>
  </si>
  <si>
    <t>43-21-0020</t>
    <phoneticPr fontId="3"/>
  </si>
  <si>
    <t>3mg/kg</t>
    <phoneticPr fontId="3"/>
  </si>
  <si>
    <t>13-02-0040</t>
    <phoneticPr fontId="3"/>
  </si>
  <si>
    <t>43-13-0010</t>
    <phoneticPr fontId="3"/>
  </si>
  <si>
    <t>19-02-0040</t>
    <phoneticPr fontId="3"/>
  </si>
  <si>
    <t>19-02-0060</t>
    <phoneticPr fontId="3"/>
  </si>
  <si>
    <t>31-99-0010</t>
    <phoneticPr fontId="3"/>
  </si>
  <si>
    <t>43-22-0230
43-22-0231
43-22-0232</t>
    <phoneticPr fontId="3"/>
  </si>
  <si>
    <t>UFT/Leucovorin 
＋L-OHP</t>
    <phoneticPr fontId="3"/>
  </si>
  <si>
    <t>UFT</t>
    <phoneticPr fontId="3"/>
  </si>
  <si>
    <t>1,15</t>
    <phoneticPr fontId="3"/>
  </si>
  <si>
    <t>5コース</t>
    <phoneticPr fontId="3"/>
  </si>
  <si>
    <t>1～28</t>
    <phoneticPr fontId="3"/>
  </si>
  <si>
    <t xml:space="preserve">Leucovorin </t>
    <phoneticPr fontId="3"/>
  </si>
  <si>
    <t>1日3回</t>
    <rPh sb="1" eb="2">
      <t>ニチ</t>
    </rPh>
    <rPh sb="3" eb="4">
      <t>カイ</t>
    </rPh>
    <phoneticPr fontId="3"/>
  </si>
  <si>
    <t>1日3回</t>
    <phoneticPr fontId="3"/>
  </si>
  <si>
    <t>24時間</t>
    <rPh sb="2" eb="3">
      <t>ジ</t>
    </rPh>
    <rPh sb="3" eb="4">
      <t>カン</t>
    </rPh>
    <phoneticPr fontId="3"/>
  </si>
  <si>
    <t>持続静注</t>
    <rPh sb="0" eb="2">
      <t>ジゾク</t>
    </rPh>
    <rPh sb="2" eb="4">
      <t>ジョウチュウ</t>
    </rPh>
    <phoneticPr fontId="3"/>
  </si>
  <si>
    <t>120時間</t>
    <rPh sb="3" eb="5">
      <t>ジカン</t>
    </rPh>
    <phoneticPr fontId="3"/>
  </si>
  <si>
    <t>2～3時間</t>
    <rPh sb="3" eb="5">
      <t>ジカン</t>
    </rPh>
    <phoneticPr fontId="3"/>
  </si>
  <si>
    <t>2～3時間</t>
    <phoneticPr fontId="3"/>
  </si>
  <si>
    <t>60分</t>
    <rPh sb="2" eb="3">
      <t>プン</t>
    </rPh>
    <phoneticPr fontId="3"/>
  </si>
  <si>
    <t>90分</t>
    <rPh sb="2" eb="3">
      <t>プン</t>
    </rPh>
    <phoneticPr fontId="3"/>
  </si>
  <si>
    <t>レナリドマイド</t>
  </si>
  <si>
    <t>25 mg/body</t>
  </si>
  <si>
    <t>経口</t>
  </si>
  <si>
    <t>10分</t>
  </si>
  <si>
    <t>カルフィルゾミブ</t>
    <phoneticPr fontId="3"/>
  </si>
  <si>
    <t>デキサメサゾン</t>
  </si>
  <si>
    <t>40 mg/body</t>
  </si>
  <si>
    <t>1,8,15,22</t>
  </si>
  <si>
    <t>27mg/m2</t>
    <phoneticPr fontId="3"/>
  </si>
  <si>
    <t>8,9,15,16</t>
    <phoneticPr fontId="3"/>
  </si>
  <si>
    <t>1,2,8,9,15,16</t>
    <phoneticPr fontId="3"/>
  </si>
  <si>
    <t>1,2,15,16</t>
    <phoneticPr fontId="3"/>
  </si>
  <si>
    <t>実施コース回数</t>
    <rPh sb="0" eb="2">
      <t>ジッシ</t>
    </rPh>
    <rPh sb="5" eb="7">
      <t>カイスウ</t>
    </rPh>
    <phoneticPr fontId="3"/>
  </si>
  <si>
    <t>11コース</t>
    <phoneticPr fontId="3"/>
  </si>
  <si>
    <t>HLA半合致
移植前処置レジメン</t>
    <rPh sb="3" eb="4">
      <t>ハン</t>
    </rPh>
    <rPh sb="4" eb="6">
      <t>ガッチ</t>
    </rPh>
    <rPh sb="7" eb="9">
      <t>イショク</t>
    </rPh>
    <rPh sb="9" eb="10">
      <t>マエ</t>
    </rPh>
    <rPh sb="10" eb="12">
      <t>ショチ</t>
    </rPh>
    <phoneticPr fontId="3"/>
  </si>
  <si>
    <t>1800mg/m2</t>
  </si>
  <si>
    <t>12hr</t>
  </si>
  <si>
    <t>シクロフォスファミド</t>
  </si>
  <si>
    <t>60mg/kg</t>
  </si>
  <si>
    <t>2hr</t>
  </si>
  <si>
    <t>2,3</t>
  </si>
  <si>
    <t>1.25mg/kg</t>
  </si>
  <si>
    <t>4,5</t>
  </si>
  <si>
    <t>抗ヒト胸腺細胞
ウサギ免疫グロブリン
(サイモグロブリン®）</t>
    <phoneticPr fontId="3"/>
  </si>
  <si>
    <t>エトポシド*</t>
    <phoneticPr fontId="3"/>
  </si>
  <si>
    <t>メトトレキサート</t>
  </si>
  <si>
    <t>プレドニゾロン</t>
  </si>
  <si>
    <t>3者髄注（1歳）</t>
    <rPh sb="1" eb="2">
      <t>シャ</t>
    </rPh>
    <rPh sb="2" eb="3">
      <t>ズイ</t>
    </rPh>
    <rPh sb="3" eb="4">
      <t>チュウ</t>
    </rPh>
    <rPh sb="6" eb="7">
      <t>サイ</t>
    </rPh>
    <phoneticPr fontId="3"/>
  </si>
  <si>
    <t>8mg</t>
    <phoneticPr fontId="3"/>
  </si>
  <si>
    <t>6mg</t>
    <phoneticPr fontId="3"/>
  </si>
  <si>
    <t>髄腔内</t>
  </si>
  <si>
    <t>設定なし</t>
    <rPh sb="0" eb="2">
      <t>セッテイ</t>
    </rPh>
    <phoneticPr fontId="3"/>
  </si>
  <si>
    <t>3者髄注（2歳）</t>
    <rPh sb="1" eb="2">
      <t>シャ</t>
    </rPh>
    <rPh sb="2" eb="3">
      <t>ズイ</t>
    </rPh>
    <rPh sb="3" eb="4">
      <t>チュウ</t>
    </rPh>
    <rPh sb="6" eb="7">
      <t>サイ</t>
    </rPh>
    <phoneticPr fontId="3"/>
  </si>
  <si>
    <t>12mg</t>
    <phoneticPr fontId="3"/>
  </si>
  <si>
    <t>26mg</t>
    <phoneticPr fontId="3"/>
  </si>
  <si>
    <t>30mg</t>
    <phoneticPr fontId="3"/>
  </si>
  <si>
    <t>3者髄注（3歳以上）</t>
    <rPh sb="1" eb="2">
      <t>シャ</t>
    </rPh>
    <rPh sb="2" eb="3">
      <t>ズイ</t>
    </rPh>
    <rPh sb="3" eb="4">
      <t>チュウ</t>
    </rPh>
    <rPh sb="6" eb="7">
      <t>サイ</t>
    </rPh>
    <rPh sb="7" eb="9">
      <t>イジョウ</t>
    </rPh>
    <phoneticPr fontId="3"/>
  </si>
  <si>
    <t>DIV</t>
    <phoneticPr fontId="3"/>
  </si>
  <si>
    <t>ニボルマブ</t>
    <phoneticPr fontId="3"/>
  </si>
  <si>
    <t>1時間以上かけて</t>
    <rPh sb="1" eb="3">
      <t>ジカン</t>
    </rPh>
    <rPh sb="3" eb="5">
      <t>イジョウ</t>
    </rPh>
    <phoneticPr fontId="3"/>
  </si>
  <si>
    <t>10mg/body</t>
    <phoneticPr fontId="3"/>
  </si>
  <si>
    <t>50mg/body</t>
    <phoneticPr fontId="3"/>
  </si>
  <si>
    <t>*子宮肉腫は4つに分けられる。
（平滑筋肉腫、子宮内膜間質肉腫、がん肉腫、その他の肉腫）</t>
    <rPh sb="1" eb="3">
      <t>シキュウ</t>
    </rPh>
    <rPh sb="3" eb="5">
      <t>ニクシュ</t>
    </rPh>
    <rPh sb="9" eb="10">
      <t>ワ</t>
    </rPh>
    <rPh sb="34" eb="36">
      <t>ニクシュ</t>
    </rPh>
    <rPh sb="39" eb="40">
      <t>ホカ</t>
    </rPh>
    <rPh sb="41" eb="43">
      <t>ニクシュ</t>
    </rPh>
    <phoneticPr fontId="3"/>
  </si>
  <si>
    <t>子宮肉腫*</t>
    <rPh sb="0" eb="2">
      <t>シキュウ</t>
    </rPh>
    <rPh sb="2" eb="4">
      <t>ニクシュ</t>
    </rPh>
    <phoneticPr fontId="3"/>
  </si>
  <si>
    <t>14-06-0020</t>
    <phoneticPr fontId="3"/>
  </si>
  <si>
    <t>1～5</t>
    <phoneticPr fontId="3"/>
  </si>
  <si>
    <t>6～7</t>
    <phoneticPr fontId="3"/>
  </si>
  <si>
    <t>3コース</t>
    <phoneticPr fontId="3"/>
  </si>
  <si>
    <t>12-01-0120</t>
    <phoneticPr fontId="3"/>
  </si>
  <si>
    <t>点滴静注</t>
    <phoneticPr fontId="3"/>
  </si>
  <si>
    <t>66～70Gy/33～35fr</t>
    <phoneticPr fontId="3"/>
  </si>
  <si>
    <t>54～60Gy/27～30fr</t>
    <phoneticPr fontId="3"/>
  </si>
  <si>
    <t>高用量CDDP照射
（術後照射）</t>
    <phoneticPr fontId="3"/>
  </si>
  <si>
    <t>高用量CDDP照射
（局所進行）</t>
    <rPh sb="0" eb="3">
      <t>コウヨウリョウ</t>
    </rPh>
    <rPh sb="7" eb="9">
      <t>ショウシャ</t>
    </rPh>
    <rPh sb="11" eb="13">
      <t>キョクショ</t>
    </rPh>
    <rPh sb="13" eb="15">
      <t>シンコウ</t>
    </rPh>
    <phoneticPr fontId="3"/>
  </si>
  <si>
    <t>12-01-0170</t>
    <phoneticPr fontId="3"/>
  </si>
  <si>
    <t>カルフィルゾミブ*</t>
    <phoneticPr fontId="3"/>
  </si>
  <si>
    <t>20～40分</t>
    <phoneticPr fontId="3"/>
  </si>
  <si>
    <t>4～6週間</t>
    <phoneticPr fontId="3"/>
  </si>
  <si>
    <t>1時間</t>
    <phoneticPr fontId="3"/>
  </si>
  <si>
    <t>5時間</t>
    <phoneticPr fontId="3"/>
  </si>
  <si>
    <t>Cockcroft &amp; Gault の式</t>
    <phoneticPr fontId="3"/>
  </si>
  <si>
    <t>98-［0.8*(年齢-20)］</t>
    <rPh sb="9" eb="11">
      <t>ネンレイ</t>
    </rPh>
    <phoneticPr fontId="3"/>
  </si>
  <si>
    <t>72*血清クレアチニン</t>
    <rPh sb="3" eb="5">
      <t>ケッセイ</t>
    </rPh>
    <phoneticPr fontId="3"/>
  </si>
  <si>
    <t>血清クレアチニン</t>
    <phoneticPr fontId="3"/>
  </si>
  <si>
    <t>（×0.9）
女性のみ</t>
    <rPh sb="7" eb="9">
      <t>ジョセイ</t>
    </rPh>
    <phoneticPr fontId="3"/>
  </si>
  <si>
    <t>Jelliffe の式</t>
    <phoneticPr fontId="3"/>
  </si>
  <si>
    <t>×0.9　→</t>
    <phoneticPr fontId="3"/>
  </si>
  <si>
    <t xml:space="preserve">Cockcroft 
&amp; Gault </t>
    <phoneticPr fontId="3"/>
  </si>
  <si>
    <t>Jelliffe</t>
  </si>
  <si>
    <t>血清クレアチニン値</t>
    <rPh sb="0" eb="2">
      <t>ケッセイ</t>
    </rPh>
    <rPh sb="8" eb="9">
      <t>チ</t>
    </rPh>
    <phoneticPr fontId="3"/>
  </si>
  <si>
    <t>(mg/dL)</t>
    <phoneticPr fontId="3"/>
  </si>
  <si>
    <t>(m2)</t>
    <phoneticPr fontId="3"/>
  </si>
  <si>
    <t>体表面積（Du bois式）</t>
    <phoneticPr fontId="3"/>
  </si>
  <si>
    <t>体表面積（藤本式）</t>
    <rPh sb="5" eb="7">
      <t>フジモト</t>
    </rPh>
    <rPh sb="7" eb="8">
      <t>シキ</t>
    </rPh>
    <phoneticPr fontId="3"/>
  </si>
  <si>
    <t>*体表面積はDu bois式で算出</t>
    <rPh sb="1" eb="2">
      <t>タイ</t>
    </rPh>
    <rPh sb="2" eb="5">
      <t>ヒョウメンセキ</t>
    </rPh>
    <rPh sb="15" eb="17">
      <t>サンシュツ</t>
    </rPh>
    <phoneticPr fontId="3"/>
  </si>
  <si>
    <t>BSA</t>
    <phoneticPr fontId="3"/>
  </si>
  <si>
    <t>31-04-0030
41-04-0030</t>
    <phoneticPr fontId="3"/>
  </si>
  <si>
    <t>31-04-0010
41-04-0010</t>
    <phoneticPr fontId="3"/>
  </si>
  <si>
    <t>31-04-0020
41-04-0020</t>
    <phoneticPr fontId="3"/>
  </si>
  <si>
    <t>31-03-0010
41-03-0010</t>
    <phoneticPr fontId="3"/>
  </si>
  <si>
    <t>31-03-0020
41-03-0020</t>
    <phoneticPr fontId="3"/>
  </si>
  <si>
    <t>31-02-2030
41-02-2030</t>
    <phoneticPr fontId="3"/>
  </si>
  <si>
    <t>31-02-0021
41-02-0021</t>
    <phoneticPr fontId="3"/>
  </si>
  <si>
    <t>31-02-1010
41-02-1010</t>
    <phoneticPr fontId="3"/>
  </si>
  <si>
    <t>31-02-2040
41-02-2040</t>
    <phoneticPr fontId="3"/>
  </si>
  <si>
    <t>35 日</t>
    <rPh sb="3" eb="4">
      <t>ニチ</t>
    </rPh>
    <phoneticPr fontId="3"/>
  </si>
  <si>
    <t>39-05-0020</t>
    <phoneticPr fontId="3"/>
  </si>
  <si>
    <t>10分かけて</t>
    <rPh sb="2" eb="3">
      <t>フン</t>
    </rPh>
    <phoneticPr fontId="3"/>
  </si>
  <si>
    <t>39-05-0010</t>
    <phoneticPr fontId="3"/>
  </si>
  <si>
    <t>1,4, 8,11</t>
  </si>
  <si>
    <t>1, 2, 4, 5, 8, 9, 11, 12</t>
  </si>
  <si>
    <t>1,4,8,11</t>
  </si>
  <si>
    <t>1～4</t>
  </si>
  <si>
    <t>1, 8,15,22</t>
  </si>
  <si>
    <t>1,4, 8,11,22,25,29,32</t>
  </si>
  <si>
    <t>1,8,22,29</t>
  </si>
  <si>
    <t>1, 8,15</t>
  </si>
  <si>
    <t>経口または
点滴静注</t>
    <rPh sb="6" eb="10">
      <t>テンテキジョウチュウ</t>
    </rPh>
    <phoneticPr fontId="3"/>
  </si>
  <si>
    <t>経口または
点滴静注</t>
    <rPh sb="6" eb="8">
      <t>テンテキ</t>
    </rPh>
    <rPh sb="8" eb="10">
      <t>ジョウチュウ</t>
    </rPh>
    <phoneticPr fontId="3"/>
  </si>
  <si>
    <t>経口または点滴静注</t>
    <rPh sb="5" eb="9">
      <t>テンテキジョウチュウ</t>
    </rPh>
    <phoneticPr fontId="3"/>
  </si>
  <si>
    <t>点滴静注
（経口）</t>
  </si>
  <si>
    <t>点滴静注ro経口</t>
    <rPh sb="0" eb="2">
      <t>テンテキ</t>
    </rPh>
    <rPh sb="2" eb="3">
      <t>ジョウ</t>
    </rPh>
    <rPh sb="3" eb="4">
      <t>チュウ</t>
    </rPh>
    <phoneticPr fontId="3"/>
  </si>
  <si>
    <t>点滴静注
または経口</t>
    <rPh sb="8" eb="10">
      <t>ケイコウ</t>
    </rPh>
    <phoneticPr fontId="3"/>
  </si>
  <si>
    <t>点滴静注
または経口</t>
    <rPh sb="0" eb="2">
      <t>テンテキ</t>
    </rPh>
    <rPh sb="2" eb="3">
      <t>ジョウ</t>
    </rPh>
    <rPh sb="3" eb="4">
      <t>チュウ</t>
    </rPh>
    <phoneticPr fontId="3"/>
  </si>
  <si>
    <t>15～21</t>
    <phoneticPr fontId="3"/>
  </si>
  <si>
    <t>点滴の場合は30分</t>
    <rPh sb="0" eb="2">
      <t>テンテキ</t>
    </rPh>
    <rPh sb="3" eb="5">
      <t>バアイ</t>
    </rPh>
    <rPh sb="8" eb="9">
      <t>フン</t>
    </rPh>
    <phoneticPr fontId="3"/>
  </si>
  <si>
    <t>経口または点滴</t>
    <phoneticPr fontId="3"/>
  </si>
  <si>
    <t>20 mg/body</t>
    <phoneticPr fontId="3"/>
  </si>
  <si>
    <t>1,2,4,5,8,9,11,12</t>
    <phoneticPr fontId="3"/>
  </si>
  <si>
    <t>パノビノスタット</t>
    <phoneticPr fontId="3"/>
  </si>
  <si>
    <t>1,3,5,8,10,12</t>
    <phoneticPr fontId="3"/>
  </si>
  <si>
    <t>AUC＝</t>
  </si>
  <si>
    <t>AUCの設定</t>
    <rPh sb="4" eb="6">
      <t>セッテイ</t>
    </rPh>
    <phoneticPr fontId="3"/>
  </si>
  <si>
    <t>×</t>
  </si>
  <si>
    <t>×</t>
    <phoneticPr fontId="3"/>
  </si>
  <si>
    <t>減量割合</t>
    <rPh sb="0" eb="2">
      <t>ゲンリョウ</t>
    </rPh>
    <rPh sb="2" eb="4">
      <t>ワリアイ</t>
    </rPh>
    <phoneticPr fontId="3"/>
  </si>
  <si>
    <t>(mg)</t>
    <phoneticPr fontId="3"/>
  </si>
  <si>
    <t>カルテ貼り付け用</t>
    <rPh sb="3" eb="4">
      <t>ハ</t>
    </rPh>
    <rPh sb="5" eb="6">
      <t>ツ</t>
    </rPh>
    <rPh sb="7" eb="8">
      <t>ヨウ</t>
    </rPh>
    <phoneticPr fontId="3"/>
  </si>
  <si>
    <t>(mL/min)</t>
    <phoneticPr fontId="3"/>
  </si>
  <si>
    <t>PCD療法</t>
    <rPh sb="3" eb="5">
      <t>リョウホウ</t>
    </rPh>
    <phoneticPr fontId="3"/>
  </si>
  <si>
    <t>ポマリドミド</t>
    <phoneticPr fontId="3"/>
  </si>
  <si>
    <t>40 mg/body</t>
    <phoneticPr fontId="3"/>
  </si>
  <si>
    <t>400 mg/body</t>
    <phoneticPr fontId="3"/>
  </si>
  <si>
    <t>4 mg/body</t>
    <phoneticPr fontId="3"/>
  </si>
  <si>
    <t>100 mg/body</t>
    <phoneticPr fontId="3"/>
  </si>
  <si>
    <t>200 mg/body</t>
    <phoneticPr fontId="3"/>
  </si>
  <si>
    <t>BD療法、静注
(1、2コース目）</t>
    <rPh sb="2" eb="4">
      <t>リョウホウ</t>
    </rPh>
    <rPh sb="5" eb="6">
      <t>ジョウ</t>
    </rPh>
    <rPh sb="6" eb="7">
      <t>チュウ</t>
    </rPh>
    <phoneticPr fontId="3"/>
  </si>
  <si>
    <t xml:space="preserve">1,2,4,5,8,9,11,12 </t>
    <phoneticPr fontId="3"/>
  </si>
  <si>
    <t>1,2,4,5</t>
    <phoneticPr fontId="3"/>
  </si>
  <si>
    <t>BD療法、静注
 (3～8コース）</t>
    <rPh sb="2" eb="4">
      <t>リョウホウ</t>
    </rPh>
    <rPh sb="5" eb="6">
      <t>ジョウ</t>
    </rPh>
    <rPh sb="6" eb="7">
      <t>チュウ</t>
    </rPh>
    <phoneticPr fontId="3"/>
  </si>
  <si>
    <t>BD療法、静注
（維持療法）</t>
    <rPh sb="2" eb="4">
      <t>リョウホウ</t>
    </rPh>
    <rPh sb="5" eb="6">
      <t>ジョウ</t>
    </rPh>
    <rPh sb="6" eb="7">
      <t>チュウ</t>
    </rPh>
    <rPh sb="9" eb="11">
      <t>イジ</t>
    </rPh>
    <rPh sb="11" eb="13">
      <t>リョウホウ</t>
    </rPh>
    <phoneticPr fontId="3"/>
  </si>
  <si>
    <t>PDになるまで継続</t>
    <phoneticPr fontId="3"/>
  </si>
  <si>
    <t>実測</t>
    <rPh sb="0" eb="2">
      <t>ジッソク</t>
    </rPh>
    <phoneticPr fontId="3"/>
  </si>
  <si>
    <t>（mg）</t>
    <phoneticPr fontId="3"/>
  </si>
  <si>
    <t>（mL）</t>
    <phoneticPr fontId="3"/>
  </si>
  <si>
    <t>ヘパリン</t>
    <phoneticPr fontId="3"/>
  </si>
  <si>
    <t>全量</t>
    <rPh sb="0" eb="2">
      <t>ゼンリョウ</t>
    </rPh>
    <phoneticPr fontId="3"/>
  </si>
  <si>
    <t>←　手入力する</t>
    <rPh sb="2" eb="3">
      <t>テ</t>
    </rPh>
    <rPh sb="3" eb="5">
      <t>ニュウリョク</t>
    </rPh>
    <phoneticPr fontId="3"/>
  </si>
  <si>
    <t>43-01-1080</t>
    <phoneticPr fontId="3"/>
  </si>
  <si>
    <t>1,2,8,9</t>
    <phoneticPr fontId="3"/>
  </si>
  <si>
    <t>胚細胞腫瘍（高度悪性群）</t>
    <rPh sb="0" eb="1">
      <t>ハイ</t>
    </rPh>
    <rPh sb="1" eb="3">
      <t>サイボウ</t>
    </rPh>
    <rPh sb="3" eb="5">
      <t>シュヨウ</t>
    </rPh>
    <rPh sb="6" eb="8">
      <t>コウド</t>
    </rPh>
    <rPh sb="8" eb="10">
      <t>アクセイ</t>
    </rPh>
    <rPh sb="10" eb="11">
      <t>グン</t>
    </rPh>
    <phoneticPr fontId="3"/>
  </si>
  <si>
    <t>イホスファミド</t>
  </si>
  <si>
    <t>900mg/m2</t>
  </si>
  <si>
    <t>120分</t>
  </si>
  <si>
    <t>60 mg/m2</t>
  </si>
  <si>
    <t>ICE療法（1次治療）</t>
    <rPh sb="3" eb="5">
      <t>リョウホウ</t>
    </rPh>
    <rPh sb="7" eb="8">
      <t>ジ</t>
    </rPh>
    <rPh sb="8" eb="10">
      <t>チリョウ</t>
    </rPh>
    <phoneticPr fontId="3"/>
  </si>
  <si>
    <t>1コース目は放射線治療を同時併用する。</t>
    <rPh sb="4" eb="5">
      <t>メ</t>
    </rPh>
    <rPh sb="6" eb="9">
      <t>ホウシャセン</t>
    </rPh>
    <rPh sb="9" eb="11">
      <t>チリョウ</t>
    </rPh>
    <rPh sb="12" eb="14">
      <t>ドウジ</t>
    </rPh>
    <rPh sb="14" eb="16">
      <t>ヘイヨウ</t>
    </rPh>
    <phoneticPr fontId="3"/>
  </si>
  <si>
    <t>ICE療法（2次治療）</t>
    <rPh sb="3" eb="5">
      <t>リョウホウ</t>
    </rPh>
    <rPh sb="7" eb="8">
      <t>ジ</t>
    </rPh>
    <rPh sb="8" eb="10">
      <t>チリョウ</t>
    </rPh>
    <phoneticPr fontId="3"/>
  </si>
  <si>
    <t>12週間</t>
    <rPh sb="2" eb="3">
      <t>シュウ</t>
    </rPh>
    <rPh sb="3" eb="4">
      <t>カン</t>
    </rPh>
    <phoneticPr fontId="3"/>
  </si>
  <si>
    <t xml:space="preserve">(mg/m2) </t>
    <phoneticPr fontId="3"/>
  </si>
  <si>
    <t>→</t>
    <phoneticPr fontId="3"/>
  </si>
  <si>
    <t>（mg）</t>
    <phoneticPr fontId="3"/>
  </si>
  <si>
    <t>(mg)</t>
    <phoneticPr fontId="3"/>
  </si>
  <si>
    <t>ハーセプチン</t>
    <phoneticPr fontId="3"/>
  </si>
  <si>
    <t>カドサイラ</t>
    <phoneticPr fontId="3"/>
  </si>
  <si>
    <t xml:space="preserve">(mg/kg) </t>
    <phoneticPr fontId="3"/>
  </si>
  <si>
    <t>Modified FOLFIRINOX</t>
    <phoneticPr fontId="3"/>
  </si>
  <si>
    <t>85mg/m2</t>
  </si>
  <si>
    <t>150mg/m2</t>
  </si>
  <si>
    <t>2400mg/m2</t>
  </si>
  <si>
    <t>ペムブロリズマブ単剤療法</t>
    <rPh sb="8" eb="10">
      <t>タンザイ</t>
    </rPh>
    <rPh sb="10" eb="12">
      <t>リョウホウ</t>
    </rPh>
    <phoneticPr fontId="3"/>
  </si>
  <si>
    <t>ペムブロリズマブ</t>
  </si>
  <si>
    <t>Div</t>
  </si>
  <si>
    <t>点滴静注</t>
    <phoneticPr fontId="3"/>
  </si>
  <si>
    <t>点滴静注</t>
    <phoneticPr fontId="3"/>
  </si>
  <si>
    <t>・PD-L1発現陽性（Tumor Proportion Score (TPS)≧50%）の患者は初回治療および2次治療以降に投与する。
TPS：腫瘍細胞のうちのPD-L1発現陽性細胞の割合
・PD-L1発現陽性（1%≦TPS&lt;50%）の患者は2次治療以降に投与する。</t>
    <phoneticPr fontId="3"/>
  </si>
  <si>
    <t>脳神経外科</t>
    <rPh sb="0" eb="3">
      <t>ノウシンケイ</t>
    </rPh>
    <rPh sb="3" eb="5">
      <t>ゲカ</t>
    </rPh>
    <phoneticPr fontId="3"/>
  </si>
  <si>
    <t>脳神経外科
1コース目は放射線治療を同時併用する。</t>
    <rPh sb="0" eb="3">
      <t>ノウシンケイ</t>
    </rPh>
    <rPh sb="3" eb="5">
      <t>ゲカ</t>
    </rPh>
    <rPh sb="10" eb="11">
      <t>メ</t>
    </rPh>
    <rPh sb="12" eb="15">
      <t>ホウシャセン</t>
    </rPh>
    <rPh sb="15" eb="17">
      <t>チリョウ</t>
    </rPh>
    <rPh sb="18" eb="20">
      <t>ドウジ</t>
    </rPh>
    <rPh sb="20" eb="22">
      <t>ヘイヨウ</t>
    </rPh>
    <phoneticPr fontId="3"/>
  </si>
  <si>
    <t>43-24-0110</t>
    <phoneticPr fontId="3"/>
  </si>
  <si>
    <t>43-24-0111</t>
    <phoneticPr fontId="3"/>
  </si>
  <si>
    <t>400mg/m2</t>
  </si>
  <si>
    <t>400mg/m2</t>
    <phoneticPr fontId="3"/>
  </si>
  <si>
    <t>250mg/m2</t>
  </si>
  <si>
    <t>250mg/m2</t>
    <phoneticPr fontId="3"/>
  </si>
  <si>
    <t>1,8</t>
  </si>
  <si>
    <t>43-24-0120</t>
    <phoneticPr fontId="3"/>
  </si>
  <si>
    <t>43-24-0121</t>
    <phoneticPr fontId="3"/>
  </si>
  <si>
    <t>セツキシマブ</t>
  </si>
  <si>
    <t>5分</t>
  </si>
  <si>
    <t>46時間持続</t>
  </si>
  <si>
    <t xml:space="preserve">
</t>
    <phoneticPr fontId="3"/>
  </si>
  <si>
    <t>セツキシマブの初回投与は2時間かけて行う。</t>
    <rPh sb="7" eb="9">
      <t>ショカイ</t>
    </rPh>
    <rPh sb="9" eb="11">
      <t>トウヨ</t>
    </rPh>
    <rPh sb="13" eb="15">
      <t>ジカン</t>
    </rPh>
    <rPh sb="18" eb="19">
      <t>オコナ</t>
    </rPh>
    <phoneticPr fontId="3"/>
  </si>
  <si>
    <t>43-24-0010</t>
    <phoneticPr fontId="3"/>
  </si>
  <si>
    <t>43-24-0011</t>
    <phoneticPr fontId="3"/>
  </si>
  <si>
    <t>400mg/m2</t>
    <phoneticPr fontId="3"/>
  </si>
  <si>
    <t>ベクティビックス</t>
  </si>
  <si>
    <t>イピリムマブ</t>
    <phoneticPr fontId="3"/>
  </si>
  <si>
    <t>30分以上</t>
  </si>
  <si>
    <t>ペムブロリズマブ</t>
    <phoneticPr fontId="3"/>
  </si>
  <si>
    <t>200mg/body</t>
    <phoneticPr fontId="3"/>
  </si>
  <si>
    <t>3週間</t>
    <phoneticPr fontId="3"/>
  </si>
  <si>
    <t>31-01-2140
41-01-2140</t>
    <phoneticPr fontId="3"/>
  </si>
  <si>
    <t>49-02-0080</t>
    <phoneticPr fontId="3"/>
  </si>
  <si>
    <t>49-02-0070</t>
    <phoneticPr fontId="3"/>
  </si>
  <si>
    <t>49-02-0060</t>
    <phoneticPr fontId="3"/>
  </si>
  <si>
    <t>49-02-0050</t>
    <phoneticPr fontId="3"/>
  </si>
  <si>
    <t>49-02-0040</t>
    <phoneticPr fontId="3"/>
  </si>
  <si>
    <t>49-02-0030</t>
    <phoneticPr fontId="3"/>
  </si>
  <si>
    <t>49-02-0020</t>
    <phoneticPr fontId="3"/>
  </si>
  <si>
    <t>49-03-0010</t>
    <phoneticPr fontId="3"/>
  </si>
  <si>
    <t>49-03-0020</t>
    <phoneticPr fontId="3"/>
  </si>
  <si>
    <t>49-03-0030</t>
    <phoneticPr fontId="3"/>
  </si>
  <si>
    <t>49-03-0040</t>
    <phoneticPr fontId="3"/>
  </si>
  <si>
    <t>ニボルマブ
（3mg/kg、化学療法未治療）</t>
    <phoneticPr fontId="3"/>
  </si>
  <si>
    <t>ニボルマブ
（3mg/kg、化学療法既治療）</t>
    <rPh sb="18" eb="19">
      <t>キ</t>
    </rPh>
    <phoneticPr fontId="3"/>
  </si>
  <si>
    <t>09-03-0080</t>
  </si>
  <si>
    <t>09-03-0090</t>
  </si>
  <si>
    <t>60分以上</t>
    <rPh sb="2" eb="3">
      <t>フン</t>
    </rPh>
    <rPh sb="3" eb="5">
      <t>イジョウ</t>
    </rPh>
    <phoneticPr fontId="3"/>
  </si>
  <si>
    <t>24時間持続</t>
    <rPh sb="2" eb="4">
      <t>ジカン</t>
    </rPh>
    <rPh sb="4" eb="6">
      <t>ジゾク</t>
    </rPh>
    <phoneticPr fontId="3"/>
  </si>
  <si>
    <t>必要な生食*</t>
    <rPh sb="0" eb="2">
      <t>ヒツヨウ</t>
    </rPh>
    <rPh sb="3" eb="5">
      <t>セイショク</t>
    </rPh>
    <phoneticPr fontId="3"/>
  </si>
  <si>
    <t>インフューザーポンプ</t>
    <phoneticPr fontId="3"/>
  </si>
  <si>
    <t>ニボルマブ
（3mg/kg、化学療法未治療）</t>
    <phoneticPr fontId="3"/>
  </si>
  <si>
    <t>リツキシマブ</t>
    <phoneticPr fontId="3"/>
  </si>
  <si>
    <t>（mg）</t>
    <phoneticPr fontId="3"/>
  </si>
  <si>
    <t>（mL）</t>
    <phoneticPr fontId="3"/>
  </si>
  <si>
    <t>必要な生食</t>
    <rPh sb="0" eb="2">
      <t>ヒツヨウ</t>
    </rPh>
    <rPh sb="3" eb="5">
      <t>セイショク</t>
    </rPh>
    <phoneticPr fontId="3"/>
  </si>
  <si>
    <t>処方の生食</t>
    <rPh sb="0" eb="2">
      <t>ショホウ</t>
    </rPh>
    <rPh sb="3" eb="5">
      <t>セイショク</t>
    </rPh>
    <phoneticPr fontId="3"/>
  </si>
  <si>
    <r>
      <t>＊必要な生食の量は処方変更依頼時、</t>
    </r>
    <r>
      <rPr>
        <b/>
        <sz val="9"/>
        <color indexed="10"/>
        <rFont val="Meiryo UI"/>
        <family val="3"/>
        <charset val="128"/>
      </rPr>
      <t>整数</t>
    </r>
    <r>
      <rPr>
        <b/>
        <sz val="9"/>
        <color indexed="8"/>
        <rFont val="Meiryo UI"/>
        <family val="3"/>
        <charset val="128"/>
      </rPr>
      <t>に修正する。</t>
    </r>
    <rPh sb="1" eb="3">
      <t>ヒツヨウ</t>
    </rPh>
    <rPh sb="4" eb="6">
      <t>セイショク</t>
    </rPh>
    <rPh sb="7" eb="8">
      <t>リョウ</t>
    </rPh>
    <rPh sb="9" eb="11">
      <t>ショホウ</t>
    </rPh>
    <rPh sb="11" eb="13">
      <t>ヘンコウ</t>
    </rPh>
    <rPh sb="13" eb="15">
      <t>イライ</t>
    </rPh>
    <rPh sb="15" eb="16">
      <t>ジ</t>
    </rPh>
    <rPh sb="17" eb="19">
      <t>セイスウ</t>
    </rPh>
    <rPh sb="20" eb="22">
      <t>シュウセイ</t>
    </rPh>
    <phoneticPr fontId="3"/>
  </si>
  <si>
    <t>500ｍL-(α)</t>
    <phoneticPr fontId="3"/>
  </si>
  <si>
    <t>エトポシド</t>
    <phoneticPr fontId="3"/>
  </si>
  <si>
    <t>80mg/m2</t>
    <phoneticPr fontId="3"/>
  </si>
  <si>
    <t>1,2,3</t>
    <phoneticPr fontId="3"/>
  </si>
  <si>
    <t>2コース</t>
    <phoneticPr fontId="3"/>
  </si>
  <si>
    <t>頭頸部悪性腫瘍（粘膜悪性黒色腫）に対する化学療法併用炭素イオン線治療の有効性、安全
性についての前向き介入研究（GUNMA0903）
IRB申請済</t>
    <rPh sb="70" eb="72">
      <t>シンセイ</t>
    </rPh>
    <rPh sb="72" eb="73">
      <t>ズ</t>
    </rPh>
    <phoneticPr fontId="3"/>
  </si>
  <si>
    <t>古典的ホジキンリンパ腫</t>
    <phoneticPr fontId="3"/>
  </si>
  <si>
    <t>ニボルマブ</t>
  </si>
  <si>
    <t>3mg/kg</t>
  </si>
  <si>
    <t>1時間以上かけて</t>
  </si>
  <si>
    <t>ニボルマブ</t>
    <phoneticPr fontId="3"/>
  </si>
  <si>
    <t>12-02-0090</t>
  </si>
  <si>
    <t>12-02-0100</t>
  </si>
  <si>
    <t>12-01-0200</t>
    <phoneticPr fontId="3"/>
  </si>
  <si>
    <t>43-25-0011</t>
    <phoneticPr fontId="3"/>
  </si>
  <si>
    <t>レジメン名</t>
    <phoneticPr fontId="3"/>
  </si>
  <si>
    <t>レジメン名</t>
    <phoneticPr fontId="3"/>
  </si>
  <si>
    <t>レジメン名</t>
    <phoneticPr fontId="3"/>
  </si>
  <si>
    <t>レジメン名</t>
    <phoneticPr fontId="3"/>
  </si>
  <si>
    <t>用量</t>
    <phoneticPr fontId="3"/>
  </si>
  <si>
    <t xml:space="preserve"> 本療法は非ホジキンリンパ腫の標準治療である。基本的には6サイクル投与であるが、患者の病態に応じてサイクル数を変更する事もある。2コース毎に治療評価を行い、反応性不良の場合は速やかに救援化学療法に移行する。70歳以上では、用量を80%に減量する。</t>
    <rPh sb="1" eb="2">
      <t>ホン</t>
    </rPh>
    <rPh sb="2" eb="4">
      <t>リョウホウ</t>
    </rPh>
    <rPh sb="5" eb="6">
      <t>ヒ</t>
    </rPh>
    <rPh sb="105" eb="106">
      <t>サイ</t>
    </rPh>
    <rPh sb="106" eb="108">
      <t>イジョウ</t>
    </rPh>
    <rPh sb="118" eb="120">
      <t>ゲンリョウ</t>
    </rPh>
    <phoneticPr fontId="3"/>
  </si>
  <si>
    <t>*体表面積が2.2m2を超える患者では、体表面積2.2m2 として用量を算出すること。
最大用量
20mg/2　→　44mg
27mg/2　→　59.4mg</t>
    <rPh sb="44" eb="46">
      <t>サイダイ</t>
    </rPh>
    <phoneticPr fontId="3"/>
  </si>
  <si>
    <t>*体表面積が2.2m2を超える患者では、体表面積2.2m2 として用量を算出すること。
最大用量
27mg/2　→　59.4mg</t>
  </si>
  <si>
    <t>可能な限り継続する
（ドキソルビシンは総用量500mg/m2）</t>
    <rPh sb="19" eb="20">
      <t>ソウ</t>
    </rPh>
    <phoneticPr fontId="3"/>
  </si>
  <si>
    <t>可能な限り継続する
（ドキソルビシン総用量500mg/m2）</t>
    <rPh sb="18" eb="19">
      <t>フサ</t>
    </rPh>
    <phoneticPr fontId="3"/>
  </si>
  <si>
    <t>用量</t>
    <phoneticPr fontId="3"/>
  </si>
  <si>
    <t>申請書ではパクリタキセルの用量は80 or 100mg　/㎡となっているが、レジメンでは100mg/㎡で作成することとなった。</t>
    <phoneticPr fontId="3"/>
  </si>
  <si>
    <t>用量</t>
    <phoneticPr fontId="3"/>
  </si>
  <si>
    <t>CBDCAの用量はAUC＝3として、レジメンを作成する。
申請書上day1,8であり、（添付論文では２週ごとに投与）左記のように手書きで修正されている。→修正依頼書</t>
    <rPh sb="58" eb="60">
      <t>サキ</t>
    </rPh>
    <rPh sb="64" eb="66">
      <t>テガ</t>
    </rPh>
    <rPh sb="68" eb="70">
      <t>シュウセイ</t>
    </rPh>
    <rPh sb="77" eb="79">
      <t>シュウセイ</t>
    </rPh>
    <rPh sb="79" eb="82">
      <t>イライショ</t>
    </rPh>
    <phoneticPr fontId="3"/>
  </si>
  <si>
    <t>投与日、1コースの期間を確認する。
照射のない期間は通常のdoseとする。と申請書にあり。
→照射のない期間はこちらのレジメンは選択すべきでない。このため、用量は12.5mgとする。</t>
    <rPh sb="0" eb="2">
      <t>トウヨ</t>
    </rPh>
    <rPh sb="2" eb="3">
      <t>ビ</t>
    </rPh>
    <rPh sb="9" eb="11">
      <t>キカン</t>
    </rPh>
    <rPh sb="12" eb="14">
      <t>カクニン</t>
    </rPh>
    <rPh sb="18" eb="20">
      <t>ショウシャ</t>
    </rPh>
    <rPh sb="23" eb="25">
      <t>キカン</t>
    </rPh>
    <rPh sb="26" eb="28">
      <t>ツウジョウ</t>
    </rPh>
    <rPh sb="38" eb="40">
      <t>シンセイ</t>
    </rPh>
    <rPh sb="40" eb="41">
      <t>ショ</t>
    </rPh>
    <rPh sb="47" eb="49">
      <t>ショウシャ</t>
    </rPh>
    <rPh sb="52" eb="54">
      <t>キカン</t>
    </rPh>
    <rPh sb="64" eb="66">
      <t>センタク</t>
    </rPh>
    <phoneticPr fontId="3"/>
  </si>
  <si>
    <t>nab-Paclitaxelの用量は各レベル毎に異なるので、注意する。
カルボプラチンの用量は固定である。
研究実施期間　～2018.6</t>
    <rPh sb="18" eb="19">
      <t>カク</t>
    </rPh>
    <rPh sb="22" eb="23">
      <t>マイ</t>
    </rPh>
    <rPh sb="24" eb="25">
      <t>コト</t>
    </rPh>
    <rPh sb="30" eb="32">
      <t>チュウイ</t>
    </rPh>
    <rPh sb="47" eb="49">
      <t>コテイ</t>
    </rPh>
    <rPh sb="55" eb="57">
      <t>ケンキュウ</t>
    </rPh>
    <rPh sb="57" eb="59">
      <t>ジッシ</t>
    </rPh>
    <phoneticPr fontId="3"/>
  </si>
  <si>
    <t>臨床第Ⅱ相試験
Nab-PTXの用量のレベル:レベル3 （Phase Ⅰ試験での推奨用量）
CBDCA  AUC = 2 :  day 1
nab-PTX  80 mg/m2 : day 1</t>
  </si>
  <si>
    <t>用量確認する。（修正依頼書）
→レジメンは削除する。使用する場合は用量等を再検討してからプロトコールを申請する。</t>
    <rPh sb="2" eb="4">
      <t>カクニン</t>
    </rPh>
    <rPh sb="10" eb="12">
      <t>イライ</t>
    </rPh>
    <rPh sb="12" eb="13">
      <t>ショ</t>
    </rPh>
    <rPh sb="21" eb="23">
      <t>サクジョ</t>
    </rPh>
    <rPh sb="26" eb="28">
      <t>シヨウ</t>
    </rPh>
    <rPh sb="30" eb="32">
      <t>バアイ</t>
    </rPh>
    <rPh sb="35" eb="36">
      <t>トウ</t>
    </rPh>
    <rPh sb="37" eb="40">
      <t>サイケントウ</t>
    </rPh>
    <rPh sb="51" eb="53">
      <t>シンセイ</t>
    </rPh>
    <phoneticPr fontId="3"/>
  </si>
  <si>
    <t>進行および切除後再発食道癌に対して使用する。用量投与間隔などは添付文書通り。
1コースの期間を確認する
→レジメンでは1コースの期間を3週間とする。</t>
    <rPh sb="0" eb="2">
      <t>シンコウ</t>
    </rPh>
    <rPh sb="5" eb="8">
      <t>セツジョゴ</t>
    </rPh>
    <rPh sb="8" eb="10">
      <t>サイハツ</t>
    </rPh>
    <rPh sb="10" eb="13">
      <t>ショクドウガン</t>
    </rPh>
    <rPh sb="14" eb="15">
      <t>タイ</t>
    </rPh>
    <rPh sb="17" eb="19">
      <t>シヨウ</t>
    </rPh>
    <rPh sb="24" eb="26">
      <t>トウヨ</t>
    </rPh>
    <rPh sb="26" eb="28">
      <t>カンカク</t>
    </rPh>
    <rPh sb="31" eb="33">
      <t>テンプ</t>
    </rPh>
    <rPh sb="33" eb="35">
      <t>ブンショ</t>
    </rPh>
    <rPh sb="35" eb="36">
      <t>ドオ</t>
    </rPh>
    <rPh sb="64" eb="66">
      <t>キカン</t>
    </rPh>
    <rPh sb="68" eb="70">
      <t>シュウカン</t>
    </rPh>
    <phoneticPr fontId="3"/>
  </si>
  <si>
    <t>進行および切除後再発食道癌に対して使用する。用量投与間隔などは添付文書通り。
用量を確認する
→レジメンでは用量を100mg/㎡で作成する。</t>
    <rPh sb="0" eb="2">
      <t>シンコウ</t>
    </rPh>
    <rPh sb="5" eb="8">
      <t>セツジョゴ</t>
    </rPh>
    <rPh sb="8" eb="10">
      <t>サイハツ</t>
    </rPh>
    <rPh sb="10" eb="13">
      <t>ショクドウガン</t>
    </rPh>
    <rPh sb="14" eb="15">
      <t>タイ</t>
    </rPh>
    <rPh sb="17" eb="19">
      <t>シヨウ</t>
    </rPh>
    <rPh sb="24" eb="26">
      <t>トウヨ</t>
    </rPh>
    <rPh sb="26" eb="28">
      <t>カンカク</t>
    </rPh>
    <rPh sb="31" eb="33">
      <t>テンプ</t>
    </rPh>
    <rPh sb="33" eb="35">
      <t>ブンショ</t>
    </rPh>
    <rPh sb="35" eb="36">
      <t>ドオ</t>
    </rPh>
    <rPh sb="42" eb="44">
      <t>カクニン</t>
    </rPh>
    <rPh sb="65" eb="67">
      <t>サクセイ</t>
    </rPh>
    <phoneticPr fontId="3"/>
  </si>
  <si>
    <t>薬品名（一般名）</t>
    <phoneticPr fontId="3"/>
  </si>
  <si>
    <t>薬品名（一般名）</t>
    <phoneticPr fontId="3"/>
  </si>
  <si>
    <t>薬品名（一般名）</t>
    <phoneticPr fontId="3"/>
  </si>
  <si>
    <t>実施コース回数</t>
    <phoneticPr fontId="3"/>
  </si>
  <si>
    <t>実施コース回数</t>
    <phoneticPr fontId="3"/>
  </si>
  <si>
    <t>実施コース回数</t>
    <phoneticPr fontId="3"/>
  </si>
  <si>
    <t>メスナはイホスファミド投与時、4時間後、8時間後に投与する。
実施コース回数について：手術症例は術前に3コース＋術後2コースとする。</t>
    <rPh sb="11" eb="13">
      <t>トウヨ</t>
    </rPh>
    <rPh sb="13" eb="14">
      <t>ジ</t>
    </rPh>
    <rPh sb="16" eb="19">
      <t>ジカンゴ</t>
    </rPh>
    <rPh sb="21" eb="24">
      <t>ジカンゴ</t>
    </rPh>
    <rPh sb="25" eb="27">
      <t>トウヨ</t>
    </rPh>
    <phoneticPr fontId="3"/>
  </si>
  <si>
    <t>用量を確認する。（資料と少し異なる）
動注、持続動注とあるが、何時間投与かを確認する。（資料では一部投与時間の記載あり）
実施コース回数確認する。（資料では4コースとの記載もあり）</t>
    <rPh sb="3" eb="5">
      <t>カクニン</t>
    </rPh>
    <rPh sb="9" eb="11">
      <t>シリョウ</t>
    </rPh>
    <rPh sb="12" eb="13">
      <t>スコ</t>
    </rPh>
    <rPh sb="14" eb="15">
      <t>コト</t>
    </rPh>
    <rPh sb="19" eb="21">
      <t>ドウチュウ</t>
    </rPh>
    <rPh sb="22" eb="24">
      <t>ジゾク</t>
    </rPh>
    <rPh sb="24" eb="26">
      <t>ドウチュウ</t>
    </rPh>
    <rPh sb="31" eb="34">
      <t>ナンジカン</t>
    </rPh>
    <rPh sb="34" eb="36">
      <t>トウヨ</t>
    </rPh>
    <rPh sb="38" eb="40">
      <t>カクニン</t>
    </rPh>
    <rPh sb="44" eb="46">
      <t>シリョウ</t>
    </rPh>
    <rPh sb="48" eb="50">
      <t>イチブ</t>
    </rPh>
    <rPh sb="50" eb="52">
      <t>トウヨ</t>
    </rPh>
    <rPh sb="52" eb="54">
      <t>ジカン</t>
    </rPh>
    <rPh sb="55" eb="57">
      <t>キサイ</t>
    </rPh>
    <rPh sb="68" eb="70">
      <t>カクニン</t>
    </rPh>
    <rPh sb="74" eb="76">
      <t>シリョウ</t>
    </rPh>
    <rPh sb="84" eb="86">
      <t>キサイ</t>
    </rPh>
    <phoneticPr fontId="3"/>
  </si>
  <si>
    <t>適応疾患</t>
    <phoneticPr fontId="3"/>
  </si>
  <si>
    <t xml:space="preserve">再発または難治性の低悪性度B細胞性非ホジキンリンパ腫およびマントル細胞リンパ腫が適応疾患である。国内においては第Ⅱ相臨床試験までのデータがあり、国内臨床試験における奏効率は、低悪性度B細胞性非ホジキンリンパ腫:91.4%、マントル細胞リンパ腫:100%と高い奏効率を示している。
</t>
    <rPh sb="0" eb="2">
      <t>サイハツ</t>
    </rPh>
    <rPh sb="5" eb="6">
      <t>ナン</t>
    </rPh>
    <rPh sb="6" eb="7">
      <t>チ</t>
    </rPh>
    <rPh sb="7" eb="8">
      <t>セイ</t>
    </rPh>
    <rPh sb="9" eb="10">
      <t>テイ</t>
    </rPh>
    <rPh sb="10" eb="13">
      <t>アクセイド</t>
    </rPh>
    <rPh sb="14" eb="17">
      <t>サイボウセイ</t>
    </rPh>
    <rPh sb="17" eb="18">
      <t>ヒ</t>
    </rPh>
    <rPh sb="25" eb="26">
      <t>シュ</t>
    </rPh>
    <rPh sb="33" eb="35">
      <t>サイボウ</t>
    </rPh>
    <rPh sb="38" eb="39">
      <t>シュ</t>
    </rPh>
    <rPh sb="48" eb="50">
      <t>コクナイ</t>
    </rPh>
    <rPh sb="55" eb="56">
      <t>ダイ</t>
    </rPh>
    <rPh sb="57" eb="58">
      <t>ソウ</t>
    </rPh>
    <rPh sb="58" eb="60">
      <t>リンショウ</t>
    </rPh>
    <rPh sb="60" eb="62">
      <t>シケン</t>
    </rPh>
    <rPh sb="72" eb="74">
      <t>コクナイ</t>
    </rPh>
    <rPh sb="74" eb="76">
      <t>リンショウ</t>
    </rPh>
    <rPh sb="76" eb="78">
      <t>シケン</t>
    </rPh>
    <rPh sb="82" eb="84">
      <t>ソウコウ</t>
    </rPh>
    <rPh sb="84" eb="85">
      <t>リツ</t>
    </rPh>
    <rPh sb="87" eb="88">
      <t>テイ</t>
    </rPh>
    <rPh sb="88" eb="91">
      <t>アクセイド</t>
    </rPh>
    <rPh sb="92" eb="95">
      <t>サイボウセイ</t>
    </rPh>
    <rPh sb="95" eb="96">
      <t>ヒ</t>
    </rPh>
    <rPh sb="103" eb="104">
      <t>シュ</t>
    </rPh>
    <rPh sb="115" eb="117">
      <t>サイボウ</t>
    </rPh>
    <rPh sb="120" eb="121">
      <t>シュ</t>
    </rPh>
    <rPh sb="127" eb="128">
      <t>タカ</t>
    </rPh>
    <rPh sb="129" eb="130">
      <t>ソウ</t>
    </rPh>
    <rPh sb="130" eb="132">
      <t>コウリツ</t>
    </rPh>
    <rPh sb="133" eb="134">
      <t>シメ</t>
    </rPh>
    <phoneticPr fontId="3"/>
  </si>
  <si>
    <t>適応疾患症例は多発性骨髄腫の初回ではなく、2回目以降の再発または難治症例である。ROAD療法で使用する薬剤はラニムスチン、ビンクリスチン、メルファラン、デカドロンであり、このレジメにインターフェロンを加えたレジメがROAD-IN療法である。投与スケジュールは、6週間毎に3コース繰り返すのが標準である。主な副作用は血液毒性であり、白血球、血小板の減少によりインターフェロンを延期したり、次の治療薬を減量したりする。この治療法はJALSG（Japan Adult Leukemia Study Group）で全国的な臨床試験が行なわれており、また当科でも数例実施したが特に重篤な副作用は報告されなかった。治療成績は完全寛解24％、部分寛解51％、Median survivalが3.6年と報告されている。
今後使用するかどうかを三井先生に確認し、今後使用しないとこととなった。</t>
    <rPh sb="372" eb="374">
      <t>コンゴ</t>
    </rPh>
    <rPh sb="374" eb="376">
      <t>シヨウ</t>
    </rPh>
    <phoneticPr fontId="3"/>
  </si>
  <si>
    <t>適応疾患症例は多発性骨髄腫であり、MCNU-VMP療法で使用する薬剤はラニムスチン、フィルデシン、メルファラン、デカドロンである。標準的治療であるMP療法（メルファラン、プレドニン）に反応の悪かった症例に対して、ラニムスチン、フィルデシンを加えて行なう治療法である。投与スケジュールは6週間毎に2コース繰り返すのが標準である。主な副作用は血液毒性と肝障害であり、白血球、血小板の減少により治療薬を減量し、それでも骨髄抑制が強い場合は治療を中止する。本プロトコールは骨髄腫研究会で臨床試験が行なわれており、群馬血液グループでもこの研究に参加したが、特に重篤な副作用の報告はなかった。また治療成績は奏効率81％、Median survivalが41ヶ月、4年生存率が52％と報告されている。文献ではPSL40～60mg/㎡になっている。
今後使用するかどうかを三井先生に確認し、今後使用しないとこととなった。</t>
    <rPh sb="343" eb="345">
      <t>ブンケン</t>
    </rPh>
    <phoneticPr fontId="3"/>
  </si>
  <si>
    <t>基本的には再発症例が適応疾患である。しかし現在は自己末梢血幹細胞移植がfirst lineの治療になっているため、腫瘍細胞の量を減らすためにVAD療法を行うこともある。治療成績は多発性骨髄腫難治例に対してVAD療法で奏効率60％である。申請書では0.4mg/㎡、文献では0.4mg/bodyである。
今後使用するかどうかを三井先生に確認し、今後使用しないとこととなった。</t>
    <rPh sb="118" eb="120">
      <t>シンセイ</t>
    </rPh>
    <rPh sb="120" eb="121">
      <t>ショ</t>
    </rPh>
    <rPh sb="131" eb="133">
      <t>ブンケン</t>
    </rPh>
    <phoneticPr fontId="3"/>
  </si>
  <si>
    <t>適応疾患</t>
    <phoneticPr fontId="3"/>
  </si>
  <si>
    <t>適応疾患症例は手術不能・再発乳癌であり、3rd line以降の治療法である。</t>
  </si>
  <si>
    <t>適応疾患は手術不能、進行再発乳がんでアントラサイクリン系を含む化学療法後の症例に使用する。</t>
  </si>
  <si>
    <t>適応疾患は手術不能、進行再発乳がんでアントラサイクリン系を含む化学療法後であり、また病変部位がIHC法でHER2  3＋、もしくはFISH法で増幅が確認された症例に使用する。</t>
  </si>
  <si>
    <t>クロファラビンは初回投与は20mg/m2へ減量を考慮。
エトポシドは初回投与は75mg/m2へ減量を考慮。
シクロフォスファミドは初回投与は340mg/m2へ減量を考慮。
適応疾患は既存の標準的な化学療法抵抗性の再発難治急性白血病</t>
  </si>
  <si>
    <t>添付文書の9mg/m2を副作用軽減のため、3分割投与。
適応疾患は既存の標準的な化学療法抵抗性の再発難治急性白血病</t>
    <phoneticPr fontId="3"/>
  </si>
  <si>
    <t>適応疾患症例は進行性尿路上皮癌である。
今まで進行性尿路上皮癌に対しては、M-VACがファーストライン治療であったが、GEMが保険適応になったため、本プロトコールをファーストライン治療として申請したい。
世界的な標準治療であり、NCCNのガイドラインにおいても、「Prefered, Category1」に分類されている治療法である。</t>
  </si>
  <si>
    <t>表在性尿路上皮がん（膀胱癌）で、再発を繰り返す症例と再発高危険群を適応疾患とする治療</t>
    <rPh sb="0" eb="3">
      <t>ヒョウザイセイ</t>
    </rPh>
    <rPh sb="3" eb="5">
      <t>ニョウロ</t>
    </rPh>
    <rPh sb="5" eb="7">
      <t>ジョウヒ</t>
    </rPh>
    <rPh sb="10" eb="13">
      <t>ボウコウガン</t>
    </rPh>
    <rPh sb="16" eb="18">
      <t>サイハツ</t>
    </rPh>
    <rPh sb="19" eb="20">
      <t>ク</t>
    </rPh>
    <rPh sb="21" eb="22">
      <t>カエ</t>
    </rPh>
    <rPh sb="23" eb="25">
      <t>ショウレイ</t>
    </rPh>
    <rPh sb="26" eb="28">
      <t>サイハツ</t>
    </rPh>
    <rPh sb="28" eb="29">
      <t>コウ</t>
    </rPh>
    <rPh sb="29" eb="31">
      <t>キケン</t>
    </rPh>
    <rPh sb="31" eb="32">
      <t>グン</t>
    </rPh>
    <rPh sb="40" eb="42">
      <t>チリョウ</t>
    </rPh>
    <phoneticPr fontId="3"/>
  </si>
  <si>
    <t>転移が判明しているものの十分な検索を行っても原発巣が同定できず、化学療法以外に有効な治療法が存在しない症例を適応疾患とする。</t>
    <rPh sb="0" eb="2">
      <t>テンイ</t>
    </rPh>
    <rPh sb="3" eb="5">
      <t>ハンメイ</t>
    </rPh>
    <rPh sb="12" eb="14">
      <t>ジュウブン</t>
    </rPh>
    <rPh sb="15" eb="17">
      <t>ケンサク</t>
    </rPh>
    <rPh sb="18" eb="19">
      <t>オコナ</t>
    </rPh>
    <rPh sb="22" eb="25">
      <t>ゲンパツソウ</t>
    </rPh>
    <rPh sb="26" eb="28">
      <t>ドウテイ</t>
    </rPh>
    <rPh sb="32" eb="34">
      <t>カガク</t>
    </rPh>
    <rPh sb="34" eb="36">
      <t>リョウホウ</t>
    </rPh>
    <rPh sb="36" eb="38">
      <t>イガイ</t>
    </rPh>
    <rPh sb="39" eb="41">
      <t>ユウコウ</t>
    </rPh>
    <rPh sb="42" eb="45">
      <t>チリョウホウ</t>
    </rPh>
    <rPh sb="46" eb="48">
      <t>ソンザイ</t>
    </rPh>
    <rPh sb="51" eb="53">
      <t>ショウレイ</t>
    </rPh>
    <phoneticPr fontId="3"/>
  </si>
  <si>
    <t>stageⅢもしくはⅣの悪性黒色腫症例が適応疾患。
1コースの期間を確認する。
→4週間とする。</t>
    <rPh sb="12" eb="14">
      <t>アクセイ</t>
    </rPh>
    <rPh sb="14" eb="16">
      <t>コクショク</t>
    </rPh>
    <rPh sb="16" eb="17">
      <t>シュ</t>
    </rPh>
    <rPh sb="17" eb="19">
      <t>ショウレイ</t>
    </rPh>
    <rPh sb="31" eb="33">
      <t>キカン</t>
    </rPh>
    <rPh sb="34" eb="36">
      <t>カクニン</t>
    </rPh>
    <rPh sb="42" eb="44">
      <t>シュウカン</t>
    </rPh>
    <phoneticPr fontId="3"/>
  </si>
  <si>
    <t>適応疾患症例は卵巣癌の再発、特に白金製剤を含む化学療法後6ヶ月以内に再発した症例である。2ndまたは3rd-line治療に位置づけられる。ドキシルはドキソルビシンと同様の心毒性を有するため、心機能の評価を行なっていく。</t>
  </si>
  <si>
    <t>切除不能再発胃癌の患者を適応疾患に、2次治療、3次治療として使用する。</t>
    <rPh sb="0" eb="2">
      <t>セツジョ</t>
    </rPh>
    <rPh sb="2" eb="4">
      <t>フノウ</t>
    </rPh>
    <rPh sb="4" eb="5">
      <t>サイ</t>
    </rPh>
    <rPh sb="5" eb="6">
      <t>ハツ</t>
    </rPh>
    <rPh sb="6" eb="8">
      <t>イガン</t>
    </rPh>
    <rPh sb="9" eb="11">
      <t>カンジャ</t>
    </rPh>
    <rPh sb="24" eb="25">
      <t>ジ</t>
    </rPh>
    <rPh sb="25" eb="27">
      <t>チリョウ</t>
    </rPh>
    <rPh sb="30" eb="32">
      <t>シヨウ</t>
    </rPh>
    <phoneticPr fontId="3"/>
  </si>
  <si>
    <t>切除不能再発胃癌の患者が適応疾患である。添付文書の記載どおりの使用方法である。</t>
    <rPh sb="0" eb="2">
      <t>セツジョ</t>
    </rPh>
    <rPh sb="2" eb="4">
      <t>フノウ</t>
    </rPh>
    <rPh sb="4" eb="5">
      <t>サイ</t>
    </rPh>
    <rPh sb="5" eb="6">
      <t>ハツ</t>
    </rPh>
    <rPh sb="6" eb="8">
      <t>イガン</t>
    </rPh>
    <rPh sb="9" eb="11">
      <t>カンジャ</t>
    </rPh>
    <rPh sb="20" eb="22">
      <t>テンプ</t>
    </rPh>
    <rPh sb="22" eb="24">
      <t>ブンショ</t>
    </rPh>
    <rPh sb="25" eb="27">
      <t>キサイ</t>
    </rPh>
    <rPh sb="31" eb="33">
      <t>シヨウ</t>
    </rPh>
    <rPh sb="33" eb="35">
      <t>ホウホウ</t>
    </rPh>
    <phoneticPr fontId="3"/>
  </si>
  <si>
    <t>適応疾患症例は食道癌、胃癌の根治手術後である。術後の抗がん剤投与により再発予防効果および予後の延長が認められたとの報告を受け、開始したプロトコールである。</t>
  </si>
  <si>
    <t>切除不能な進行・再発大腸癌が適応疾患
週1回投与を3～4回行い、その後少なくとも2週間休薬する。</t>
  </si>
  <si>
    <t>切除不能な進行・再発大腸癌が適応疾患
2週間に1回投与を2～3回行い、その後少なくとも3週間休薬する。</t>
    <rPh sb="32" eb="33">
      <t>オコナ</t>
    </rPh>
    <rPh sb="37" eb="38">
      <t>ゴ</t>
    </rPh>
    <phoneticPr fontId="3"/>
  </si>
  <si>
    <t xml:space="preserve">
切除不能な進行・再発大腸癌が適応疾患</t>
  </si>
  <si>
    <t xml:space="preserve">
切除不能な進行・再発大腸癌が適応疾患
レジメンを作成するか否か→今後使用予定ないため、レジメンオーダー作成なし</t>
    <rPh sb="25" eb="27">
      <t>サクセイ</t>
    </rPh>
    <rPh sb="30" eb="31">
      <t>イナ</t>
    </rPh>
    <rPh sb="33" eb="35">
      <t>コンゴ</t>
    </rPh>
    <rPh sb="35" eb="37">
      <t>シヨウ</t>
    </rPh>
    <rPh sb="37" eb="39">
      <t>ヨテイ</t>
    </rPh>
    <rPh sb="52" eb="54">
      <t>サクセイ</t>
    </rPh>
    <phoneticPr fontId="3"/>
  </si>
  <si>
    <t>ベバシズマブの投与速度は初回：90分、2回目：60分、3回目以降：30分かけて投与する。
切除不能な進行・再発大腸癌が適応疾患</t>
  </si>
  <si>
    <t>適応疾患症例はEGFR陽性の治癒切除不能な進行・再発の結腸・直腸癌の2次治療以降で使用し、First-line治療では使用しない。標準的な使用方法はイリノテカンかFOLFIRI療法との併用で使用するが、単剤でも使用する。欧米ではガイドラインに記載されている。
FOLFOXとの併用も承認された（藤田・註）　←　weeklyセツキシマブについては当院ではレジメン申請されていない。</t>
    <rPh sb="138" eb="140">
      <t>ヘイヨウ</t>
    </rPh>
    <rPh sb="141" eb="143">
      <t>ショウニン</t>
    </rPh>
    <rPh sb="147" eb="149">
      <t>フジタ</t>
    </rPh>
    <rPh sb="150" eb="151">
      <t>チュウ</t>
    </rPh>
    <rPh sb="172" eb="174">
      <t>トウイン</t>
    </rPh>
    <rPh sb="180" eb="182">
      <t>シンセイ</t>
    </rPh>
    <phoneticPr fontId="3"/>
  </si>
  <si>
    <t>適応疾患症例は肝外転移を有する肝細胞癌である。</t>
  </si>
  <si>
    <t>白血病、
骨髄異形成症候群、
悪性リンパ腫</t>
    <phoneticPr fontId="3"/>
  </si>
  <si>
    <t>白血病、
骨髄異形成症候群</t>
    <phoneticPr fontId="3"/>
  </si>
  <si>
    <t>エロツズマブ</t>
  </si>
  <si>
    <t>8, 15, 22</t>
  </si>
  <si>
    <t>レナリドミド</t>
  </si>
  <si>
    <t>25mg</t>
  </si>
  <si>
    <t>1, 8, 15, 22</t>
    <phoneticPr fontId="3"/>
  </si>
  <si>
    <t>1, 15</t>
  </si>
  <si>
    <t>8, 22</t>
  </si>
  <si>
    <t>治療継続が可能な限り</t>
    <phoneticPr fontId="3"/>
  </si>
  <si>
    <t>28mg</t>
    <phoneticPr fontId="3"/>
  </si>
  <si>
    <t>頭頸部癌
（再発又は遠隔転移を有する）</t>
    <rPh sb="6" eb="8">
      <t>サイハツ</t>
    </rPh>
    <rPh sb="8" eb="9">
      <t>マタ</t>
    </rPh>
    <rPh sb="10" eb="12">
      <t>エンカク</t>
    </rPh>
    <rPh sb="12" eb="14">
      <t>テンイ</t>
    </rPh>
    <rPh sb="15" eb="16">
      <t>ユウ</t>
    </rPh>
    <phoneticPr fontId="3"/>
  </si>
  <si>
    <t>39-03-0170</t>
    <phoneticPr fontId="3"/>
  </si>
  <si>
    <t>39-03-0171</t>
    <phoneticPr fontId="3"/>
  </si>
  <si>
    <t>39-01-0410</t>
    <phoneticPr fontId="3"/>
  </si>
  <si>
    <t>39-03-0180</t>
    <phoneticPr fontId="3"/>
  </si>
  <si>
    <t>39-03-0181</t>
    <phoneticPr fontId="3"/>
  </si>
  <si>
    <t>39-03-0182</t>
    <phoneticPr fontId="3"/>
  </si>
  <si>
    <t>39-03-0062</t>
    <phoneticPr fontId="3"/>
  </si>
  <si>
    <t>39-03-0064</t>
    <phoneticPr fontId="3"/>
  </si>
  <si>
    <t>39-03-0070</t>
    <phoneticPr fontId="3"/>
  </si>
  <si>
    <t>39-03-0071</t>
    <phoneticPr fontId="3"/>
  </si>
  <si>
    <t>39-03-0072</t>
  </si>
  <si>
    <t>39-03-0073</t>
  </si>
  <si>
    <t>効果があった場合</t>
    <phoneticPr fontId="3"/>
  </si>
  <si>
    <t>→</t>
    <phoneticPr fontId="3"/>
  </si>
  <si>
    <t>↓</t>
    <phoneticPr fontId="3"/>
  </si>
  <si>
    <t>―</t>
    <phoneticPr fontId="3"/>
  </si>
  <si>
    <t>効果不十分の場合</t>
    <rPh sb="2" eb="5">
      <t>フジュウブン</t>
    </rPh>
    <phoneticPr fontId="3"/>
  </si>
  <si>
    <t>手術</t>
    <rPh sb="0" eb="2">
      <t>シュジュツ</t>
    </rPh>
    <phoneticPr fontId="3"/>
  </si>
  <si>
    <t>――→</t>
    <phoneticPr fontId="3"/>
  </si>
  <si>
    <t>――――→</t>
    <phoneticPr fontId="3"/>
  </si>
  <si>
    <t>――</t>
    <phoneticPr fontId="3"/>
  </si>
  <si>
    <t>―――</t>
    <phoneticPr fontId="3"/>
  </si>
  <si>
    <t>2 コース</t>
    <phoneticPr fontId="3"/>
  </si>
  <si>
    <r>
      <t>MAP</t>
    </r>
    <r>
      <rPr>
        <vertAlign val="superscript"/>
        <sz val="11"/>
        <rFont val="Meiryo UI"/>
        <family val="3"/>
        <charset val="128"/>
      </rPr>
      <t>*1</t>
    </r>
    <phoneticPr fontId="3"/>
  </si>
  <si>
    <t>*1</t>
    <phoneticPr fontId="3"/>
  </si>
  <si>
    <t>*2</t>
    <phoneticPr fontId="3"/>
  </si>
  <si>
    <t>*3</t>
    <phoneticPr fontId="3"/>
  </si>
  <si>
    <t>MTX とは HD-MTXのレジメンである。</t>
    <phoneticPr fontId="3"/>
  </si>
  <si>
    <t>*4</t>
  </si>
  <si>
    <t>*5</t>
  </si>
  <si>
    <r>
      <t>2.5 コース</t>
    </r>
    <r>
      <rPr>
        <b/>
        <vertAlign val="superscript"/>
        <sz val="11"/>
        <rFont val="Meiryo UI"/>
        <family val="3"/>
        <charset val="128"/>
      </rPr>
      <t>*5</t>
    </r>
    <phoneticPr fontId="3"/>
  </si>
  <si>
    <r>
      <t>（IFO</t>
    </r>
    <r>
      <rPr>
        <b/>
        <vertAlign val="superscript"/>
        <sz val="11"/>
        <rFont val="Meiryo UI"/>
        <family val="3"/>
        <charset val="128"/>
      </rPr>
      <t>*4</t>
    </r>
    <phoneticPr fontId="3"/>
  </si>
  <si>
    <t>2.5コースとは IFO→IFO→MAP→IFO→IFO→MAP→IFO→IFOで終了するため、そのような表現としている。</t>
    <rPh sb="41" eb="43">
      <t>シュウリョウ</t>
    </rPh>
    <rPh sb="53" eb="55">
      <t>ヒョウゲン</t>
    </rPh>
    <phoneticPr fontId="3"/>
  </si>
  <si>
    <r>
      <t>MTX</t>
    </r>
    <r>
      <rPr>
        <vertAlign val="superscript"/>
        <sz val="11"/>
        <rFont val="Meiryo UI"/>
        <family val="3"/>
        <charset val="128"/>
      </rPr>
      <t>*2</t>
    </r>
    <phoneticPr fontId="3"/>
  </si>
  <si>
    <r>
      <t>MAP</t>
    </r>
    <r>
      <rPr>
        <vertAlign val="superscript"/>
        <sz val="11"/>
        <rFont val="Meiryo UI"/>
        <family val="3"/>
        <charset val="128"/>
      </rPr>
      <t>*1</t>
    </r>
    <phoneticPr fontId="3"/>
  </si>
  <si>
    <r>
      <t>MTX</t>
    </r>
    <r>
      <rPr>
        <b/>
        <vertAlign val="superscript"/>
        <sz val="11"/>
        <rFont val="Meiryo UI"/>
        <family val="3"/>
        <charset val="128"/>
      </rPr>
      <t>*2</t>
    </r>
    <r>
      <rPr>
        <b/>
        <sz val="11"/>
        <rFont val="Meiryo UI"/>
        <family val="3"/>
        <charset val="128"/>
      </rPr>
      <t>）</t>
    </r>
    <phoneticPr fontId="3"/>
  </si>
  <si>
    <r>
      <t>IFO</t>
    </r>
    <r>
      <rPr>
        <b/>
        <vertAlign val="superscript"/>
        <sz val="11"/>
        <rFont val="Meiryo UI"/>
        <family val="3"/>
        <charset val="128"/>
      </rPr>
      <t>*4</t>
    </r>
    <phoneticPr fontId="3"/>
  </si>
  <si>
    <r>
      <t>MAP</t>
    </r>
    <r>
      <rPr>
        <b/>
        <vertAlign val="superscript"/>
        <sz val="11"/>
        <rFont val="Meiryo UI"/>
        <family val="3"/>
        <charset val="128"/>
      </rPr>
      <t>*1</t>
    </r>
    <phoneticPr fontId="3"/>
  </si>
  <si>
    <r>
      <t>MAP</t>
    </r>
    <r>
      <rPr>
        <b/>
        <vertAlign val="superscript"/>
        <sz val="11"/>
        <rFont val="Meiryo UI"/>
        <family val="3"/>
        <charset val="128"/>
      </rPr>
      <t>*1</t>
    </r>
    <r>
      <rPr>
        <b/>
        <sz val="11"/>
        <rFont val="Meiryo UI"/>
        <family val="3"/>
        <charset val="128"/>
      </rPr>
      <t>）</t>
    </r>
    <phoneticPr fontId="3"/>
  </si>
  <si>
    <r>
      <t>IFO</t>
    </r>
    <r>
      <rPr>
        <vertAlign val="superscript"/>
        <sz val="11"/>
        <rFont val="Meiryo UI"/>
        <family val="3"/>
        <charset val="128"/>
      </rPr>
      <t>*4</t>
    </r>
    <phoneticPr fontId="3"/>
  </si>
  <si>
    <t>骨肉腫への治療の流れ（NECO-95Jの治療スケジュール）</t>
    <rPh sb="20" eb="22">
      <t>チリョウ</t>
    </rPh>
    <phoneticPr fontId="3"/>
  </si>
  <si>
    <r>
      <t>（ADR</t>
    </r>
    <r>
      <rPr>
        <b/>
        <vertAlign val="superscript"/>
        <sz val="11"/>
        <rFont val="Meiryo UI"/>
        <family val="3"/>
        <charset val="128"/>
      </rPr>
      <t>*3</t>
    </r>
    <phoneticPr fontId="3"/>
  </si>
  <si>
    <t>ADR とは ADR単剤療法のレジメンである。</t>
    <rPh sb="10" eb="12">
      <t>タンザイ</t>
    </rPh>
    <rPh sb="12" eb="14">
      <t>リョウホウ</t>
    </rPh>
    <phoneticPr fontId="3"/>
  </si>
  <si>
    <t>他科レジメン使用申請</t>
  </si>
  <si>
    <t>他科レジメン使用申請</t>
    <rPh sb="0" eb="1">
      <t>タ</t>
    </rPh>
    <rPh sb="6" eb="8">
      <t>シヨウ</t>
    </rPh>
    <rPh sb="8" eb="10">
      <t>シンセイ</t>
    </rPh>
    <phoneticPr fontId="3"/>
  </si>
  <si>
    <t>他科レジメン使用申請</t>
    <rPh sb="0" eb="1">
      <t>ホカ</t>
    </rPh>
    <rPh sb="1" eb="2">
      <t>カ</t>
    </rPh>
    <rPh sb="6" eb="8">
      <t>シヨウ</t>
    </rPh>
    <rPh sb="8" eb="10">
      <t>シンセイ</t>
    </rPh>
    <phoneticPr fontId="3"/>
  </si>
  <si>
    <t>レジメン入力（一覧表）</t>
  </si>
  <si>
    <t>レジメン入力（一覧表）</t>
    <phoneticPr fontId="3"/>
  </si>
  <si>
    <t>レジメンマスタ作成</t>
    <phoneticPr fontId="3"/>
  </si>
  <si>
    <t>レジメンマスタ作成</t>
    <phoneticPr fontId="3"/>
  </si>
  <si>
    <t>レジメンマスタ作成</t>
    <phoneticPr fontId="3"/>
  </si>
  <si>
    <t>悪性リンパ腫</t>
    <rPh sb="0" eb="2">
      <t>アクセイ</t>
    </rPh>
    <phoneticPr fontId="3"/>
  </si>
  <si>
    <t>その他</t>
    <rPh sb="2" eb="3">
      <t>タ</t>
    </rPh>
    <phoneticPr fontId="3"/>
  </si>
  <si>
    <t>（レジメン修正依頼書）
①静注のみの申請になっているため、皮下注を追加して頂く
→修正済み
②実施コース回数の記載が3サイクルとの記載あるが、PDまでとなっている。
③このDEXのスケジュールで外来での点滴は厳しいのでは。入院のみに使用か。DEXの静注はなしで経口のみか。</t>
    <phoneticPr fontId="3"/>
  </si>
  <si>
    <t>39-03-0091</t>
    <phoneticPr fontId="3"/>
  </si>
  <si>
    <t>39-03-0120
39-03-0121</t>
    <phoneticPr fontId="3"/>
  </si>
  <si>
    <t>39-03-0122
39-03-0123</t>
    <phoneticPr fontId="3"/>
  </si>
  <si>
    <t>39-03-0132</t>
    <phoneticPr fontId="3"/>
  </si>
  <si>
    <t xml:space="preserve">39-03-0130
</t>
    <phoneticPr fontId="3"/>
  </si>
  <si>
    <t>39-03-0131</t>
    <phoneticPr fontId="3"/>
  </si>
  <si>
    <t>39-03-0133</t>
    <phoneticPr fontId="3"/>
  </si>
  <si>
    <t>39-03-0140</t>
    <phoneticPr fontId="3"/>
  </si>
  <si>
    <t>39-03-0141</t>
  </si>
  <si>
    <t>39-03-0150
39-03-0152</t>
    <phoneticPr fontId="3"/>
  </si>
  <si>
    <t>39-03-0153
39-03-0154</t>
    <phoneticPr fontId="3"/>
  </si>
  <si>
    <t>アザシチジン
単剤療法（皮下注）</t>
    <rPh sb="7" eb="9">
      <t>タンザイ</t>
    </rPh>
    <rPh sb="9" eb="11">
      <t>リョウホウ</t>
    </rPh>
    <rPh sb="12" eb="15">
      <t>ヒカチュウ</t>
    </rPh>
    <phoneticPr fontId="3"/>
  </si>
  <si>
    <t>アザシチジン
単剤療法（静注）</t>
    <rPh sb="7" eb="9">
      <t>タンザイ</t>
    </rPh>
    <rPh sb="9" eb="11">
      <t>リョウホウ</t>
    </rPh>
    <rPh sb="12" eb="13">
      <t>ジョウ</t>
    </rPh>
    <rPh sb="13" eb="14">
      <t>チュウ</t>
    </rPh>
    <phoneticPr fontId="3"/>
  </si>
  <si>
    <t>アザシチジン</t>
    <phoneticPr fontId="3"/>
  </si>
  <si>
    <t>43-01-0010</t>
    <phoneticPr fontId="3"/>
  </si>
  <si>
    <t>43-01-0011</t>
    <phoneticPr fontId="3"/>
  </si>
  <si>
    <t>43-01-0020</t>
    <phoneticPr fontId="3"/>
  </si>
  <si>
    <t>43-01-0030</t>
    <phoneticPr fontId="3"/>
  </si>
  <si>
    <t>43-01-0040</t>
    <phoneticPr fontId="3"/>
  </si>
  <si>
    <t>43-01-0050</t>
    <phoneticPr fontId="3"/>
  </si>
  <si>
    <t>43-01-0060</t>
    <phoneticPr fontId="3"/>
  </si>
  <si>
    <t>43-01-0070</t>
    <phoneticPr fontId="3"/>
  </si>
  <si>
    <t>43-01-0080</t>
    <phoneticPr fontId="3"/>
  </si>
  <si>
    <t>43-01-0090</t>
    <phoneticPr fontId="3"/>
  </si>
  <si>
    <t>43-01-1010</t>
    <phoneticPr fontId="3"/>
  </si>
  <si>
    <t>43-01-1020</t>
    <phoneticPr fontId="3"/>
  </si>
  <si>
    <t>43-01-1030</t>
    <phoneticPr fontId="3"/>
  </si>
  <si>
    <t>43-01-1040</t>
    <phoneticPr fontId="3"/>
  </si>
  <si>
    <t>43-01-1050</t>
    <phoneticPr fontId="3"/>
  </si>
  <si>
    <t>43-01-1060</t>
    <phoneticPr fontId="3"/>
  </si>
  <si>
    <t>43-01-1070</t>
    <phoneticPr fontId="3"/>
  </si>
  <si>
    <t>43-01-2010</t>
    <phoneticPr fontId="3"/>
  </si>
  <si>
    <t>43-01-2020</t>
    <phoneticPr fontId="3"/>
  </si>
  <si>
    <t>43-01-2030</t>
    <phoneticPr fontId="3"/>
  </si>
  <si>
    <t>43-01-2040</t>
    <phoneticPr fontId="3"/>
  </si>
  <si>
    <t>43-01-2050</t>
    <phoneticPr fontId="3"/>
  </si>
  <si>
    <t>43-01-2060</t>
    <phoneticPr fontId="3"/>
  </si>
  <si>
    <t>Weekly nab-PTX</t>
    <phoneticPr fontId="3"/>
  </si>
  <si>
    <t>weekly PTX</t>
    <phoneticPr fontId="3"/>
  </si>
  <si>
    <t>nab-PTX単剤療法</t>
    <rPh sb="7" eb="9">
      <t>タンザイ</t>
    </rPh>
    <rPh sb="9" eb="11">
      <t>リョウホウ</t>
    </rPh>
    <phoneticPr fontId="3"/>
  </si>
  <si>
    <t>43-01-3020
43-01-3021</t>
    <phoneticPr fontId="3"/>
  </si>
  <si>
    <t>43-01-3010
43-01-3011</t>
    <phoneticPr fontId="3"/>
  </si>
  <si>
    <t>43-61-0010</t>
    <phoneticPr fontId="3"/>
  </si>
  <si>
    <t>43-61-0020</t>
    <phoneticPr fontId="3"/>
  </si>
  <si>
    <t>43-61-0030</t>
    <phoneticPr fontId="3"/>
  </si>
  <si>
    <t>XP療法
（カペシタビン＋CDDP）</t>
    <phoneticPr fontId="3"/>
  </si>
  <si>
    <t>FP療法</t>
    <phoneticPr fontId="3"/>
  </si>
  <si>
    <t>（レジメン数　14件）</t>
    <rPh sb="9" eb="10">
      <t>ケン</t>
    </rPh>
    <phoneticPr fontId="3"/>
  </si>
  <si>
    <t>GEM単剤療法（day1,8,15）</t>
    <rPh sb="3" eb="4">
      <t>タン</t>
    </rPh>
    <rPh sb="4" eb="5">
      <t>ザイ</t>
    </rPh>
    <rPh sb="5" eb="7">
      <t>リョウホウ</t>
    </rPh>
    <phoneticPr fontId="3"/>
  </si>
  <si>
    <t>1, 8, 15</t>
    <phoneticPr fontId="3"/>
  </si>
  <si>
    <t>（レジメン数　37件）</t>
    <rPh sb="9" eb="10">
      <t>ケン</t>
    </rPh>
    <phoneticPr fontId="3"/>
  </si>
  <si>
    <t>（レジメン数　8件）</t>
    <rPh sb="8" eb="9">
      <t>ケン</t>
    </rPh>
    <phoneticPr fontId="3"/>
  </si>
  <si>
    <t>08-01-0033</t>
    <phoneticPr fontId="3"/>
  </si>
  <si>
    <t>08-01-0031</t>
    <phoneticPr fontId="3"/>
  </si>
  <si>
    <t>19-01-0130</t>
    <phoneticPr fontId="3"/>
  </si>
  <si>
    <t>19-01-0150</t>
    <phoneticPr fontId="3"/>
  </si>
  <si>
    <t>43-23-0110</t>
    <phoneticPr fontId="3"/>
  </si>
  <si>
    <t>ペメトレキセド</t>
    <phoneticPr fontId="3"/>
  </si>
  <si>
    <t>10-02-0030</t>
    <phoneticPr fontId="3"/>
  </si>
  <si>
    <t>ゾーフィゴ</t>
    <phoneticPr fontId="3"/>
  </si>
  <si>
    <t>投与順はペルツズマブ→トラスツズマブ→3種類目の抗がん剤（DTX、GEM、nab-PTX、PTX等）とする。
→ペルツズマブの製薬メーカーのQ＆Aを参考にした。
ペルツズマブの初回投与時は60分かけて投与する。初回投与の忍容性が良好であれば、2回目以降の投与時間は30分まで短縮可能です。
トラスツズマブの初回投与時は90分かけて投与する。初回投与の忍容性が良好であれば、2回目以降の投与時間は30分まで短縮可能です。
（以下すべて同様とする）</t>
    <rPh sb="0" eb="2">
      <t>トウヨ</t>
    </rPh>
    <rPh sb="2" eb="3">
      <t>ジュン</t>
    </rPh>
    <rPh sb="20" eb="22">
      <t>シュルイ</t>
    </rPh>
    <rPh sb="22" eb="23">
      <t>メ</t>
    </rPh>
    <rPh sb="24" eb="25">
      <t>コウ</t>
    </rPh>
    <rPh sb="27" eb="28">
      <t>ザイ</t>
    </rPh>
    <rPh sb="48" eb="49">
      <t>トウ</t>
    </rPh>
    <rPh sb="63" eb="65">
      <t>セイヤク</t>
    </rPh>
    <rPh sb="74" eb="76">
      <t>サンコウ</t>
    </rPh>
    <rPh sb="88" eb="90">
      <t>ショカイ</t>
    </rPh>
    <rPh sb="90" eb="92">
      <t>トウヨ</t>
    </rPh>
    <rPh sb="92" eb="93">
      <t>ジ</t>
    </rPh>
    <rPh sb="96" eb="97">
      <t>フン</t>
    </rPh>
    <rPh sb="100" eb="102">
      <t>トウヨ</t>
    </rPh>
    <rPh sb="105" eb="107">
      <t>ショカイ</t>
    </rPh>
    <rPh sb="107" eb="109">
      <t>トウヨ</t>
    </rPh>
    <rPh sb="110" eb="113">
      <t>ニンヨウセイ</t>
    </rPh>
    <rPh sb="114" eb="116">
      <t>リョウコウ</t>
    </rPh>
    <rPh sb="122" eb="124">
      <t>カイメ</t>
    </rPh>
    <rPh sb="124" eb="126">
      <t>イコウ</t>
    </rPh>
    <rPh sb="127" eb="129">
      <t>トウヨ</t>
    </rPh>
    <rPh sb="129" eb="131">
      <t>ジカン</t>
    </rPh>
    <rPh sb="134" eb="135">
      <t>フン</t>
    </rPh>
    <rPh sb="137" eb="139">
      <t>タンシュク</t>
    </rPh>
    <rPh sb="139" eb="141">
      <t>カノウ</t>
    </rPh>
    <rPh sb="155" eb="157">
      <t>トウヨ</t>
    </rPh>
    <rPh sb="157" eb="158">
      <t>ジ</t>
    </rPh>
    <phoneticPr fontId="3"/>
  </si>
  <si>
    <t xml:space="preserve"> 本療法はAraC中等量の療法である。AraCの投与期間は、1～3日、8～10日と2週にわたり投与する。白血病細胞をG0～G1期へ回転させS期細胞を増大させことで治療効果を高めている。併用薬はS期以外の細胞へ作用するMIT、VP16を選択し、それぞれ1～3日、8～10日に投与し、抗腫瘍効果を高めている。副作用は高度の免疫不全状態に注意する必要があり、準無菌室、個室でのラミフロー下で管理をおこなっている。又ノバントロンの心毒性に注意して投与する必要がある。他の治療法MEC、S-HAMとの使い分けについては再発のタイプが様々であるため、そのタイプにより治療を変更していくことが必要である。小児領域では耐性を防ぐためにこれらのプロトコールをサイクルさせて使用している。
申請書なし</t>
    <rPh sb="1" eb="2">
      <t>ホン</t>
    </rPh>
    <rPh sb="2" eb="4">
      <t>リョウホウ</t>
    </rPh>
    <phoneticPr fontId="3"/>
  </si>
  <si>
    <t>31-02-1020
41-02-1020</t>
    <phoneticPr fontId="3"/>
  </si>
  <si>
    <t>31-02-1030
41-02-1030</t>
    <phoneticPr fontId="3"/>
  </si>
  <si>
    <t>GEM単剤療法（day1,8）</t>
    <rPh sb="3" eb="4">
      <t>タン</t>
    </rPh>
    <rPh sb="4" eb="5">
      <t>ザイ</t>
    </rPh>
    <rPh sb="5" eb="7">
      <t>リョウホウ</t>
    </rPh>
    <phoneticPr fontId="3"/>
  </si>
  <si>
    <t>事前審査において、提出された海外の論文では、ビノレルビンの用量が30 mg/m2であった。申請書の25 mg/m2という値と異なる。添付文書上、最大用量が25 mg/m2となっており、保険上の問題を考慮して、申請通り承認された。</t>
    <phoneticPr fontId="3"/>
  </si>
  <si>
    <t>31-04-0040
41-04-0040</t>
    <phoneticPr fontId="3"/>
  </si>
  <si>
    <t>31-01-0010
41-01-0010</t>
    <phoneticPr fontId="3"/>
  </si>
  <si>
    <t>31-01-0020
41-01-0020</t>
    <phoneticPr fontId="3"/>
  </si>
  <si>
    <t>31-01-0030
41-01-0030</t>
    <phoneticPr fontId="3"/>
  </si>
  <si>
    <t>31-01-0060
41-01-0060</t>
    <phoneticPr fontId="3"/>
  </si>
  <si>
    <t>31-01-0070
31-01-0071
31-01-0072
41-01-0070
41-01-0071
41-01-0072</t>
    <phoneticPr fontId="3"/>
  </si>
  <si>
    <t>31-01-0080
31-01-0081
31-01-0082
41-01-0080
41-01-0081
41-01-0082</t>
    <phoneticPr fontId="3"/>
  </si>
  <si>
    <t>31-01-0093
31-01-0094
31-01-0095
41-01-0093
41-01-0094
41-01-0095</t>
    <phoneticPr fontId="3"/>
  </si>
  <si>
    <t>31-01-0100
31-01-0101
31-01-0102
41-01-0100
41-01-0101
41-01-0102</t>
    <phoneticPr fontId="3"/>
  </si>
  <si>
    <t>31-01-1010
41-01-1010</t>
    <phoneticPr fontId="3"/>
  </si>
  <si>
    <t>31-01-1020
41-01-1020</t>
    <phoneticPr fontId="3"/>
  </si>
  <si>
    <t>31-01-1030
41-01-1030</t>
    <phoneticPr fontId="3"/>
  </si>
  <si>
    <t>31-01-1040
41-01-1040</t>
    <phoneticPr fontId="3"/>
  </si>
  <si>
    <t>31-01-1050
41-01-1050</t>
    <phoneticPr fontId="3"/>
  </si>
  <si>
    <t>31-01-1070
41-01-1070</t>
    <phoneticPr fontId="3"/>
  </si>
  <si>
    <t>31-01-1080
41-01-1080</t>
    <phoneticPr fontId="3"/>
  </si>
  <si>
    <t>31-01-1090
41-01-1090</t>
    <phoneticPr fontId="3"/>
  </si>
  <si>
    <t>31-01-1100
31-01-1101
31-01-1102
41-01-1100
41-01-1101
41-01-1102</t>
    <phoneticPr fontId="3"/>
  </si>
  <si>
    <t>31-01-2021
41-01-2021</t>
    <phoneticPr fontId="3"/>
  </si>
  <si>
    <t>ボルテゾミブ</t>
  </si>
  <si>
    <t>1,2</t>
  </si>
  <si>
    <t>8,9,15,16</t>
  </si>
  <si>
    <t>カルフィルゾミブ*</t>
  </si>
  <si>
    <t>56mg/m2</t>
  </si>
  <si>
    <t>20mg</t>
  </si>
  <si>
    <t>1,2,8,9,15,16,22,23</t>
  </si>
  <si>
    <t>*体表面積が2.2m2を超える患者では、体表面積2.2m2 として用量を算出すること。
最大用量　56mg/2　→　123.2mg</t>
    <phoneticPr fontId="3"/>
  </si>
  <si>
    <t>*体表面積が2.2m2を超える患者では、体表面積2.2m2 として用量を算出すること。
最大用量　20mg/2　→　44mg
　　　　　　　56mg/2　→　123.2mg</t>
    <phoneticPr fontId="3"/>
  </si>
  <si>
    <t>ポマリドミド</t>
  </si>
  <si>
    <t>4mg</t>
  </si>
  <si>
    <t>300mg/m2</t>
  </si>
  <si>
    <t>1,8,15</t>
  </si>
  <si>
    <t>＊以下の状況下では、有効性を増すため、主治医の判断によりシクロホスファミド300mg/m2を1、8、15日目に経口あるいは経静脈で追加投与することができる。
1）増悪なく3サイクル終えた後に、MRに達していない場合。
2）ポマリドミドとデキサメタゾン療法3サイクル目までに増悪した場合。</t>
    <phoneticPr fontId="3"/>
  </si>
  <si>
    <t>シクロフォスファミド＊</t>
    <phoneticPr fontId="3"/>
  </si>
  <si>
    <t>治療継続可能な限り</t>
    <phoneticPr fontId="3"/>
  </si>
  <si>
    <t>臨床試験（IRB申請済みレジメン）</t>
    <rPh sb="0" eb="2">
      <t>リンショウ</t>
    </rPh>
    <rPh sb="2" eb="4">
      <t>シケン</t>
    </rPh>
    <rPh sb="8" eb="10">
      <t>シンセイ</t>
    </rPh>
    <rPh sb="10" eb="11">
      <t>ズ</t>
    </rPh>
    <phoneticPr fontId="3"/>
  </si>
  <si>
    <t>1.3mg/m2</t>
  </si>
  <si>
    <t>皮下注射</t>
  </si>
  <si>
    <t>内服</t>
  </si>
  <si>
    <t>サリドマイド</t>
  </si>
  <si>
    <t>50 mg</t>
  </si>
  <si>
    <t>モガムリズマブ</t>
  </si>
  <si>
    <t>1mg/kg</t>
  </si>
  <si>
    <t>8コース</t>
    <phoneticPr fontId="3"/>
  </si>
  <si>
    <t>ニボルマブ
単剤療法</t>
    <rPh sb="6" eb="8">
      <t>タンザイ</t>
    </rPh>
    <rPh sb="8" eb="10">
      <t>リョウホウ</t>
    </rPh>
    <phoneticPr fontId="3"/>
  </si>
  <si>
    <t>SIR</t>
    <phoneticPr fontId="3"/>
  </si>
  <si>
    <t>125mg/㎡</t>
  </si>
  <si>
    <t>1,15</t>
  </si>
  <si>
    <t>S−1</t>
  </si>
  <si>
    <t>IRIS</t>
    <phoneticPr fontId="3"/>
  </si>
  <si>
    <t>1～14</t>
    <phoneticPr fontId="3"/>
  </si>
  <si>
    <t>5mg/kg</t>
  </si>
  <si>
    <t>100mg/㎡</t>
  </si>
  <si>
    <t>1,15</t>
    <phoneticPr fontId="3"/>
  </si>
  <si>
    <t>1,15</t>
    <phoneticPr fontId="3"/>
  </si>
  <si>
    <t>アフリベルセプト＋FOLFIRI</t>
    <phoneticPr fontId="3"/>
  </si>
  <si>
    <t>アフリベルセプト</t>
  </si>
  <si>
    <t>4mg/kg</t>
  </si>
  <si>
    <t>移植検討症例については十分に考慮し使用する。</t>
    <rPh sb="0" eb="2">
      <t>イショク</t>
    </rPh>
    <rPh sb="2" eb="4">
      <t>ケントウ</t>
    </rPh>
    <rPh sb="4" eb="6">
      <t>ショウレイ</t>
    </rPh>
    <rPh sb="11" eb="13">
      <t>ジュウブン</t>
    </rPh>
    <rPh sb="14" eb="16">
      <t>コウリョ</t>
    </rPh>
    <rPh sb="17" eb="19">
      <t>シヨウ</t>
    </rPh>
    <phoneticPr fontId="3"/>
  </si>
  <si>
    <t>VCTD療法</t>
    <rPh sb="4" eb="6">
      <t>リョウホウ</t>
    </rPh>
    <phoneticPr fontId="3"/>
  </si>
  <si>
    <t>39-03-0190</t>
    <phoneticPr fontId="3"/>
  </si>
  <si>
    <t>39-03-0191</t>
    <phoneticPr fontId="3"/>
  </si>
  <si>
    <t>39-03-0200</t>
    <phoneticPr fontId="3"/>
  </si>
  <si>
    <t>シスプラチン</t>
    <phoneticPr fontId="3"/>
  </si>
  <si>
    <t>12-01-0141</t>
    <phoneticPr fontId="3"/>
  </si>
  <si>
    <t>セツキシマブ単剤療法（初回）</t>
    <rPh sb="6" eb="8">
      <t>タンザイ</t>
    </rPh>
    <rPh sb="8" eb="10">
      <t>リョウホウ</t>
    </rPh>
    <rPh sb="11" eb="13">
      <t>ショカイ</t>
    </rPh>
    <phoneticPr fontId="3"/>
  </si>
  <si>
    <t>セツキシマブ単剤療法
（2回目以降）</t>
    <rPh sb="13" eb="15">
      <t>カイメ</t>
    </rPh>
    <rPh sb="15" eb="17">
      <t>イコウ</t>
    </rPh>
    <phoneticPr fontId="3"/>
  </si>
  <si>
    <t>12-01-0140</t>
    <phoneticPr fontId="3"/>
  </si>
  <si>
    <t>少量シスドセ照射
（CDDP＋DTX）</t>
    <rPh sb="0" eb="2">
      <t>ショウリョウ</t>
    </rPh>
    <rPh sb="6" eb="8">
      <t>ショウシャ</t>
    </rPh>
    <phoneticPr fontId="3"/>
  </si>
  <si>
    <t>TPF</t>
    <phoneticPr fontId="3"/>
  </si>
  <si>
    <t>DTIC単剤療法</t>
    <rPh sb="4" eb="6">
      <t>タンザイ</t>
    </rPh>
    <rPh sb="6" eb="8">
      <t>リョウホウ</t>
    </rPh>
    <phoneticPr fontId="3"/>
  </si>
  <si>
    <t>12-02-0051</t>
    <phoneticPr fontId="3"/>
  </si>
  <si>
    <t>12-02-0061</t>
    <phoneticPr fontId="3"/>
  </si>
  <si>
    <t>2週を１コースとして、CDDPは毎週、エトポシドを奇数週、イリノテカンは偶数週に投与する。</t>
    <rPh sb="1" eb="2">
      <t>シュウ</t>
    </rPh>
    <rPh sb="16" eb="18">
      <t>マイシュウ</t>
    </rPh>
    <rPh sb="25" eb="27">
      <t>キスウ</t>
    </rPh>
    <rPh sb="27" eb="28">
      <t>シュウ</t>
    </rPh>
    <rPh sb="36" eb="38">
      <t>グウスウ</t>
    </rPh>
    <rPh sb="38" eb="39">
      <t>シュウ</t>
    </rPh>
    <rPh sb="40" eb="42">
      <t>トウヨ</t>
    </rPh>
    <phoneticPr fontId="3"/>
  </si>
  <si>
    <t>進行性尿路上皮癌に対しては、ＧＣ療法（Gemcitabine, Cisplatin)をプロトコール申請済みだが、CDDPの使用で腎機能障害、心不全を併発する危険が考えらる症例に対して、腎障害の少ないCarboplatinを使用する。
このプロトコールは群馬県内では膀胱癌の術前用量としてＩＲＢを通過している。</t>
    <rPh sb="0" eb="3">
      <t>シンコウセイ</t>
    </rPh>
    <rPh sb="3" eb="5">
      <t>ニョウロ</t>
    </rPh>
    <rPh sb="5" eb="7">
      <t>ジョウヒ</t>
    </rPh>
    <rPh sb="7" eb="8">
      <t>ガン</t>
    </rPh>
    <rPh sb="9" eb="10">
      <t>タイ</t>
    </rPh>
    <rPh sb="16" eb="18">
      <t>リョウホウ</t>
    </rPh>
    <rPh sb="49" eb="51">
      <t>シンセイ</t>
    </rPh>
    <rPh sb="51" eb="52">
      <t>スミ</t>
    </rPh>
    <rPh sb="61" eb="63">
      <t>シヨウ</t>
    </rPh>
    <rPh sb="64" eb="65">
      <t>ジン</t>
    </rPh>
    <rPh sb="65" eb="67">
      <t>キノウ</t>
    </rPh>
    <rPh sb="67" eb="69">
      <t>ショウガイ</t>
    </rPh>
    <rPh sb="70" eb="73">
      <t>シンフゼン</t>
    </rPh>
    <rPh sb="74" eb="76">
      <t>ヘイハツ</t>
    </rPh>
    <rPh sb="78" eb="80">
      <t>キケン</t>
    </rPh>
    <rPh sb="81" eb="82">
      <t>カンガ</t>
    </rPh>
    <rPh sb="85" eb="87">
      <t>ショウレイ</t>
    </rPh>
    <rPh sb="88" eb="89">
      <t>タイ</t>
    </rPh>
    <rPh sb="92" eb="95">
      <t>ジンショウガイ</t>
    </rPh>
    <rPh sb="96" eb="97">
      <t>スク</t>
    </rPh>
    <rPh sb="111" eb="113">
      <t>シヨウ</t>
    </rPh>
    <rPh sb="126" eb="129">
      <t>グンマケン</t>
    </rPh>
    <rPh sb="129" eb="130">
      <t>ナイ</t>
    </rPh>
    <rPh sb="132" eb="134">
      <t>ボウコウ</t>
    </rPh>
    <rPh sb="134" eb="135">
      <t>ガン</t>
    </rPh>
    <rPh sb="136" eb="138">
      <t>ジュツゼン</t>
    </rPh>
    <rPh sb="147" eb="149">
      <t>ツウカ</t>
    </rPh>
    <phoneticPr fontId="3"/>
  </si>
  <si>
    <t>MAP とは MTX 2 コース ＋ AP 1 コース 略称である。AP とは AP療法（ドキソルビシン+CDDP）のレジメンである。</t>
    <rPh sb="28" eb="30">
      <t>リャクショウ</t>
    </rPh>
    <phoneticPr fontId="3"/>
  </si>
  <si>
    <t>CPT-11
＋CDDP</t>
  </si>
  <si>
    <t>CDDPには腎機能障害の副作用があり、さらに用量が高いということで、クレアチニンクリアランスが30以上の方を適応疾患にしている。</t>
  </si>
  <si>
    <t>B群
S-1+CDDP
併用療法</t>
    <rPh sb="1" eb="2">
      <t>グン</t>
    </rPh>
    <phoneticPr fontId="3"/>
  </si>
  <si>
    <t>CDDP肝動注　</t>
  </si>
  <si>
    <t>適応疾患症例は悪性リンパ腫で、主に非ホジキンリンパ腫のサルベージ療法として開発された。治療薬はCDDP、A-rac、デキサメタゾンを使用する。この治療後に通常は自己末梢血幹細胞移植を行うため、そのための前治療として多く使われている。副作用対策としてはCDDPを使用するためハイドレーションを十分に行い、またカリニ肺炎予防のバクタ内服など、ほかの化学療法における副作用予防とほぼ同じである。</t>
    <phoneticPr fontId="3"/>
  </si>
  <si>
    <t xml:space="preserve"> 本療法はパクリタキセル抵抗性の再発症例やパクリタキセルによる副作用によりTJ療法が行えない症例を適応疾患にする。治療薬の減量、中止の判断基準が明確にしめされている。「日本臨床、臨床エビデンス婦人科学」、ガイドライン「National comprehensive cancer network guideline」に記載されている。又無作為化比較試験が実施され、公表されており、国内・国外において現在、卵巣癌の標準治療として推奨されている。 </t>
    <rPh sb="1" eb="2">
      <t>ホン</t>
    </rPh>
    <rPh sb="2" eb="4">
      <t>リョウホウ</t>
    </rPh>
    <rPh sb="12" eb="15">
      <t>テイコウセイ</t>
    </rPh>
    <rPh sb="16" eb="18">
      <t>サイハツ</t>
    </rPh>
    <rPh sb="18" eb="20">
      <t>ショウレイ</t>
    </rPh>
    <rPh sb="31" eb="34">
      <t>フクサヨウ</t>
    </rPh>
    <rPh sb="39" eb="41">
      <t>リョウホウ</t>
    </rPh>
    <rPh sb="42" eb="43">
      <t>オコナ</t>
    </rPh>
    <rPh sb="46" eb="48">
      <t>ショウレイ</t>
    </rPh>
    <rPh sb="57" eb="60">
      <t>チリョウヤク</t>
    </rPh>
    <rPh sb="61" eb="62">
      <t>ゲン</t>
    </rPh>
    <rPh sb="62" eb="63">
      <t>リョウ</t>
    </rPh>
    <rPh sb="64" eb="66">
      <t>チュウシ</t>
    </rPh>
    <rPh sb="67" eb="69">
      <t>ハンダン</t>
    </rPh>
    <rPh sb="69" eb="71">
      <t>キジュン</t>
    </rPh>
    <rPh sb="72" eb="74">
      <t>メイカク</t>
    </rPh>
    <rPh sb="84" eb="86">
      <t>ニホン</t>
    </rPh>
    <rPh sb="86" eb="88">
      <t>リンショウ</t>
    </rPh>
    <rPh sb="89" eb="91">
      <t>リンショウ</t>
    </rPh>
    <rPh sb="96" eb="99">
      <t>フジンカ</t>
    </rPh>
    <rPh sb="99" eb="100">
      <t>ガク</t>
    </rPh>
    <rPh sb="158" eb="160">
      <t>キサイ</t>
    </rPh>
    <rPh sb="166" eb="167">
      <t>マタ</t>
    </rPh>
    <rPh sb="167" eb="170">
      <t>ムサクイ</t>
    </rPh>
    <rPh sb="170" eb="171">
      <t>カ</t>
    </rPh>
    <rPh sb="171" eb="173">
      <t>ヒカク</t>
    </rPh>
    <rPh sb="173" eb="175">
      <t>シケン</t>
    </rPh>
    <rPh sb="176" eb="178">
      <t>ジッシ</t>
    </rPh>
    <rPh sb="181" eb="183">
      <t>コウヒョウ</t>
    </rPh>
    <rPh sb="189" eb="191">
      <t>コクナイ</t>
    </rPh>
    <rPh sb="192" eb="194">
      <t>コクガイ</t>
    </rPh>
    <rPh sb="198" eb="200">
      <t>ゲンザイ</t>
    </rPh>
    <rPh sb="201" eb="203">
      <t>ランソウ</t>
    </rPh>
    <rPh sb="203" eb="204">
      <t>ガン</t>
    </rPh>
    <rPh sb="205" eb="207">
      <t>ヒョウジュン</t>
    </rPh>
    <rPh sb="207" eb="209">
      <t>チリョウ</t>
    </rPh>
    <rPh sb="212" eb="214">
      <t>スイショウ</t>
    </rPh>
    <phoneticPr fontId="3"/>
  </si>
  <si>
    <t>本来TC療法はTri-weeklyで行うが、状態が悪い患者は化学療法に耐えることができない。このプロトコールはPSが 2～4と悪いが、化学療法が効けば状態が改善されると考えられる患者に対して行う治療法である。治療薬はパクリタキセルを60mg/m2でday1,8,15、パラプラチンをAUC＝2でday1,8,15に投与する。またガイドラインにも記載されている治療法である。</t>
  </si>
  <si>
    <t>カルボプラチン＋ゲフィチニブ＋PEM</t>
  </si>
  <si>
    <t>ゲフィチニブ＋PEM
（維持療法）</t>
  </si>
  <si>
    <t>PhaseⅡのStudyではカルボプラチン＋PEMでもCDDP＋PEMに劣らない結果を示している。</t>
  </si>
  <si>
    <t>39-01-0060</t>
    <phoneticPr fontId="3"/>
  </si>
  <si>
    <t>39-01-0061
39-01-0062</t>
    <phoneticPr fontId="3"/>
  </si>
  <si>
    <t>1,2,8,9,15,16</t>
  </si>
  <si>
    <t>JCOに掲載された論文を元にしており、元はパクリタキセル80mg/m2、シスプラチン70 mg/m2、GEM 1000 mg/m2であるが、論文にある4段階のdoseの中から一番低いものを選んでいる。</t>
  </si>
  <si>
    <t>エトポシド
orベプシド</t>
  </si>
  <si>
    <t>S-1＋PTX</t>
    <phoneticPr fontId="3"/>
  </si>
  <si>
    <t>S-1＋CPT-11</t>
    <phoneticPr fontId="3"/>
  </si>
  <si>
    <t>10-01-0090</t>
    <phoneticPr fontId="3"/>
  </si>
  <si>
    <t>TPF</t>
    <phoneticPr fontId="3"/>
  </si>
  <si>
    <t>49-01-0041</t>
    <phoneticPr fontId="3"/>
  </si>
  <si>
    <t>49-01-0070</t>
    <phoneticPr fontId="3"/>
  </si>
  <si>
    <t>20-01-0020</t>
    <phoneticPr fontId="3"/>
  </si>
  <si>
    <t>20-01-0030</t>
    <phoneticPr fontId="3"/>
  </si>
  <si>
    <t>20-02-0010</t>
    <phoneticPr fontId="3"/>
  </si>
  <si>
    <t>20-02-0020</t>
    <phoneticPr fontId="3"/>
  </si>
  <si>
    <t>20-03-0010</t>
    <phoneticPr fontId="3"/>
  </si>
  <si>
    <t>20-03-0020</t>
    <phoneticPr fontId="3"/>
  </si>
  <si>
    <t>20-03-0030</t>
    <phoneticPr fontId="3"/>
  </si>
  <si>
    <t>daily ストレプトゾシン</t>
    <phoneticPr fontId="3"/>
  </si>
  <si>
    <t>投与時間は添付文書に30分から2時間とある。愛知県立がんセンターの資料等を参考に肝胆膵外科新木医師と相談し、レジメンマスタを作成した。投与時間は30分とした。</t>
    <rPh sb="0" eb="2">
      <t>トウヨ</t>
    </rPh>
    <rPh sb="2" eb="4">
      <t>ジカン</t>
    </rPh>
    <rPh sb="5" eb="7">
      <t>テンプ</t>
    </rPh>
    <rPh sb="7" eb="9">
      <t>ブンショ</t>
    </rPh>
    <rPh sb="12" eb="13">
      <t>フン</t>
    </rPh>
    <rPh sb="16" eb="18">
      <t>ジカン</t>
    </rPh>
    <rPh sb="22" eb="26">
      <t>アイチケンリツ</t>
    </rPh>
    <rPh sb="33" eb="35">
      <t>シリョウ</t>
    </rPh>
    <rPh sb="35" eb="36">
      <t>トウ</t>
    </rPh>
    <rPh sb="37" eb="39">
      <t>サンコウ</t>
    </rPh>
    <rPh sb="40" eb="43">
      <t>カンタンスイ</t>
    </rPh>
    <rPh sb="43" eb="45">
      <t>ゲカ</t>
    </rPh>
    <rPh sb="45" eb="47">
      <t>アラキ</t>
    </rPh>
    <rPh sb="47" eb="49">
      <t>イシ</t>
    </rPh>
    <rPh sb="50" eb="52">
      <t>ソウダン</t>
    </rPh>
    <rPh sb="62" eb="64">
      <t>サクセイ</t>
    </rPh>
    <rPh sb="67" eb="69">
      <t>トウヨ</t>
    </rPh>
    <rPh sb="69" eb="71">
      <t>ジカン</t>
    </rPh>
    <rPh sb="74" eb="75">
      <t>フン</t>
    </rPh>
    <phoneticPr fontId="3"/>
  </si>
  <si>
    <t>投与時間は添付文書に30分から2時間とある。愛知県立がんセンターの資料等を参考に肝胆膵外科新木医師と相談し、レジメンマスタを作成した。投与時間は30分とした。</t>
    <phoneticPr fontId="3"/>
  </si>
  <si>
    <t>14-08-0010</t>
    <phoneticPr fontId="3"/>
  </si>
  <si>
    <t>14-08-0020</t>
    <phoneticPr fontId="3"/>
  </si>
  <si>
    <t>ニンテダニブ</t>
    <phoneticPr fontId="3"/>
  </si>
  <si>
    <t>nab-PTX</t>
    <phoneticPr fontId="3"/>
  </si>
  <si>
    <t>150 mg</t>
    <phoneticPr fontId="3"/>
  </si>
  <si>
    <t>4コース</t>
    <phoneticPr fontId="3"/>
  </si>
  <si>
    <t>AUC = 6</t>
    <phoneticPr fontId="3"/>
  </si>
  <si>
    <t>100mg/㎡</t>
    <phoneticPr fontId="3"/>
  </si>
  <si>
    <t>31-02-2010
41-02-2010</t>
    <phoneticPr fontId="3"/>
  </si>
  <si>
    <t>大島宗平</t>
    <phoneticPr fontId="3"/>
  </si>
  <si>
    <t>GEM単剤療法
（28日間）</t>
    <rPh sb="11" eb="12">
      <t>ニチ</t>
    </rPh>
    <rPh sb="12" eb="13">
      <t>カン</t>
    </rPh>
    <phoneticPr fontId="3"/>
  </si>
  <si>
    <t>4コース</t>
    <phoneticPr fontId="3"/>
  </si>
  <si>
    <t>CDDP＋S-1</t>
    <phoneticPr fontId="3"/>
  </si>
  <si>
    <t>31-01-0040
41-01-0040</t>
    <phoneticPr fontId="3"/>
  </si>
  <si>
    <t>31-01-0050
41-01-0050</t>
    <phoneticPr fontId="3"/>
  </si>
  <si>
    <t>AMR単剤療法</t>
    <rPh sb="3" eb="4">
      <t>タン</t>
    </rPh>
    <rPh sb="4" eb="5">
      <t>ザイ</t>
    </rPh>
    <rPh sb="5" eb="7">
      <t>リョウホウ</t>
    </rPh>
    <phoneticPr fontId="3"/>
  </si>
  <si>
    <t>31-01-2100
41-01-2100</t>
    <phoneticPr fontId="3"/>
  </si>
  <si>
    <t>31-01-2110
41-01-2110</t>
    <phoneticPr fontId="3"/>
  </si>
  <si>
    <t>臨床試験(IRB申請済)</t>
    <rPh sb="0" eb="2">
      <t>リンショウ</t>
    </rPh>
    <rPh sb="2" eb="4">
      <t>シケン</t>
    </rPh>
    <rPh sb="8" eb="10">
      <t>シンセイ</t>
    </rPh>
    <rPh sb="10" eb="11">
      <t>ズ</t>
    </rPh>
    <phoneticPr fontId="3"/>
  </si>
  <si>
    <t>31-99-0020</t>
    <phoneticPr fontId="3"/>
  </si>
  <si>
    <t>31-99-0030
31-99-0031
31-99-0032</t>
    <phoneticPr fontId="3"/>
  </si>
  <si>
    <t>31-99-0040</t>
    <phoneticPr fontId="3"/>
  </si>
  <si>
    <t>31-99-0041</t>
    <phoneticPr fontId="3"/>
  </si>
  <si>
    <t>100 mg</t>
    <phoneticPr fontId="3"/>
  </si>
  <si>
    <t>増悪または
ドキシル
総量500mg/m2まで</t>
    <rPh sb="0" eb="2">
      <t>ゾウアク</t>
    </rPh>
    <phoneticPr fontId="3"/>
  </si>
  <si>
    <t>4-6コース</t>
    <phoneticPr fontId="3"/>
  </si>
  <si>
    <t>43-13-0020</t>
    <phoneticPr fontId="3"/>
  </si>
  <si>
    <t>呼吸器・アレルギー内科（31-02-2010）</t>
    <rPh sb="0" eb="3">
      <t>コキュウキ</t>
    </rPh>
    <rPh sb="9" eb="11">
      <t>ナイカ</t>
    </rPh>
    <phoneticPr fontId="3"/>
  </si>
  <si>
    <t>呼吸器・アレルギー内科（31-02-0021）</t>
    <rPh sb="0" eb="3">
      <t>コキュウキ</t>
    </rPh>
    <rPh sb="9" eb="11">
      <t>ナイカ</t>
    </rPh>
    <phoneticPr fontId="3"/>
  </si>
  <si>
    <t>皮膚科（09-03-0060）</t>
    <rPh sb="0" eb="3">
      <t>ヒフカ</t>
    </rPh>
    <phoneticPr fontId="3"/>
  </si>
  <si>
    <t>皮膚科（09-03-0070）</t>
    <phoneticPr fontId="3"/>
  </si>
  <si>
    <t>皮膚科（09-03-0080）</t>
    <phoneticPr fontId="3"/>
  </si>
  <si>
    <t>耳鼻咽喉科(12-02-0030)</t>
    <rPh sb="0" eb="2">
      <t>ジビ</t>
    </rPh>
    <rPh sb="2" eb="4">
      <t>インコウ</t>
    </rPh>
    <phoneticPr fontId="3"/>
  </si>
  <si>
    <t>消化管外科(43-11-0091)</t>
    <rPh sb="0" eb="3">
      <t>ショウカカン</t>
    </rPh>
    <rPh sb="3" eb="5">
      <t>ゲカ</t>
    </rPh>
    <phoneticPr fontId="3"/>
  </si>
  <si>
    <t>13-09-0010</t>
    <phoneticPr fontId="3"/>
  </si>
  <si>
    <t>血液内科(39-01-0220)</t>
    <rPh sb="0" eb="2">
      <t>ケツエキ</t>
    </rPh>
    <rPh sb="2" eb="3">
      <t>ナイ</t>
    </rPh>
    <rPh sb="3" eb="4">
      <t>カ</t>
    </rPh>
    <phoneticPr fontId="3"/>
  </si>
  <si>
    <t>09-02-0030</t>
    <phoneticPr fontId="3"/>
  </si>
  <si>
    <t>09-04-0070</t>
    <phoneticPr fontId="3"/>
  </si>
  <si>
    <t>08-02-0040</t>
    <phoneticPr fontId="3"/>
  </si>
  <si>
    <t>整形外科（08-02-0040）</t>
    <rPh sb="0" eb="2">
      <t>セイケイ</t>
    </rPh>
    <rPh sb="2" eb="4">
      <t>ゲカ</t>
    </rPh>
    <phoneticPr fontId="3"/>
  </si>
  <si>
    <t>S-1</t>
  </si>
  <si>
    <t>S-1</t>
    <phoneticPr fontId="3"/>
  </si>
  <si>
    <t>S-1/
Cyclophosphamide
逐次化学療法</t>
    <phoneticPr fontId="3"/>
  </si>
  <si>
    <t>ネダプラチン＋S-1</t>
  </si>
  <si>
    <t>GEM＋S-1</t>
  </si>
  <si>
    <t>S-1＋CPT-11</t>
  </si>
  <si>
    <t>S-1内服
（通常投与）</t>
    <rPh sb="3" eb="5">
      <t>ナイフク</t>
    </rPh>
    <rPh sb="7" eb="9">
      <t>ツウジョウ</t>
    </rPh>
    <rPh sb="9" eb="11">
      <t>トウヨ</t>
    </rPh>
    <phoneticPr fontId="3"/>
  </si>
  <si>
    <t>S-1内服
（隔日投与）</t>
    <rPh sb="3" eb="5">
      <t>ナイフク</t>
    </rPh>
    <rPh sb="7" eb="9">
      <t>カクジツ</t>
    </rPh>
    <rPh sb="9" eb="11">
      <t>トウヨ</t>
    </rPh>
    <phoneticPr fontId="3"/>
  </si>
  <si>
    <t>S-1隔日投与法</t>
  </si>
  <si>
    <t>S-1＋PTX</t>
  </si>
  <si>
    <t>S-1＋DTX</t>
  </si>
  <si>
    <t>S-1+Cisplatin
(CDDP分割)</t>
    <rPh sb="19" eb="21">
      <t>ブンカツ</t>
    </rPh>
    <phoneticPr fontId="3"/>
  </si>
  <si>
    <t xml:space="preserve">ベバシズマブの投与速度は初回：90分、2回目：60分、3回目以降：30分かけて投与する。
S-1については経口投与、1日2回（朝・夕食後）、用量は体表面積毎に異なる。
</t>
    <rPh sb="53" eb="54">
      <t>キョウ</t>
    </rPh>
    <phoneticPr fontId="3"/>
  </si>
  <si>
    <t>VNR単剤療法</t>
    <rPh sb="3" eb="4">
      <t>タン</t>
    </rPh>
    <rPh sb="4" eb="5">
      <t>ザイ</t>
    </rPh>
    <rPh sb="5" eb="7">
      <t>リョウホウ</t>
    </rPh>
    <phoneticPr fontId="3"/>
  </si>
  <si>
    <t>GEM＋VNR</t>
  </si>
  <si>
    <t>CDDP＋Bev＋PEM</t>
  </si>
  <si>
    <t>CDDP＋Bev＋GEM</t>
  </si>
  <si>
    <t>Bev単剤療法
（Bev＋CBDCA＋GEM後）</t>
    <rPh sb="3" eb="5">
      <t>タンザイ</t>
    </rPh>
    <rPh sb="5" eb="7">
      <t>リョウホウ</t>
    </rPh>
    <rPh sb="22" eb="23">
      <t>ゴ</t>
    </rPh>
    <phoneticPr fontId="3"/>
  </si>
  <si>
    <t>CBDCA＋PTX(分割）</t>
    <rPh sb="10" eb="12">
      <t>ブンカツ</t>
    </rPh>
    <phoneticPr fontId="3"/>
  </si>
  <si>
    <t>CDDP＋S-1＋RT
による術前化学放射線療法</t>
    <rPh sb="15" eb="17">
      <t>ジュツゼン</t>
    </rPh>
    <rPh sb="17" eb="19">
      <t>カガク</t>
    </rPh>
    <rPh sb="19" eb="22">
      <t>ホウシャセン</t>
    </rPh>
    <rPh sb="22" eb="24">
      <t>リョウホウ</t>
    </rPh>
    <phoneticPr fontId="3"/>
  </si>
  <si>
    <t>RT＋low dose CBDCA</t>
  </si>
  <si>
    <t>Bev＋nab-PTX＋CBDCA
(レベル　0)</t>
  </si>
  <si>
    <t>Bev＋nab-PTX
(レベル　0　維持療法)</t>
    <rPh sb="19" eb="21">
      <t>イジ</t>
    </rPh>
    <rPh sb="21" eb="23">
      <t>リョウホウ</t>
    </rPh>
    <phoneticPr fontId="3"/>
  </si>
  <si>
    <t>Bev＋nab-PTX＋CBDCA
(レベル　1)</t>
  </si>
  <si>
    <t>Bev＋nab-PTX
(レベル　1　維持療法)</t>
  </si>
  <si>
    <t>Bev＋nab-PTX＋CBDCA
(レベル　2)</t>
  </si>
  <si>
    <t>Bev＋nab-PTX
(レベル　2　維持療法)</t>
  </si>
  <si>
    <t>RT＋CBDCA＋nab-PTX</t>
  </si>
  <si>
    <t>【臨床試験】
CBDCA＋nab-PTX</t>
  </si>
  <si>
    <t>【臨床試験】
ニンテダニブ＋CBDCA＋nab-PTX</t>
  </si>
  <si>
    <t>RT＋CDDP＋DTX</t>
    <phoneticPr fontId="3"/>
  </si>
  <si>
    <t>RT＋ PEM</t>
    <phoneticPr fontId="3"/>
  </si>
  <si>
    <t>RT＋CDDP＋VNR</t>
    <phoneticPr fontId="3"/>
  </si>
  <si>
    <t>RT＋CBDCA＋VNR</t>
    <phoneticPr fontId="3"/>
  </si>
  <si>
    <t>RT＋CBDCA＋PTX
(6週間)</t>
    <rPh sb="15" eb="17">
      <t>シュウカン</t>
    </rPh>
    <phoneticPr fontId="3"/>
  </si>
  <si>
    <t>RT＋CBDCA＋PTX
(地固め療法）</t>
    <rPh sb="14" eb="15">
      <t>チ</t>
    </rPh>
    <rPh sb="15" eb="16">
      <t>ガタ</t>
    </rPh>
    <rPh sb="17" eb="19">
      <t>リョウホウ</t>
    </rPh>
    <phoneticPr fontId="3"/>
  </si>
  <si>
    <t>CDDP＋CPT-11療法</t>
    <rPh sb="11" eb="13">
      <t>リョウホウ</t>
    </rPh>
    <phoneticPr fontId="3"/>
  </si>
  <si>
    <t>CDDP＋DTX療法</t>
    <phoneticPr fontId="3"/>
  </si>
  <si>
    <t>CDDP＋GEM療法</t>
    <phoneticPr fontId="3"/>
  </si>
  <si>
    <t>CDDP＋VNR療法</t>
    <phoneticPr fontId="3"/>
  </si>
  <si>
    <t>CDDP＋PEM療法</t>
    <phoneticPr fontId="3"/>
  </si>
  <si>
    <t>CDDP＋Bev＋PEM
（初回、2回目、3回目以降）</t>
    <rPh sb="14" eb="16">
      <t>ショカイ</t>
    </rPh>
    <rPh sb="18" eb="20">
      <t>カイメ</t>
    </rPh>
    <rPh sb="22" eb="24">
      <t>カイメ</t>
    </rPh>
    <rPh sb="24" eb="26">
      <t>イコウ</t>
    </rPh>
    <phoneticPr fontId="3"/>
  </si>
  <si>
    <t>CDDP＋Bev＋VNR
（初回、2回目、3回目以降）</t>
    <phoneticPr fontId="3"/>
  </si>
  <si>
    <t>CDDP＋Bev＋S-1
（初回、2回目、3回目以降）</t>
    <phoneticPr fontId="3"/>
  </si>
  <si>
    <t>CBDCA＋DTX療法</t>
    <phoneticPr fontId="3"/>
  </si>
  <si>
    <t>CBDCA＋VNR療法</t>
    <phoneticPr fontId="3"/>
  </si>
  <si>
    <t>CBDCA＋PTX療法</t>
    <phoneticPr fontId="3"/>
  </si>
  <si>
    <t>Weekly CBDCA＋PTX療法</t>
    <phoneticPr fontId="3"/>
  </si>
  <si>
    <t>CBDCA＋S-1療法</t>
    <phoneticPr fontId="3"/>
  </si>
  <si>
    <t>CBDCA＋PEM療法</t>
    <phoneticPr fontId="3"/>
  </si>
  <si>
    <t>CPT-11単剤療法</t>
    <rPh sb="6" eb="7">
      <t>タン</t>
    </rPh>
    <rPh sb="7" eb="8">
      <t>ザイ</t>
    </rPh>
    <rPh sb="8" eb="10">
      <t>リョウホウ</t>
    </rPh>
    <phoneticPr fontId="3"/>
  </si>
  <si>
    <t>AMR＋PTX</t>
  </si>
  <si>
    <t>AMR単剤療法</t>
    <rPh sb="3" eb="5">
      <t>タンザイ</t>
    </rPh>
    <rPh sb="5" eb="7">
      <t>リョウホウ</t>
    </rPh>
    <phoneticPr fontId="3"/>
  </si>
  <si>
    <t>アムルビシン</t>
  </si>
  <si>
    <t>CDDP＋VP-16</t>
    <phoneticPr fontId="3"/>
  </si>
  <si>
    <t>CDDP＋CPT-11</t>
    <phoneticPr fontId="3"/>
  </si>
  <si>
    <t>CBDCA＋VP-16</t>
    <phoneticPr fontId="3"/>
  </si>
  <si>
    <t>CBDCA＋CPT-11</t>
    <phoneticPr fontId="3"/>
  </si>
  <si>
    <t>Weekly CBDCA ＋PTX</t>
    <phoneticPr fontId="3"/>
  </si>
  <si>
    <t>ノギテカン単剤療法</t>
    <rPh sb="5" eb="6">
      <t>タン</t>
    </rPh>
    <rPh sb="6" eb="7">
      <t>ザイ</t>
    </rPh>
    <rPh sb="7" eb="9">
      <t>リョウホウ</t>
    </rPh>
    <phoneticPr fontId="3"/>
  </si>
  <si>
    <t>RT＋CDDP＋VP-16</t>
    <phoneticPr fontId="3"/>
  </si>
  <si>
    <t>RT＋CBDCA＋VP-16</t>
    <phoneticPr fontId="3"/>
  </si>
  <si>
    <t>CDDP＋VP-16＋CPT-11</t>
    <phoneticPr fontId="3"/>
  </si>
  <si>
    <t>CBDCA＋PEM療法　</t>
    <phoneticPr fontId="3"/>
  </si>
  <si>
    <t>CDDP＋PEM療法</t>
    <rPh sb="8" eb="10">
      <t>リョウホウ</t>
    </rPh>
    <phoneticPr fontId="3"/>
  </si>
  <si>
    <t>CBDCA＋PTX</t>
    <phoneticPr fontId="3"/>
  </si>
  <si>
    <t>TCG療法</t>
    <rPh sb="3" eb="5">
      <t>リョウホウ</t>
    </rPh>
    <phoneticPr fontId="3"/>
  </si>
  <si>
    <t>RT＋CDDP</t>
    <phoneticPr fontId="3"/>
  </si>
  <si>
    <t>10-03-0010</t>
    <phoneticPr fontId="3"/>
  </si>
  <si>
    <t>10-03-0020</t>
    <phoneticPr fontId="3"/>
  </si>
  <si>
    <t>10-03-0030</t>
    <phoneticPr fontId="3"/>
  </si>
  <si>
    <t>10-03-0040</t>
    <phoneticPr fontId="3"/>
  </si>
  <si>
    <t>AUC×（GFR＋25）
AUC＝7で設定</t>
    <rPh sb="19" eb="21">
      <t>セッテイ</t>
    </rPh>
    <phoneticPr fontId="3"/>
  </si>
  <si>
    <t>GC療法
（GEM＋CBDCA）</t>
    <rPh sb="2" eb="4">
      <t>リョウホウ</t>
    </rPh>
    <phoneticPr fontId="3"/>
  </si>
  <si>
    <t>S-1＋CDDP
（進行性腺がん、尿膜管癌）</t>
    <rPh sb="10" eb="13">
      <t>シンコウセイ</t>
    </rPh>
    <rPh sb="13" eb="14">
      <t>セン</t>
    </rPh>
    <rPh sb="17" eb="18">
      <t>ニョウ</t>
    </rPh>
    <rPh sb="18" eb="19">
      <t>マク</t>
    </rPh>
    <rPh sb="19" eb="20">
      <t>カン</t>
    </rPh>
    <rPh sb="20" eb="21">
      <t>ガン</t>
    </rPh>
    <phoneticPr fontId="3"/>
  </si>
  <si>
    <t>TP療法(DTX＋CDDP)</t>
    <rPh sb="2" eb="4">
      <t>リョウホウ</t>
    </rPh>
    <phoneticPr fontId="3"/>
  </si>
  <si>
    <t>weekly PTX</t>
    <phoneticPr fontId="3"/>
  </si>
  <si>
    <t>イピリムマブ単剤療法</t>
    <rPh sb="6" eb="8">
      <t>タンザイ</t>
    </rPh>
    <rPh sb="8" eb="10">
      <t>リョウホウ</t>
    </rPh>
    <phoneticPr fontId="3"/>
  </si>
  <si>
    <t>悪性黒色腫</t>
    <phoneticPr fontId="3"/>
  </si>
  <si>
    <t>神経内分泌細胞癌（頭頸部）</t>
    <rPh sb="0" eb="2">
      <t>シンケイ</t>
    </rPh>
    <rPh sb="2" eb="5">
      <t>ナイブンピツ</t>
    </rPh>
    <rPh sb="5" eb="7">
      <t>サイボウ</t>
    </rPh>
    <rPh sb="7" eb="8">
      <t>ガン</t>
    </rPh>
    <phoneticPr fontId="3"/>
  </si>
  <si>
    <t>適応疾患症例はFEC療法と同様に乳房外パジェット病、汗腺癌などの皮膚付属器癌である。こちらも治療成績については多数の症例を集めた報告はなく、症例報告が散見する程度である。
FEC療法との使い分け
First line はあくまで Low-dose FPであり、2nd lineの治療法としての選択肢が多い方が良いため</t>
    <rPh sb="146" eb="149">
      <t>センタクシ</t>
    </rPh>
    <rPh sb="150" eb="151">
      <t>オオ</t>
    </rPh>
    <rPh sb="152" eb="153">
      <t>ホウ</t>
    </rPh>
    <rPh sb="154" eb="155">
      <t>ヨ</t>
    </rPh>
    <phoneticPr fontId="3"/>
  </si>
  <si>
    <t>1,8,15,22,29,36
（6投2休）</t>
    <rPh sb="18" eb="19">
      <t>トウ</t>
    </rPh>
    <rPh sb="20" eb="21">
      <t>キュウ</t>
    </rPh>
    <phoneticPr fontId="3"/>
  </si>
  <si>
    <t>適応疾患症例は卵巣癌、卵管癌、原発性腹膜癌の初発あるいは再発症例である。First line治療であるTri-weekly TC またはWeekly TC が毒性により継続困難な場合、あるいはPSが不良な症例を適応疾患とする。最大用量を80mg/m2とし、毎週投与して毒性が出現したときに休薬する。　エビデンスレベルが高い文献は無いが、ガイドラインにおいても2nd または3rd lineの治療として位置づけられている。</t>
    <phoneticPr fontId="3"/>
  </si>
  <si>
    <t>外来で行う場合を想定し、CDDPの投与時間は1時間で行う。（池田医師の了解済）</t>
    <rPh sb="0" eb="2">
      <t>ガイライ</t>
    </rPh>
    <rPh sb="3" eb="4">
      <t>オコナ</t>
    </rPh>
    <rPh sb="5" eb="7">
      <t>バアイ</t>
    </rPh>
    <rPh sb="8" eb="10">
      <t>ソウテイ</t>
    </rPh>
    <rPh sb="17" eb="19">
      <t>トウヨ</t>
    </rPh>
    <rPh sb="19" eb="21">
      <t>ジカン</t>
    </rPh>
    <rPh sb="23" eb="25">
      <t>ジカン</t>
    </rPh>
    <rPh sb="26" eb="27">
      <t>オコナ</t>
    </rPh>
    <rPh sb="30" eb="32">
      <t>イケダ</t>
    </rPh>
    <rPh sb="32" eb="34">
      <t>イシ</t>
    </rPh>
    <rPh sb="35" eb="37">
      <t>リョウカイ</t>
    </rPh>
    <rPh sb="37" eb="38">
      <t>ズ</t>
    </rPh>
    <phoneticPr fontId="3"/>
  </si>
  <si>
    <t>DC療法（進行・再発）</t>
    <rPh sb="2" eb="4">
      <t>リョウホウ</t>
    </rPh>
    <rPh sb="5" eb="7">
      <t>シンコウ</t>
    </rPh>
    <rPh sb="8" eb="10">
      <t>サイハツ</t>
    </rPh>
    <phoneticPr fontId="3"/>
  </si>
  <si>
    <t>TC療法（進行・再発）</t>
    <phoneticPr fontId="3"/>
  </si>
  <si>
    <t>DC療法（初回手術後）</t>
    <rPh sb="5" eb="7">
      <t>ショカイ</t>
    </rPh>
    <rPh sb="7" eb="10">
      <t>シュジュツゴ</t>
    </rPh>
    <phoneticPr fontId="3"/>
  </si>
  <si>
    <t>TC療法（初回手術後）</t>
    <phoneticPr fontId="3"/>
  </si>
  <si>
    <t>CPT-1＋CDDP療法</t>
    <rPh sb="10" eb="12">
      <t>リョウホウ</t>
    </rPh>
    <phoneticPr fontId="3"/>
  </si>
  <si>
    <t>Weekly PTX療法</t>
    <rPh sb="10" eb="12">
      <t>リョウホウ</t>
    </rPh>
    <phoneticPr fontId="3"/>
  </si>
  <si>
    <t>Weekly TC療法
（腹腔内投与）</t>
    <rPh sb="9" eb="11">
      <t>リョウホウ</t>
    </rPh>
    <phoneticPr fontId="3"/>
  </si>
  <si>
    <t>Weekly TC療法
(dose-dense)</t>
    <rPh sb="9" eb="11">
      <t>リョウホウ</t>
    </rPh>
    <phoneticPr fontId="3"/>
  </si>
  <si>
    <t>GEM＋DTX療法
（再発卵巣癌）</t>
    <rPh sb="7" eb="9">
      <t>リョウホウ</t>
    </rPh>
    <rPh sb="11" eb="13">
      <t>サイハツ</t>
    </rPh>
    <rPh sb="13" eb="15">
      <t>ランソウ</t>
    </rPh>
    <rPh sb="15" eb="16">
      <t>ガン</t>
    </rPh>
    <phoneticPr fontId="3"/>
  </si>
  <si>
    <t xml:space="preserve"> Bev + TC療法
（初回、2回目、3回目以降）</t>
    <rPh sb="9" eb="11">
      <t>リョウホウ</t>
    </rPh>
    <rPh sb="13" eb="15">
      <t>ショカイ</t>
    </rPh>
    <rPh sb="17" eb="19">
      <t>カイメ</t>
    </rPh>
    <rPh sb="21" eb="23">
      <t>カイメ</t>
    </rPh>
    <rPh sb="23" eb="25">
      <t>イコウ</t>
    </rPh>
    <phoneticPr fontId="3"/>
  </si>
  <si>
    <t>Bev＋CBDCA＋GEM
（初回、2回目、3回目以降）</t>
    <phoneticPr fontId="3"/>
  </si>
  <si>
    <t>Bev＋ノギテカン
（初回、2回目、3回目以降）</t>
    <phoneticPr fontId="3"/>
  </si>
  <si>
    <t>Bev＋ドキシル
（初回、2回目、3回目以降）</t>
    <phoneticPr fontId="3"/>
  </si>
  <si>
    <t>Bev＋weekly PTX
（初回、2回目、3回目以降）</t>
    <phoneticPr fontId="3"/>
  </si>
  <si>
    <t>Bev＋GEM
（初回、2回目、3回目以降）</t>
    <phoneticPr fontId="3"/>
  </si>
  <si>
    <t xml:space="preserve"> Bev + DC
（初回、2回目、3回目以降）</t>
    <phoneticPr fontId="3"/>
  </si>
  <si>
    <t>ノギテカン＋CDDP療法</t>
    <rPh sb="10" eb="12">
      <t>リョウホウ</t>
    </rPh>
    <phoneticPr fontId="3"/>
  </si>
  <si>
    <t>TP療法（PTX：24時間投与）</t>
    <rPh sb="2" eb="4">
      <t>リョウホウ</t>
    </rPh>
    <rPh sb="11" eb="13">
      <t>ジカン</t>
    </rPh>
    <rPh sb="13" eb="15">
      <t>トウヨ</t>
    </rPh>
    <phoneticPr fontId="3"/>
  </si>
  <si>
    <t>TP療法（PTX：3時間投与）</t>
    <phoneticPr fontId="3"/>
  </si>
  <si>
    <t xml:space="preserve"> Bev + TP（PTX：3時間）
（初回、2回目、3回目以降）</t>
    <rPh sb="15" eb="17">
      <t>ジカン</t>
    </rPh>
    <rPh sb="20" eb="22">
      <t>ショカイ</t>
    </rPh>
    <rPh sb="24" eb="26">
      <t>カイメ</t>
    </rPh>
    <rPh sb="28" eb="30">
      <t>カイメ</t>
    </rPh>
    <rPh sb="30" eb="32">
      <t>イコウ</t>
    </rPh>
    <phoneticPr fontId="3"/>
  </si>
  <si>
    <t>14-02-0080</t>
    <phoneticPr fontId="3"/>
  </si>
  <si>
    <t>14-02-0090
14-02-0091
14-02-0092</t>
    <phoneticPr fontId="3"/>
  </si>
  <si>
    <t>14-03-0020</t>
    <phoneticPr fontId="3"/>
  </si>
  <si>
    <t>14-03-0021</t>
    <phoneticPr fontId="3"/>
  </si>
  <si>
    <t>DC療法
（子宮体癌、初回手術後）</t>
    <rPh sb="8" eb="9">
      <t>タイ</t>
    </rPh>
    <rPh sb="9" eb="10">
      <t>ガン</t>
    </rPh>
    <rPh sb="11" eb="13">
      <t>ショカイ</t>
    </rPh>
    <rPh sb="13" eb="16">
      <t>シュジュツゴ</t>
    </rPh>
    <phoneticPr fontId="3"/>
  </si>
  <si>
    <t>DC療法
（子宮体癌、進行・再発）</t>
    <rPh sb="2" eb="4">
      <t>リョウホウ</t>
    </rPh>
    <rPh sb="9" eb="10">
      <t>ガン</t>
    </rPh>
    <rPh sb="11" eb="13">
      <t>シンコウ</t>
    </rPh>
    <rPh sb="14" eb="16">
      <t>サイハツ</t>
    </rPh>
    <phoneticPr fontId="3"/>
  </si>
  <si>
    <t>DC療法（子宮頸癌）</t>
    <rPh sb="8" eb="9">
      <t>ガン</t>
    </rPh>
    <phoneticPr fontId="3"/>
  </si>
  <si>
    <t>TC療法（子宮頸癌）</t>
    <rPh sb="2" eb="4">
      <t>リョウホウ</t>
    </rPh>
    <rPh sb="5" eb="7">
      <t>シキュウ</t>
    </rPh>
    <rPh sb="7" eb="8">
      <t>ケイ</t>
    </rPh>
    <rPh sb="8" eb="9">
      <t>ガン</t>
    </rPh>
    <phoneticPr fontId="3"/>
  </si>
  <si>
    <t>TC療法
（子宮体癌、進行・再発）</t>
    <phoneticPr fontId="3"/>
  </si>
  <si>
    <t>TC療法
（子宮体癌、初回手術後）</t>
    <phoneticPr fontId="3"/>
  </si>
  <si>
    <t>MEA</t>
    <phoneticPr fontId="3"/>
  </si>
  <si>
    <t>14-04-0010</t>
    <phoneticPr fontId="3"/>
  </si>
  <si>
    <t>MTX単剤療法（20mg/body）</t>
    <rPh sb="3" eb="5">
      <t>タンザイ</t>
    </rPh>
    <rPh sb="5" eb="7">
      <t>リョウホウ</t>
    </rPh>
    <phoneticPr fontId="3"/>
  </si>
  <si>
    <t>ｱｸﾁﾉﾏｲｼﾝD単剤療法
（10 µg/kg）</t>
    <rPh sb="9" eb="11">
      <t>タンザイ</t>
    </rPh>
    <rPh sb="11" eb="13">
      <t>リョウホウ</t>
    </rPh>
    <phoneticPr fontId="3"/>
  </si>
  <si>
    <t>10 µg/kg</t>
    <phoneticPr fontId="3"/>
  </si>
  <si>
    <t>エトポシド単剤療法
（60 mg/m2）</t>
    <rPh sb="5" eb="7">
      <t>タンザイ</t>
    </rPh>
    <rPh sb="7" eb="9">
      <t>リョウホウ</t>
    </rPh>
    <phoneticPr fontId="3"/>
  </si>
  <si>
    <t>エトポシド単剤療法
（100mg/body）</t>
    <rPh sb="5" eb="7">
      <t>タンザイ</t>
    </rPh>
    <rPh sb="7" eb="9">
      <t>リョウホウ</t>
    </rPh>
    <phoneticPr fontId="3"/>
  </si>
  <si>
    <t>60 mg/m2</t>
    <phoneticPr fontId="3"/>
  </si>
  <si>
    <t>イホスファミド単剤療法</t>
    <rPh sb="7" eb="9">
      <t>タンザイ</t>
    </rPh>
    <rPh sb="9" eb="11">
      <t>リョウホウ</t>
    </rPh>
    <phoneticPr fontId="3"/>
  </si>
  <si>
    <t>GEM+DTX療法
（初回手術後、子宮平滑筋肉腫）</t>
    <rPh sb="7" eb="9">
      <t>リョウホウ</t>
    </rPh>
    <rPh sb="11" eb="13">
      <t>ショカイ</t>
    </rPh>
    <rPh sb="13" eb="16">
      <t>シュジュツゴ</t>
    </rPh>
    <rPh sb="17" eb="19">
      <t>シキュウ</t>
    </rPh>
    <rPh sb="19" eb="22">
      <t>ヘイカツキン</t>
    </rPh>
    <rPh sb="22" eb="24">
      <t>ニクシュ</t>
    </rPh>
    <phoneticPr fontId="3"/>
  </si>
  <si>
    <t>GEM+DTX療法
（進行・再発、子宮平滑筋肉腫）</t>
    <rPh sb="7" eb="9">
      <t>リョウホウ</t>
    </rPh>
    <rPh sb="11" eb="13">
      <t>シンコウ</t>
    </rPh>
    <rPh sb="14" eb="16">
      <t>サイハツ</t>
    </rPh>
    <phoneticPr fontId="3"/>
  </si>
  <si>
    <t>14-06-0030</t>
    <phoneticPr fontId="3"/>
  </si>
  <si>
    <t>14-06-0040</t>
    <phoneticPr fontId="3"/>
  </si>
  <si>
    <t>14-06-0050</t>
    <phoneticPr fontId="3"/>
  </si>
  <si>
    <t>BEP療法</t>
    <rPh sb="3" eb="5">
      <t>リョウホウ</t>
    </rPh>
    <phoneticPr fontId="3"/>
  </si>
  <si>
    <t>High dose MTX</t>
    <phoneticPr fontId="3"/>
  </si>
  <si>
    <t>RT＋DTX</t>
    <phoneticPr fontId="3"/>
  </si>
  <si>
    <t>レジメンオーダーでは1週間（CDDP day1）を1コースとして考え、最大5コースと設定する。
画像誘導小線源治療併用炭素イオン線治療の安全性試験GUNM1202　(IRB申請済)</t>
    <phoneticPr fontId="3"/>
  </si>
  <si>
    <t>RT＋weekly CDDP</t>
    <phoneticPr fontId="3"/>
  </si>
  <si>
    <t>重粒子線治療＋GEM</t>
    <rPh sb="0" eb="1">
      <t>ジュウ</t>
    </rPh>
    <rPh sb="1" eb="3">
      <t>リュウシ</t>
    </rPh>
    <rPh sb="3" eb="4">
      <t>セン</t>
    </rPh>
    <rPh sb="4" eb="6">
      <t>チリョウ</t>
    </rPh>
    <phoneticPr fontId="3"/>
  </si>
  <si>
    <t>1, 8, 15</t>
    <phoneticPr fontId="3"/>
  </si>
  <si>
    <t>1～28</t>
    <phoneticPr fontId="3"/>
  </si>
  <si>
    <t>13-06-0010</t>
    <phoneticPr fontId="3"/>
  </si>
  <si>
    <t>31-01-3010
41-01-3010</t>
    <phoneticPr fontId="3"/>
  </si>
  <si>
    <t>RT＋CDDP＋DTX</t>
    <phoneticPr fontId="3"/>
  </si>
  <si>
    <t>RT＋CDDP＋VNR</t>
    <phoneticPr fontId="3"/>
  </si>
  <si>
    <t>31-01-3030
41-01-3030</t>
    <phoneticPr fontId="3"/>
  </si>
  <si>
    <t>呼吸器　非小細胞肺癌（31-01-3030、41-01-3030）</t>
    <rPh sb="0" eb="3">
      <t>コキュウキ</t>
    </rPh>
    <rPh sb="4" eb="5">
      <t>ヒ</t>
    </rPh>
    <rPh sb="5" eb="8">
      <t>ショウサイボウ</t>
    </rPh>
    <rPh sb="8" eb="9">
      <t>ハイ</t>
    </rPh>
    <rPh sb="9" eb="10">
      <t>ガン</t>
    </rPh>
    <phoneticPr fontId="3"/>
  </si>
  <si>
    <t>RT＋CBDCA＋PTX</t>
    <phoneticPr fontId="3"/>
  </si>
  <si>
    <t>31-01-3040
41-01-3040</t>
    <phoneticPr fontId="3"/>
  </si>
  <si>
    <t>呼吸器　非小細胞肺癌（31-01-3040、41-01-3040）</t>
    <rPh sb="0" eb="3">
      <t>コキュウキ</t>
    </rPh>
    <rPh sb="4" eb="5">
      <t>ヒ</t>
    </rPh>
    <rPh sb="5" eb="8">
      <t>ショウサイボウ</t>
    </rPh>
    <rPh sb="8" eb="9">
      <t>ハイ</t>
    </rPh>
    <rPh sb="9" eb="10">
      <t>ガン</t>
    </rPh>
    <phoneticPr fontId="3"/>
  </si>
  <si>
    <t>RT＋biweekly CBDCA＋DTX</t>
    <phoneticPr fontId="3"/>
  </si>
  <si>
    <t>31-01-3050
41-01-3050</t>
    <phoneticPr fontId="3"/>
  </si>
  <si>
    <t>呼吸器　非小細胞肺癌（31-01-3050、41-01-3050）</t>
    <rPh sb="0" eb="3">
      <t>コキュウキ</t>
    </rPh>
    <rPh sb="4" eb="5">
      <t>ヒ</t>
    </rPh>
    <rPh sb="5" eb="8">
      <t>ショウサイボウ</t>
    </rPh>
    <rPh sb="8" eb="9">
      <t>ハイ</t>
    </rPh>
    <rPh sb="9" eb="10">
      <t>ガン</t>
    </rPh>
    <phoneticPr fontId="3"/>
  </si>
  <si>
    <t>31-01-3060
41-01-3060</t>
    <phoneticPr fontId="3"/>
  </si>
  <si>
    <t>呼吸器　非小細胞肺癌（31-01-3060、41-01-3060）</t>
    <rPh sb="0" eb="3">
      <t>コキュウキ</t>
    </rPh>
    <rPh sb="4" eb="5">
      <t>ヒ</t>
    </rPh>
    <rPh sb="5" eb="8">
      <t>ショウサイボウ</t>
    </rPh>
    <rPh sb="8" eb="9">
      <t>ハイ</t>
    </rPh>
    <rPh sb="9" eb="10">
      <t>ガン</t>
    </rPh>
    <phoneticPr fontId="3"/>
  </si>
  <si>
    <t>31-02-3010
41-02-3010</t>
    <phoneticPr fontId="3"/>
  </si>
  <si>
    <t>呼吸器　小細胞肺癌（31-02-3010、41-02-3010）</t>
    <rPh sb="0" eb="3">
      <t>コキュウキ</t>
    </rPh>
    <rPh sb="4" eb="7">
      <t>ショウサイボウ</t>
    </rPh>
    <rPh sb="7" eb="8">
      <t>ハイ</t>
    </rPh>
    <rPh sb="8" eb="9">
      <t>ガン</t>
    </rPh>
    <phoneticPr fontId="3"/>
  </si>
  <si>
    <t>31-02-3020
41-01-3020</t>
    <phoneticPr fontId="3"/>
  </si>
  <si>
    <t>呼吸器　小細胞肺癌（31-02-3020、41-01-3020）</t>
    <rPh sb="0" eb="3">
      <t>コキュウキ</t>
    </rPh>
    <rPh sb="4" eb="7">
      <t>ショウサイボウ</t>
    </rPh>
    <rPh sb="7" eb="8">
      <t>ハイ</t>
    </rPh>
    <rPh sb="8" eb="9">
      <t>ガン</t>
    </rPh>
    <phoneticPr fontId="3"/>
  </si>
  <si>
    <t>CVD療法</t>
    <phoneticPr fontId="3"/>
  </si>
  <si>
    <t>S-1＋CDDP</t>
    <phoneticPr fontId="3"/>
  </si>
  <si>
    <t>Triweekly　HER
（初回・2回目以降、
S-1＋CDDP併用）</t>
    <rPh sb="15" eb="17">
      <t>ショカイ</t>
    </rPh>
    <rPh sb="19" eb="21">
      <t>カイメ</t>
    </rPh>
    <rPh sb="21" eb="23">
      <t>イコウ</t>
    </rPh>
    <rPh sb="33" eb="35">
      <t>ヘイヨウ</t>
    </rPh>
    <phoneticPr fontId="3"/>
  </si>
  <si>
    <t>Triweekly　HER＋XP療法
（初回、2回目以降）</t>
    <rPh sb="16" eb="18">
      <t>リョウホウ</t>
    </rPh>
    <rPh sb="20" eb="22">
      <t>ショカイ</t>
    </rPh>
    <rPh sb="24" eb="26">
      <t>カイメ</t>
    </rPh>
    <rPh sb="26" eb="28">
      <t>イコウ</t>
    </rPh>
    <phoneticPr fontId="3"/>
  </si>
  <si>
    <t>DTIC単剤療法
（250mg/m2）</t>
    <rPh sb="4" eb="6">
      <t>タンザイ</t>
    </rPh>
    <phoneticPr fontId="3"/>
  </si>
  <si>
    <t>ｗeekly DTX</t>
    <phoneticPr fontId="3"/>
  </si>
  <si>
    <t>PTX単剤療法</t>
    <rPh sb="3" eb="5">
      <t>タンザイ</t>
    </rPh>
    <rPh sb="5" eb="7">
      <t>リョウホウ</t>
    </rPh>
    <phoneticPr fontId="3"/>
  </si>
  <si>
    <t>ｗeekly PTX</t>
    <phoneticPr fontId="3"/>
  </si>
  <si>
    <t>RT＋ weekly DTX</t>
    <phoneticPr fontId="3"/>
  </si>
  <si>
    <t>Low dose FP
（両腕・片腕）</t>
    <rPh sb="13" eb="14">
      <t>リョウ</t>
    </rPh>
    <rPh sb="14" eb="15">
      <t>ワン</t>
    </rPh>
    <rPh sb="16" eb="17">
      <t>カタ</t>
    </rPh>
    <rPh sb="17" eb="18">
      <t>ワン</t>
    </rPh>
    <phoneticPr fontId="3"/>
  </si>
  <si>
    <t>09-05-0010
09-05-0011</t>
    <phoneticPr fontId="3"/>
  </si>
  <si>
    <t>FEC</t>
    <phoneticPr fontId="3"/>
  </si>
  <si>
    <t>weekly DTX</t>
    <phoneticPr fontId="3"/>
  </si>
  <si>
    <t>FECOM</t>
    <phoneticPr fontId="3"/>
  </si>
  <si>
    <t>CRT(CDDP+DTX+RT)</t>
    <phoneticPr fontId="3"/>
  </si>
  <si>
    <t>DTX+S-1療法</t>
    <rPh sb="7" eb="9">
      <t>リョウホウ</t>
    </rPh>
    <phoneticPr fontId="3"/>
  </si>
  <si>
    <t>19-01-0160</t>
    <phoneticPr fontId="3"/>
  </si>
  <si>
    <t>ニボルマブ
（化学療法既治療、2mg/kg）</t>
    <phoneticPr fontId="3"/>
  </si>
  <si>
    <t>09-03-0050</t>
    <phoneticPr fontId="3"/>
  </si>
  <si>
    <t>皮膚科（09-03-0050）</t>
    <rPh sb="0" eb="3">
      <t>ヒフカ</t>
    </rPh>
    <phoneticPr fontId="3"/>
  </si>
  <si>
    <t>皮膚科（09-03-0070）</t>
    <rPh sb="0" eb="3">
      <t>ヒフカ</t>
    </rPh>
    <phoneticPr fontId="3"/>
  </si>
  <si>
    <t>皮膚科（09-03-0080）</t>
    <rPh sb="0" eb="3">
      <t>ヒフカ</t>
    </rPh>
    <phoneticPr fontId="3"/>
  </si>
  <si>
    <t>08-02-0030</t>
    <phoneticPr fontId="3"/>
  </si>
  <si>
    <t>整形外科（08-02-0030）</t>
    <rPh sb="0" eb="2">
      <t>セイケイ</t>
    </rPh>
    <rPh sb="2" eb="4">
      <t>ゲカ</t>
    </rPh>
    <phoneticPr fontId="3"/>
  </si>
  <si>
    <t>09-03-0060</t>
    <phoneticPr fontId="3"/>
  </si>
  <si>
    <t>イリノテカン</t>
    <phoneticPr fontId="3"/>
  </si>
  <si>
    <t>カペシタビン</t>
    <phoneticPr fontId="3"/>
  </si>
  <si>
    <t>ネダプラチン</t>
    <phoneticPr fontId="3"/>
  </si>
  <si>
    <t>Triweekly HER＋XP
（初回、2～6コース目）</t>
    <rPh sb="18" eb="20">
      <t>ショカイ</t>
    </rPh>
    <rPh sb="27" eb="28">
      <t>メ</t>
    </rPh>
    <phoneticPr fontId="3"/>
  </si>
  <si>
    <t>Triweekly HER＋XP
（7コース目以降）</t>
    <rPh sb="23" eb="25">
      <t>イコウ</t>
    </rPh>
    <phoneticPr fontId="3"/>
  </si>
  <si>
    <t>神経内分泌腫瘍(食道癌）</t>
    <phoneticPr fontId="3"/>
  </si>
  <si>
    <t>43-99-0010</t>
    <phoneticPr fontId="3"/>
  </si>
  <si>
    <t>43-21-0250</t>
    <phoneticPr fontId="3"/>
  </si>
  <si>
    <t>Bev＋IRIS
（初回、2回目以降）</t>
    <phoneticPr fontId="3"/>
  </si>
  <si>
    <t>43-22-0240
43-22-0241</t>
    <phoneticPr fontId="3"/>
  </si>
  <si>
    <t>Bev＋sLV5FU2
（初回、2回目、3回目以降）</t>
    <rPh sb="13" eb="15">
      <t>ショカイ</t>
    </rPh>
    <rPh sb="17" eb="19">
      <t>カイメ</t>
    </rPh>
    <rPh sb="21" eb="23">
      <t>カイメ</t>
    </rPh>
    <rPh sb="23" eb="25">
      <t>イコウ</t>
    </rPh>
    <phoneticPr fontId="3"/>
  </si>
  <si>
    <t>Bev＋カペシタビン
（初回、2回目、3回目以降）</t>
    <phoneticPr fontId="3"/>
  </si>
  <si>
    <t>Bev＋FOLFIRI
（初回、2回目、3回目以降）</t>
    <phoneticPr fontId="3"/>
  </si>
  <si>
    <t>Bev＋SIR
（初回、2回目、3回目以降）</t>
    <phoneticPr fontId="3"/>
  </si>
  <si>
    <t>Bev＋XELIRI
（初回、2回目、3回目以降）</t>
    <phoneticPr fontId="3"/>
  </si>
  <si>
    <t>Bev＋mFOLFOX6
（初回、2回目、3回目以降）</t>
    <phoneticPr fontId="3"/>
  </si>
  <si>
    <t>Bev＋XELOX
（初回、2回目、3回目以降）</t>
    <phoneticPr fontId="3"/>
  </si>
  <si>
    <t>Bev＋SOX
（初回、2回目、3回目以降）</t>
    <phoneticPr fontId="3"/>
  </si>
  <si>
    <t>Bev＋FOLFOXIRI
（初回、2回目、3回目以降）</t>
    <phoneticPr fontId="3"/>
  </si>
  <si>
    <t>ｾﾂｷｼﾏﾌﾞ単剤療法
（初回）</t>
    <rPh sb="7" eb="11">
      <t>タンザイリョウホウ</t>
    </rPh>
    <rPh sb="13" eb="15">
      <t>ショカイ</t>
    </rPh>
    <phoneticPr fontId="3"/>
  </si>
  <si>
    <t>ｾﾂｷｼﾏﾌﾞ単剤療法
（2回目以降）</t>
    <rPh sb="14" eb="15">
      <t>カイ</t>
    </rPh>
    <rPh sb="15" eb="16">
      <t>メ</t>
    </rPh>
    <rPh sb="16" eb="18">
      <t>イコウ</t>
    </rPh>
    <phoneticPr fontId="3"/>
  </si>
  <si>
    <t>250mg/m2</t>
    <phoneticPr fontId="3"/>
  </si>
  <si>
    <t>43-24-0105</t>
    <phoneticPr fontId="3"/>
  </si>
  <si>
    <t>43-24-0106</t>
    <phoneticPr fontId="3"/>
  </si>
  <si>
    <t>1,15,29</t>
    <phoneticPr fontId="3"/>
  </si>
  <si>
    <t>43-24-1001</t>
    <phoneticPr fontId="3"/>
  </si>
  <si>
    <t>43-24-1011</t>
    <phoneticPr fontId="3"/>
  </si>
  <si>
    <t>43-24-1101</t>
    <phoneticPr fontId="3"/>
  </si>
  <si>
    <t>43-24-1111</t>
    <phoneticPr fontId="3"/>
  </si>
  <si>
    <t>43-24-1201</t>
    <phoneticPr fontId="3"/>
  </si>
  <si>
    <t>CPT-11療法
（A法）</t>
    <rPh sb="6" eb="8">
      <t>リョウホウ</t>
    </rPh>
    <rPh sb="11" eb="12">
      <t>ホウ</t>
    </rPh>
    <phoneticPr fontId="3"/>
  </si>
  <si>
    <t>CPT-11療法
（B法）</t>
    <rPh sb="6" eb="8">
      <t>リョウホウ</t>
    </rPh>
    <rPh sb="11" eb="12">
      <t>ホウ</t>
    </rPh>
    <phoneticPr fontId="3"/>
  </si>
  <si>
    <t>大島宗平</t>
    <rPh sb="0" eb="4">
      <t>オオシマソウヘイ</t>
    </rPh>
    <phoneticPr fontId="3"/>
  </si>
  <si>
    <t>12-02-0011</t>
    <phoneticPr fontId="3"/>
  </si>
  <si>
    <t>12-02-0021</t>
    <phoneticPr fontId="3"/>
  </si>
  <si>
    <t>43-01-2070</t>
    <phoneticPr fontId="3"/>
  </si>
  <si>
    <t>3 mg/kg</t>
  </si>
  <si>
    <t>2週間</t>
    <phoneticPr fontId="3"/>
  </si>
  <si>
    <t>08-02-0060</t>
    <phoneticPr fontId="3"/>
  </si>
  <si>
    <t>横紋筋肉腫</t>
    <rPh sb="0" eb="3">
      <t>オウモンキン</t>
    </rPh>
    <rPh sb="3" eb="5">
      <t>ニクシュ</t>
    </rPh>
    <phoneticPr fontId="3"/>
  </si>
  <si>
    <t>14コース</t>
    <phoneticPr fontId="3"/>
  </si>
  <si>
    <t>メスナはシクロフォスファミドと投与開始より同時投与、4・8時間後の3回投与する。</t>
    <phoneticPr fontId="3"/>
  </si>
  <si>
    <t>ビンクリスチン</t>
  </si>
  <si>
    <t>アクチノマイシンD</t>
  </si>
  <si>
    <t>15分</t>
  </si>
  <si>
    <t>2200 mg/m²</t>
  </si>
  <si>
    <t>880 mg/m² /回
3回/day</t>
    <rPh sb="11" eb="12">
      <t>カイ</t>
    </rPh>
    <phoneticPr fontId="3"/>
  </si>
  <si>
    <t>VAC療法</t>
    <rPh sb="3" eb="5">
      <t>リョウホウ</t>
    </rPh>
    <phoneticPr fontId="3"/>
  </si>
  <si>
    <t>HP療法</t>
    <rPh sb="2" eb="4">
      <t>リョウホウ</t>
    </rPh>
    <phoneticPr fontId="3"/>
  </si>
  <si>
    <t>（レジメン数　23件）</t>
    <rPh sb="9" eb="10">
      <t>ケン</t>
    </rPh>
    <phoneticPr fontId="3"/>
  </si>
  <si>
    <t>経口投与
1日2回</t>
    <phoneticPr fontId="3"/>
  </si>
  <si>
    <t>Low dose CDDP + GEM</t>
    <phoneticPr fontId="3"/>
  </si>
  <si>
    <t>GEM＋nab-PTX</t>
    <phoneticPr fontId="3"/>
  </si>
  <si>
    <t>Low dose CDDP + GEM</t>
    <phoneticPr fontId="3"/>
  </si>
  <si>
    <t>49-05-0010</t>
    <phoneticPr fontId="3"/>
  </si>
  <si>
    <t>49-05-0020</t>
    <phoneticPr fontId="3"/>
  </si>
  <si>
    <t>耳鼻咽喉科（12-01-0200）</t>
    <phoneticPr fontId="3"/>
  </si>
  <si>
    <t>リピオドールは患者によって使用しない場合がある。その場合はオーダを削除して頂くこととする。
レジメンはday1～7を1コースとして、2回投与できるように作成した。</t>
    <rPh sb="7" eb="9">
      <t>カンジャ</t>
    </rPh>
    <rPh sb="13" eb="15">
      <t>シヨウ</t>
    </rPh>
    <rPh sb="18" eb="20">
      <t>バアイ</t>
    </rPh>
    <rPh sb="26" eb="28">
      <t>バアイ</t>
    </rPh>
    <rPh sb="33" eb="35">
      <t>サクジョ</t>
    </rPh>
    <rPh sb="37" eb="38">
      <t>イタダ</t>
    </rPh>
    <rPh sb="67" eb="68">
      <t>カイ</t>
    </rPh>
    <rPh sb="68" eb="70">
      <t>トウヨ</t>
    </rPh>
    <rPh sb="76" eb="78">
      <t>サクセイ</t>
    </rPh>
    <phoneticPr fontId="3"/>
  </si>
  <si>
    <t>49-01-0051</t>
    <phoneticPr fontId="3"/>
  </si>
  <si>
    <t>49-01-0052</t>
    <phoneticPr fontId="3"/>
  </si>
  <si>
    <t>肝動注</t>
    <rPh sb="0" eb="1">
      <t>カン</t>
    </rPh>
    <rPh sb="1" eb="3">
      <t>ドウチュウ</t>
    </rPh>
    <phoneticPr fontId="3"/>
  </si>
  <si>
    <t>5時間</t>
    <phoneticPr fontId="3"/>
  </si>
  <si>
    <t>1時間</t>
    <phoneticPr fontId="3"/>
  </si>
  <si>
    <t>動注</t>
    <phoneticPr fontId="3"/>
  </si>
  <si>
    <t>49-01-0010</t>
    <phoneticPr fontId="3"/>
  </si>
  <si>
    <t>49-01-0021</t>
    <phoneticPr fontId="3"/>
  </si>
  <si>
    <t>49-01-0030</t>
    <phoneticPr fontId="3"/>
  </si>
  <si>
    <t>核医学科（20-03-0010）</t>
    <rPh sb="0" eb="1">
      <t>カク</t>
    </rPh>
    <rPh sb="1" eb="2">
      <t>イ</t>
    </rPh>
    <rPh sb="2" eb="4">
      <t>ガッカ</t>
    </rPh>
    <phoneticPr fontId="3"/>
  </si>
  <si>
    <t>核医学科（20-03-0030）</t>
    <rPh sb="0" eb="3">
      <t>カクイガク</t>
    </rPh>
    <rPh sb="3" eb="4">
      <t>カ</t>
    </rPh>
    <phoneticPr fontId="3"/>
  </si>
  <si>
    <t>核医学科（20-01-0030）</t>
    <rPh sb="0" eb="3">
      <t>カクイガク</t>
    </rPh>
    <rPh sb="3" eb="4">
      <t>カ</t>
    </rPh>
    <phoneticPr fontId="3"/>
  </si>
  <si>
    <t>49-02-0051</t>
    <phoneticPr fontId="3"/>
  </si>
  <si>
    <t>髙橋理充</t>
    <rPh sb="0" eb="2">
      <t>タカハシ</t>
    </rPh>
    <rPh sb="2" eb="3">
      <t>リ</t>
    </rPh>
    <rPh sb="3" eb="4">
      <t>ジュウ</t>
    </rPh>
    <phoneticPr fontId="3"/>
  </si>
  <si>
    <t>09-06-0011</t>
    <phoneticPr fontId="3"/>
  </si>
  <si>
    <t>09-06-0021</t>
    <phoneticPr fontId="3"/>
  </si>
  <si>
    <t>09-05-0060</t>
    <phoneticPr fontId="3"/>
  </si>
  <si>
    <t>12-02-0031</t>
    <phoneticPr fontId="3"/>
  </si>
  <si>
    <t>本レジメンはレジメンオーダーの投与日はday1,8,15,22として作成する。（池田禎智、大島宗平）</t>
    <rPh sb="0" eb="1">
      <t>ホン</t>
    </rPh>
    <rPh sb="15" eb="17">
      <t>トウヨ</t>
    </rPh>
    <rPh sb="17" eb="18">
      <t>ビ</t>
    </rPh>
    <rPh sb="34" eb="36">
      <t>サクセイ</t>
    </rPh>
    <phoneticPr fontId="3"/>
  </si>
  <si>
    <t>本レジメンはレジメンオーダーの投与日はday1,15,29として作成する。（池田禎智、大島宗平）</t>
    <phoneticPr fontId="3"/>
  </si>
  <si>
    <t>1mg/分
以上かけて</t>
    <rPh sb="4" eb="5">
      <t>フン</t>
    </rPh>
    <rPh sb="6" eb="8">
      <t>イジョウ</t>
    </rPh>
    <phoneticPr fontId="3"/>
  </si>
  <si>
    <t>1, 8, 15</t>
  </si>
  <si>
    <t>1, 8</t>
  </si>
  <si>
    <t>1,　8</t>
  </si>
  <si>
    <t>1, 8, （15）</t>
  </si>
  <si>
    <t>臨床試験（登録期間　～2016/7/31）</t>
  </si>
  <si>
    <t>症例集積期間　2015/9月
レジメン番号変更も検討する。</t>
    <rPh sb="0" eb="2">
      <t>ショウレイ</t>
    </rPh>
    <rPh sb="2" eb="4">
      <t>シュウセキ</t>
    </rPh>
    <rPh sb="4" eb="6">
      <t>キカン</t>
    </rPh>
    <rPh sb="13" eb="14">
      <t>ガツ</t>
    </rPh>
    <rPh sb="19" eb="21">
      <t>バンゴウ</t>
    </rPh>
    <rPh sb="21" eb="23">
      <t>ヘンコウ</t>
    </rPh>
    <rPh sb="24" eb="26">
      <t>ケントウ</t>
    </rPh>
    <phoneticPr fontId="3"/>
  </si>
  <si>
    <t>症例集積期間　2015/9
レジメン番号変更も検討する。</t>
    <rPh sb="0" eb="2">
      <t>ショウレイ</t>
    </rPh>
    <rPh sb="2" eb="4">
      <t>シュウセキ</t>
    </rPh>
    <rPh sb="4" eb="6">
      <t>キカン</t>
    </rPh>
    <rPh sb="18" eb="20">
      <t>バンゴウ</t>
    </rPh>
    <rPh sb="20" eb="22">
      <t>ヘンコウ</t>
    </rPh>
    <rPh sb="23" eb="25">
      <t>ケントウ</t>
    </rPh>
    <phoneticPr fontId="3"/>
  </si>
  <si>
    <t>臨床試験（登録期間　～2016/7/31）</t>
    <rPh sb="0" eb="2">
      <t>リンショウ</t>
    </rPh>
    <rPh sb="2" eb="4">
      <t>シケン</t>
    </rPh>
    <rPh sb="5" eb="7">
      <t>トウロク</t>
    </rPh>
    <rPh sb="7" eb="9">
      <t>キカン</t>
    </rPh>
    <phoneticPr fontId="3"/>
  </si>
  <si>
    <t>最大6コースまで　　　　　</t>
    <rPh sb="0" eb="2">
      <t>サイダイ</t>
    </rPh>
    <phoneticPr fontId="3"/>
  </si>
  <si>
    <t>ペメドレキセト/ベバシズマブは最大6コース終了後も維持療法として増悪するまで3～4週毎に投与継続</t>
    <phoneticPr fontId="3"/>
  </si>
  <si>
    <t>CBDCA＋nab-PTX療法</t>
    <rPh sb="13" eb="15">
      <t>リョウホウ</t>
    </rPh>
    <phoneticPr fontId="3"/>
  </si>
  <si>
    <t>CBDCA＋Bev＋PTX療法
（初回、2回目、3回目以降）</t>
    <rPh sb="13" eb="15">
      <t>リョウホウ</t>
    </rPh>
    <rPh sb="17" eb="19">
      <t>ショカイ</t>
    </rPh>
    <rPh sb="21" eb="23">
      <t>カイメ</t>
    </rPh>
    <rPh sb="25" eb="27">
      <t>カイメ</t>
    </rPh>
    <rPh sb="27" eb="29">
      <t>イコウ</t>
    </rPh>
    <phoneticPr fontId="3"/>
  </si>
  <si>
    <t>CBDCA＋Bev＋PEM療法
（初回、2回目、3回目以降）</t>
    <rPh sb="13" eb="15">
      <t>リョウホウ</t>
    </rPh>
    <phoneticPr fontId="3"/>
  </si>
  <si>
    <t>Bev＋AMR
（初回、2回目、3回目以降）</t>
    <phoneticPr fontId="3"/>
  </si>
  <si>
    <t>46-04-0090
46-04-0091</t>
    <phoneticPr fontId="3"/>
  </si>
  <si>
    <t>トラスツズマブ
エムタンシン療法
（初回、2回目以降）</t>
    <rPh sb="14" eb="16">
      <t>リョウホウ</t>
    </rPh>
    <phoneticPr fontId="3"/>
  </si>
  <si>
    <t>Bev＋PTX
（初回、2回目以降）</t>
    <phoneticPr fontId="3"/>
  </si>
  <si>
    <t>切除不能な進行・再発大腸癌が適応疾患
CPT-11の添付文書では2週間に1回投与を2～3回行い、その後少なくとも3週間休薬する。
レジメンの組み方は2週間に1回投与を3回行い、3週間休薬するように作成した。（1コースは7週間である）</t>
    <phoneticPr fontId="3"/>
  </si>
  <si>
    <t>レナリドマイド</t>
    <phoneticPr fontId="3"/>
  </si>
  <si>
    <t>DLd療法
(3～6コース目)</t>
    <phoneticPr fontId="3"/>
  </si>
  <si>
    <t>DLd療法
（7コース目以降）</t>
    <rPh sb="11" eb="12">
      <t>メ</t>
    </rPh>
    <rPh sb="12" eb="14">
      <t>イコウ</t>
    </rPh>
    <phoneticPr fontId="3"/>
  </si>
  <si>
    <t>ダラツムマブ</t>
  </si>
  <si>
    <t>16 mg/kg</t>
  </si>
  <si>
    <t>*1</t>
  </si>
  <si>
    <t>20 mg</t>
  </si>
  <si>
    <t>4コース</t>
    <phoneticPr fontId="3"/>
  </si>
  <si>
    <t>PDとなるまで</t>
    <phoneticPr fontId="3"/>
  </si>
  <si>
    <t>PDとなるまで</t>
    <phoneticPr fontId="3"/>
  </si>
  <si>
    <t>ネダプラチン</t>
  </si>
  <si>
    <t>14-02-0100</t>
    <phoneticPr fontId="3"/>
  </si>
  <si>
    <t>神経内分泌腫瘍
（小細胞肺がん）</t>
    <rPh sb="0" eb="2">
      <t>シンケイ</t>
    </rPh>
    <rPh sb="2" eb="5">
      <t>ナイブンピツ</t>
    </rPh>
    <rPh sb="5" eb="7">
      <t>シュヨウ</t>
    </rPh>
    <rPh sb="9" eb="12">
      <t>ショウサイボウ</t>
    </rPh>
    <rPh sb="12" eb="13">
      <t>ハイ</t>
    </rPh>
    <phoneticPr fontId="3"/>
  </si>
  <si>
    <r>
      <t>750mg/m</t>
    </r>
    <r>
      <rPr>
        <vertAlign val="superscript"/>
        <sz val="14"/>
        <rFont val="Meiryo UI"/>
        <family val="3"/>
        <charset val="128"/>
      </rPr>
      <t>2</t>
    </r>
    <phoneticPr fontId="3"/>
  </si>
  <si>
    <r>
      <t>50mg/m</t>
    </r>
    <r>
      <rPr>
        <vertAlign val="superscript"/>
        <sz val="14"/>
        <rFont val="Meiryo UI"/>
        <family val="3"/>
        <charset val="128"/>
      </rPr>
      <t>2</t>
    </r>
    <phoneticPr fontId="3"/>
  </si>
  <si>
    <r>
      <t>1.4mg/m</t>
    </r>
    <r>
      <rPr>
        <vertAlign val="superscript"/>
        <sz val="14"/>
        <rFont val="Meiryo UI"/>
        <family val="3"/>
        <charset val="128"/>
      </rPr>
      <t xml:space="preserve">2
</t>
    </r>
    <r>
      <rPr>
        <sz val="14"/>
        <rFont val="Meiryo UI"/>
        <family val="3"/>
        <charset val="128"/>
      </rPr>
      <t>(MAX2mg/body)</t>
    </r>
    <phoneticPr fontId="3"/>
  </si>
  <si>
    <r>
      <t>375mg/m</t>
    </r>
    <r>
      <rPr>
        <vertAlign val="superscript"/>
        <sz val="14"/>
        <rFont val="Meiryo UI"/>
        <family val="3"/>
        <charset val="128"/>
      </rPr>
      <t>2</t>
    </r>
    <phoneticPr fontId="3"/>
  </si>
  <si>
    <r>
      <t>1200mg/m</t>
    </r>
    <r>
      <rPr>
        <vertAlign val="superscript"/>
        <sz val="14"/>
        <rFont val="Meiryo UI"/>
        <family val="3"/>
        <charset val="128"/>
      </rPr>
      <t>2</t>
    </r>
    <phoneticPr fontId="3"/>
  </si>
  <si>
    <r>
      <t>2000mg/m</t>
    </r>
    <r>
      <rPr>
        <vertAlign val="superscript"/>
        <sz val="14"/>
        <rFont val="Meiryo UI"/>
        <family val="3"/>
        <charset val="128"/>
      </rPr>
      <t>2</t>
    </r>
    <phoneticPr fontId="3"/>
  </si>
  <si>
    <r>
      <t>100mg/m</t>
    </r>
    <r>
      <rPr>
        <vertAlign val="superscript"/>
        <sz val="14"/>
        <rFont val="Meiryo UI"/>
        <family val="3"/>
        <charset val="128"/>
      </rPr>
      <t>2</t>
    </r>
    <phoneticPr fontId="3"/>
  </si>
  <si>
    <r>
      <t>25mg/m</t>
    </r>
    <r>
      <rPr>
        <vertAlign val="superscript"/>
        <sz val="14"/>
        <rFont val="Meiryo UI"/>
        <family val="3"/>
        <charset val="128"/>
      </rPr>
      <t>2</t>
    </r>
    <phoneticPr fontId="3"/>
  </si>
  <si>
    <r>
      <t>40mg/m</t>
    </r>
    <r>
      <rPr>
        <vertAlign val="superscript"/>
        <sz val="14"/>
        <rFont val="Meiryo UI"/>
        <family val="3"/>
        <charset val="128"/>
      </rPr>
      <t>2</t>
    </r>
    <phoneticPr fontId="3"/>
  </si>
  <si>
    <r>
      <t>300mg/m</t>
    </r>
    <r>
      <rPr>
        <vertAlign val="superscript"/>
        <sz val="14"/>
        <rFont val="Meiryo UI"/>
        <family val="3"/>
        <charset val="128"/>
      </rPr>
      <t>2</t>
    </r>
    <phoneticPr fontId="3"/>
  </si>
  <si>
    <r>
      <t>1500mg/m</t>
    </r>
    <r>
      <rPr>
        <vertAlign val="superscript"/>
        <sz val="14"/>
        <rFont val="Meiryo UI"/>
        <family val="3"/>
        <charset val="128"/>
      </rPr>
      <t>2</t>
    </r>
    <phoneticPr fontId="3"/>
  </si>
  <si>
    <r>
      <t>1000ｍｇ/ｍ</t>
    </r>
    <r>
      <rPr>
        <vertAlign val="superscript"/>
        <sz val="14"/>
        <rFont val="Meiryo UI"/>
        <family val="3"/>
        <charset val="128"/>
      </rPr>
      <t>2</t>
    </r>
    <phoneticPr fontId="3"/>
  </si>
  <si>
    <r>
      <t>75mg/m</t>
    </r>
    <r>
      <rPr>
        <vertAlign val="superscript"/>
        <sz val="14"/>
        <rFont val="Meiryo UI"/>
        <family val="3"/>
        <charset val="128"/>
      </rPr>
      <t>2</t>
    </r>
    <phoneticPr fontId="3"/>
  </si>
  <si>
    <r>
      <t>130mg/m</t>
    </r>
    <r>
      <rPr>
        <vertAlign val="superscript"/>
        <sz val="14"/>
        <rFont val="Meiryo UI"/>
        <family val="3"/>
        <charset val="128"/>
      </rPr>
      <t>2</t>
    </r>
    <phoneticPr fontId="3"/>
  </si>
  <si>
    <r>
      <t>500mg/m</t>
    </r>
    <r>
      <rPr>
        <vertAlign val="superscript"/>
        <sz val="14"/>
        <rFont val="Meiryo UI"/>
        <family val="3"/>
        <charset val="128"/>
      </rPr>
      <t>2</t>
    </r>
    <phoneticPr fontId="3"/>
  </si>
  <si>
    <r>
      <t>6mg/m</t>
    </r>
    <r>
      <rPr>
        <vertAlign val="superscript"/>
        <sz val="14"/>
        <rFont val="Meiryo UI"/>
        <family val="3"/>
        <charset val="128"/>
      </rPr>
      <t>2</t>
    </r>
    <phoneticPr fontId="3"/>
  </si>
  <si>
    <r>
      <t>650mg/m</t>
    </r>
    <r>
      <rPr>
        <vertAlign val="superscript"/>
        <sz val="14"/>
        <rFont val="Meiryo UI"/>
        <family val="3"/>
        <charset val="128"/>
      </rPr>
      <t>2</t>
    </r>
    <phoneticPr fontId="3"/>
  </si>
  <si>
    <r>
      <t>1mg/m</t>
    </r>
    <r>
      <rPr>
        <vertAlign val="superscript"/>
        <sz val="14"/>
        <rFont val="Meiryo UI"/>
        <family val="3"/>
        <charset val="128"/>
      </rPr>
      <t xml:space="preserve">2
</t>
    </r>
    <r>
      <rPr>
        <sz val="14"/>
        <rFont val="Meiryo UI"/>
        <family val="3"/>
        <charset val="128"/>
      </rPr>
      <t>(MAX2mg/body)</t>
    </r>
    <phoneticPr fontId="3"/>
  </si>
  <si>
    <r>
      <t>1.4mg/m</t>
    </r>
    <r>
      <rPr>
        <vertAlign val="superscript"/>
        <sz val="14"/>
        <rFont val="Meiryo UI"/>
        <family val="3"/>
        <charset val="128"/>
      </rPr>
      <t>2</t>
    </r>
    <r>
      <rPr>
        <sz val="14"/>
        <rFont val="Meiryo UI"/>
        <family val="3"/>
        <charset val="128"/>
      </rPr>
      <t xml:space="preserve">
(MAX 2mg/body)</t>
    </r>
    <phoneticPr fontId="3"/>
  </si>
  <si>
    <r>
      <t>120mg/m</t>
    </r>
    <r>
      <rPr>
        <vertAlign val="superscript"/>
        <sz val="14"/>
        <rFont val="Meiryo UI"/>
        <family val="3"/>
        <charset val="128"/>
      </rPr>
      <t>2</t>
    </r>
    <phoneticPr fontId="3"/>
  </si>
  <si>
    <r>
      <t>90mg/m</t>
    </r>
    <r>
      <rPr>
        <vertAlign val="superscript"/>
        <sz val="14"/>
        <rFont val="Meiryo UI"/>
        <family val="3"/>
        <charset val="128"/>
      </rPr>
      <t>2</t>
    </r>
    <phoneticPr fontId="3"/>
  </si>
  <si>
    <r>
      <t>50 mg/m</t>
    </r>
    <r>
      <rPr>
        <vertAlign val="superscript"/>
        <sz val="14"/>
        <rFont val="Meiryo UI"/>
        <family val="3"/>
        <charset val="128"/>
      </rPr>
      <t>2</t>
    </r>
    <phoneticPr fontId="3"/>
  </si>
  <si>
    <r>
      <t>0.4 mg/m</t>
    </r>
    <r>
      <rPr>
        <vertAlign val="superscript"/>
        <sz val="14"/>
        <rFont val="Meiryo UI"/>
        <family val="3"/>
        <charset val="128"/>
      </rPr>
      <t>2</t>
    </r>
    <phoneticPr fontId="3"/>
  </si>
  <si>
    <r>
      <t>800mg/m</t>
    </r>
    <r>
      <rPr>
        <vertAlign val="superscript"/>
        <sz val="14"/>
        <rFont val="Meiryo UI"/>
        <family val="3"/>
        <charset val="128"/>
      </rPr>
      <t>2</t>
    </r>
    <phoneticPr fontId="3"/>
  </si>
  <si>
    <r>
      <t>1000mg/m</t>
    </r>
    <r>
      <rPr>
        <vertAlign val="superscript"/>
        <sz val="14"/>
        <rFont val="Meiryo UI"/>
        <family val="3"/>
        <charset val="128"/>
      </rPr>
      <t>2</t>
    </r>
    <phoneticPr fontId="3"/>
  </si>
  <si>
    <r>
      <t>2g/m</t>
    </r>
    <r>
      <rPr>
        <vertAlign val="superscript"/>
        <sz val="14"/>
        <rFont val="Meiryo UI"/>
        <family val="3"/>
        <charset val="128"/>
      </rPr>
      <t>2</t>
    </r>
    <phoneticPr fontId="3"/>
  </si>
  <si>
    <t>39-03-0210
39-03-0211</t>
    <phoneticPr fontId="3"/>
  </si>
  <si>
    <t>39-03-0212</t>
    <phoneticPr fontId="3"/>
  </si>
  <si>
    <t>31-02-0011
41-02-0011</t>
    <phoneticPr fontId="3"/>
  </si>
  <si>
    <t>呼吸器・アレルギー内科（31-02-0011）</t>
    <rPh sb="0" eb="3">
      <t>コキュウキ</t>
    </rPh>
    <rPh sb="9" eb="11">
      <t>ナイカ</t>
    </rPh>
    <phoneticPr fontId="3"/>
  </si>
  <si>
    <r>
      <t>80mg/m</t>
    </r>
    <r>
      <rPr>
        <vertAlign val="superscript"/>
        <sz val="14"/>
        <rFont val="Meiryo UI"/>
        <family val="3"/>
        <charset val="128"/>
      </rPr>
      <t>2</t>
    </r>
    <phoneticPr fontId="3"/>
  </si>
  <si>
    <r>
      <t>卵巣癌･卵管癌の１ｂ期以上、および腹膜癌の治療に対して使用する。標準治療はパクリタキセル+カルボプラチンであるが、病状の進行や末梢神経障害等の副作用の現れた患者の二次治療として用いる。</t>
    </r>
    <r>
      <rPr>
        <b/>
        <sz val="14"/>
        <color indexed="10"/>
        <rFont val="Meiryo UI"/>
        <family val="3"/>
        <charset val="128"/>
      </rPr>
      <t>レジメンオーダではコース数を17コースする。</t>
    </r>
    <rPh sb="0" eb="2">
      <t>ランソウ</t>
    </rPh>
    <rPh sb="2" eb="3">
      <t>ガン</t>
    </rPh>
    <rPh sb="4" eb="5">
      <t>ラン</t>
    </rPh>
    <rPh sb="5" eb="6">
      <t>カン</t>
    </rPh>
    <rPh sb="6" eb="7">
      <t>ガン</t>
    </rPh>
    <rPh sb="10" eb="11">
      <t>キ</t>
    </rPh>
    <rPh sb="11" eb="13">
      <t>イジョウ</t>
    </rPh>
    <rPh sb="17" eb="19">
      <t>フクマク</t>
    </rPh>
    <rPh sb="19" eb="20">
      <t>ガン</t>
    </rPh>
    <rPh sb="21" eb="23">
      <t>チリョウ</t>
    </rPh>
    <rPh sb="24" eb="25">
      <t>タイ</t>
    </rPh>
    <rPh sb="27" eb="29">
      <t>シヨウ</t>
    </rPh>
    <rPh sb="32" eb="34">
      <t>ヒョウジュン</t>
    </rPh>
    <rPh sb="34" eb="36">
      <t>チリョウ</t>
    </rPh>
    <rPh sb="57" eb="59">
      <t>ビョウジョウ</t>
    </rPh>
    <rPh sb="60" eb="62">
      <t>シンコウ</t>
    </rPh>
    <rPh sb="63" eb="65">
      <t>マッショウ</t>
    </rPh>
    <rPh sb="65" eb="67">
      <t>シンケイ</t>
    </rPh>
    <rPh sb="67" eb="69">
      <t>ショウガイ</t>
    </rPh>
    <rPh sb="69" eb="70">
      <t>トウ</t>
    </rPh>
    <rPh sb="71" eb="74">
      <t>フクサヨウ</t>
    </rPh>
    <rPh sb="75" eb="76">
      <t>アラワ</t>
    </rPh>
    <rPh sb="78" eb="80">
      <t>カンジャ</t>
    </rPh>
    <rPh sb="81" eb="83">
      <t>ニジ</t>
    </rPh>
    <rPh sb="83" eb="85">
      <t>チリョウ</t>
    </rPh>
    <rPh sb="88" eb="89">
      <t>モチ</t>
    </rPh>
    <rPh sb="104" eb="105">
      <t>スウ</t>
    </rPh>
    <phoneticPr fontId="3"/>
  </si>
  <si>
    <t>1コース
の期間</t>
    <rPh sb="6" eb="8">
      <t>キカン</t>
    </rPh>
    <phoneticPr fontId="3"/>
  </si>
  <si>
    <t>PMV療法</t>
    <rPh sb="3" eb="5">
      <t>リョウホウ</t>
    </rPh>
    <phoneticPr fontId="3"/>
  </si>
  <si>
    <t>CBDCA＋VCR
（導入期）</t>
    <rPh sb="11" eb="14">
      <t>ドウニュウキ</t>
    </rPh>
    <phoneticPr fontId="3"/>
  </si>
  <si>
    <t>CBDCA＋VCR
（維持期）</t>
    <phoneticPr fontId="3"/>
  </si>
  <si>
    <t>RT＋テモゾロミド</t>
    <phoneticPr fontId="3"/>
  </si>
  <si>
    <r>
      <t>　65mg/m</t>
    </r>
    <r>
      <rPr>
        <vertAlign val="superscript"/>
        <sz val="14"/>
        <rFont val="Meiryo UI"/>
        <family val="3"/>
        <charset val="128"/>
      </rPr>
      <t>2</t>
    </r>
  </si>
  <si>
    <r>
      <t>エピルビシン
（エピルビシン</t>
    </r>
    <r>
      <rPr>
        <vertAlign val="superscript"/>
        <sz val="14"/>
        <rFont val="Meiryo UI"/>
        <family val="3"/>
        <charset val="128"/>
      </rPr>
      <t>Ⓡ</t>
    </r>
    <r>
      <rPr>
        <sz val="14"/>
        <rFont val="Meiryo UI"/>
        <family val="3"/>
        <charset val="128"/>
      </rPr>
      <t>注射用10mg）</t>
    </r>
    <phoneticPr fontId="3"/>
  </si>
  <si>
    <t>2/7mg/m2</t>
  </si>
  <si>
    <r>
      <t xml:space="preserve">転移性肝癌に対して動注療法が用いられることは非常に少ないが、３次治療・４次治療となったときに、全身状態が良好で
あり、肝転移が予後規定因子と考えられる場合は動注をする場合がある。
</t>
    </r>
    <r>
      <rPr>
        <b/>
        <sz val="16"/>
        <color indexed="10"/>
        <rFont val="Meiryo UI"/>
        <family val="3"/>
        <charset val="128"/>
      </rPr>
      <t>投与経路を確認する。（資料ではl-LVが動注、静注ともにある。）
1コースの期間を確認する。（資料ではいくつかの期間がある。）
持続動注について確認する。</t>
    </r>
    <rPh sb="6" eb="7">
      <t>タイ</t>
    </rPh>
    <rPh sb="90" eb="92">
      <t>トウヨ</t>
    </rPh>
    <rPh sb="92" eb="94">
      <t>ケイロ</t>
    </rPh>
    <rPh sb="95" eb="97">
      <t>カクニン</t>
    </rPh>
    <rPh sb="101" eb="103">
      <t>シリョウ</t>
    </rPh>
    <rPh sb="110" eb="112">
      <t>ドウチュウ</t>
    </rPh>
    <rPh sb="113" eb="114">
      <t>ジョウ</t>
    </rPh>
    <rPh sb="114" eb="115">
      <t>チュウ</t>
    </rPh>
    <rPh sb="128" eb="130">
      <t>キカン</t>
    </rPh>
    <rPh sb="131" eb="133">
      <t>カクニン</t>
    </rPh>
    <rPh sb="146" eb="148">
      <t>キカン</t>
    </rPh>
    <rPh sb="154" eb="156">
      <t>ジゾク</t>
    </rPh>
    <rPh sb="156" eb="158">
      <t>ドウチュウ</t>
    </rPh>
    <rPh sb="162" eb="164">
      <t>カクニン</t>
    </rPh>
    <phoneticPr fontId="3"/>
  </si>
  <si>
    <t>ネダプラチン単剤療法</t>
    <phoneticPr fontId="3"/>
  </si>
  <si>
    <t>テモゾロミド単剤療法
（再発、増量時）</t>
    <rPh sb="17" eb="18">
      <t>ジ</t>
    </rPh>
    <phoneticPr fontId="3"/>
  </si>
  <si>
    <t>Bev＋TMZ（経口）</t>
    <rPh sb="8" eb="10">
      <t>ケイコウ</t>
    </rPh>
    <phoneticPr fontId="3"/>
  </si>
  <si>
    <t>RT＋Bev＋TMZ（経口）</t>
    <rPh sb="11" eb="13">
      <t>ケイコウ</t>
    </rPh>
    <phoneticPr fontId="3"/>
  </si>
  <si>
    <t>Bev単剤療法</t>
    <phoneticPr fontId="3"/>
  </si>
  <si>
    <t>Bev＋TMZ
（増量時）</t>
    <rPh sb="9" eb="11">
      <t>ゾウリョウ</t>
    </rPh>
    <rPh sb="11" eb="12">
      <t>ジ</t>
    </rPh>
    <phoneticPr fontId="3"/>
  </si>
  <si>
    <t>Bev＋TMZ
（経口、増量時）</t>
    <rPh sb="9" eb="11">
      <t>ケイコウ</t>
    </rPh>
    <rPh sb="12" eb="14">
      <t>ゾウリョウ</t>
    </rPh>
    <rPh sb="14" eb="15">
      <t>ジ</t>
    </rPh>
    <phoneticPr fontId="3"/>
  </si>
  <si>
    <t>Bev単剤療法
（10mg/kg、
初回・2回目・3回目以降）</t>
    <rPh sb="18" eb="20">
      <t>ショカイ</t>
    </rPh>
    <rPh sb="22" eb="24">
      <t>カイメ</t>
    </rPh>
    <rPh sb="26" eb="28">
      <t>カイメ</t>
    </rPh>
    <rPh sb="28" eb="30">
      <t>イコウ</t>
    </rPh>
    <phoneticPr fontId="3"/>
  </si>
  <si>
    <t>Bev単剤療法
（15mg/kg、
初回・2回目・3回目以降）</t>
    <phoneticPr fontId="3"/>
  </si>
  <si>
    <t>テモゾロミド単剤療法
（再発）</t>
    <rPh sb="6" eb="8">
      <t>タンザイ</t>
    </rPh>
    <rPh sb="8" eb="10">
      <t>リョウホウ</t>
    </rPh>
    <rPh sb="12" eb="14">
      <t>サイハツ</t>
    </rPh>
    <phoneticPr fontId="3"/>
  </si>
  <si>
    <r>
      <t>150mg/m</t>
    </r>
    <r>
      <rPr>
        <vertAlign val="superscript"/>
        <sz val="14"/>
        <rFont val="Meiryo UI"/>
        <family val="3"/>
        <charset val="128"/>
      </rPr>
      <t>2</t>
    </r>
    <phoneticPr fontId="3"/>
  </si>
  <si>
    <r>
      <t>200mg/m</t>
    </r>
    <r>
      <rPr>
        <vertAlign val="superscript"/>
        <sz val="14"/>
        <rFont val="Meiryo UI"/>
        <family val="3"/>
        <charset val="128"/>
      </rPr>
      <t>2</t>
    </r>
    <phoneticPr fontId="3"/>
  </si>
  <si>
    <t>エイズ関連カポジ肉腫</t>
    <rPh sb="3" eb="5">
      <t>カンレン</t>
    </rPh>
    <rPh sb="8" eb="10">
      <t>ニクシュ</t>
    </rPh>
    <phoneticPr fontId="3"/>
  </si>
  <si>
    <t>ドキシル</t>
  </si>
  <si>
    <t>45分</t>
  </si>
  <si>
    <t>投与速度は原則、1mg/分を超えない速度で投与する。
総量500mg/m2までとするとなっているため、25コースを最大コース数として設定する。</t>
    <rPh sb="0" eb="2">
      <t>トウヨ</t>
    </rPh>
    <rPh sb="2" eb="4">
      <t>ソクド</t>
    </rPh>
    <rPh sb="57" eb="59">
      <t>サイダイ</t>
    </rPh>
    <rPh sb="62" eb="63">
      <t>スウ</t>
    </rPh>
    <rPh sb="66" eb="68">
      <t>セッテイ</t>
    </rPh>
    <phoneticPr fontId="3"/>
  </si>
  <si>
    <t>ドキシル単剤療法</t>
    <phoneticPr fontId="3"/>
  </si>
  <si>
    <t>肛門癌</t>
    <rPh sb="0" eb="2">
      <t>コウモン</t>
    </rPh>
    <rPh sb="2" eb="3">
      <t>ガン</t>
    </rPh>
    <phoneticPr fontId="3"/>
  </si>
  <si>
    <t>カペシタビン</t>
  </si>
  <si>
    <t>照射と同日</t>
  </si>
  <si>
    <t>1, 29</t>
  </si>
  <si>
    <t>1650mg/㎡</t>
  </si>
  <si>
    <t>マイトマイシンC</t>
  </si>
  <si>
    <t>10mg/㎡</t>
  </si>
  <si>
    <t>レジメン作成と投与日について検討する
照射併用後4週間の休薬期間をおく。
→1コース10（11）週間とする。
テモゾロミドの投与最終日とベバシズマブのそれを同一日に投与する。
ベバシズマブは3回目投与以降は休薬や増量があった場合でも投与速度は200mL/hrとする。堀口医師と検討し、決定とした。
テモゾロミドは49日間のレジメンで作成することとする。</t>
    <phoneticPr fontId="3"/>
  </si>
  <si>
    <t>2, 8, 15</t>
    <phoneticPr fontId="3"/>
  </si>
  <si>
    <t>22, 23</t>
    <phoneticPr fontId="3"/>
  </si>
  <si>
    <t>上限120mg
（1回6mLまで）</t>
    <phoneticPr fontId="3"/>
  </si>
  <si>
    <t>核医学科（20-01-0010）</t>
    <rPh sb="0" eb="3">
      <t>カクイガク</t>
    </rPh>
    <rPh sb="3" eb="4">
      <t>カ</t>
    </rPh>
    <phoneticPr fontId="3"/>
  </si>
  <si>
    <t>核医学科（20-01-0020）</t>
    <rPh sb="0" eb="3">
      <t>カクイガク</t>
    </rPh>
    <rPh sb="3" eb="4">
      <t>カ</t>
    </rPh>
    <phoneticPr fontId="3"/>
  </si>
  <si>
    <t>申請書には投与日がそれぞれ第１〜４週、第1〜3週との記載であるが、この一覧ではdayの記載にして変更している。</t>
    <phoneticPr fontId="3"/>
  </si>
  <si>
    <t>Bev＋TMZ</t>
    <phoneticPr fontId="3"/>
  </si>
  <si>
    <t>放射線治療が終了し、4週間の休薬期間後に治療を開始する。</t>
    <rPh sb="20" eb="22">
      <t>チリョウ</t>
    </rPh>
    <rPh sb="23" eb="25">
      <t>カイシ</t>
    </rPh>
    <phoneticPr fontId="3"/>
  </si>
  <si>
    <t>放射線治療が終了し、4週間の休薬期間後に治療を開始し、150mg/m2で1コース目の治療を行い、血液毒性と非血液毒性が基準内であった場合、2コース目より200mg/m2に増量することができる。</t>
    <rPh sb="23" eb="25">
      <t>カイシ</t>
    </rPh>
    <rPh sb="40" eb="41">
      <t>メ</t>
    </rPh>
    <rPh sb="42" eb="44">
      <t>チリョウ</t>
    </rPh>
    <rPh sb="45" eb="46">
      <t>オコナ</t>
    </rPh>
    <rPh sb="48" eb="50">
      <t>ケツエキ</t>
    </rPh>
    <rPh sb="50" eb="52">
      <t>ドクセイ</t>
    </rPh>
    <rPh sb="53" eb="54">
      <t>ヒ</t>
    </rPh>
    <rPh sb="54" eb="56">
      <t>ケツエキ</t>
    </rPh>
    <rPh sb="56" eb="58">
      <t>ドクセイ</t>
    </rPh>
    <rPh sb="59" eb="61">
      <t>キジュン</t>
    </rPh>
    <rPh sb="61" eb="62">
      <t>ナイ</t>
    </rPh>
    <rPh sb="66" eb="68">
      <t>バアイ</t>
    </rPh>
    <rPh sb="73" eb="74">
      <t>メ</t>
    </rPh>
    <rPh sb="85" eb="87">
      <t>ゾウリョウ</t>
    </rPh>
    <phoneticPr fontId="3"/>
  </si>
  <si>
    <t>150mg/m2で1コース目の治療を行い、血液毒性と非血液毒性が基準内であった場合、2コース目より200mg/m2に増量することができる。</t>
    <phoneticPr fontId="3"/>
  </si>
  <si>
    <t>放射線治療が終了し、4週間の休薬期間後に治療を開始し、150mg/m2で1コース目の治療を行い、血液毒性と非血液毒性が基準内であった場合、2コース目より200mg/m2に増量することができる。</t>
    <phoneticPr fontId="3"/>
  </si>
  <si>
    <t>放射線治療が終了し、4週間の休薬期間後に維持療法として6コース行う。</t>
    <rPh sb="0" eb="3">
      <t>ホウシャセン</t>
    </rPh>
    <rPh sb="3" eb="5">
      <t>チリョウ</t>
    </rPh>
    <rPh sb="6" eb="8">
      <t>シュウリョウ</t>
    </rPh>
    <rPh sb="11" eb="13">
      <t>シュウカン</t>
    </rPh>
    <rPh sb="14" eb="16">
      <t>キュウヤク</t>
    </rPh>
    <rPh sb="16" eb="18">
      <t>キカン</t>
    </rPh>
    <rPh sb="18" eb="19">
      <t>ゴ</t>
    </rPh>
    <rPh sb="20" eb="22">
      <t>イジ</t>
    </rPh>
    <rPh sb="22" eb="24">
      <t>リョウホウ</t>
    </rPh>
    <rPh sb="31" eb="32">
      <t>オコナ</t>
    </rPh>
    <phoneticPr fontId="3"/>
  </si>
  <si>
    <t>放射線治療が終了し、4週間の休薬期間後に維持療法として6コース行う。
150mg/m2で1コース目の治療を行い、血液毒性と非血液毒性が基準内であった場合、2コース目より200mg/m2に増量することができる。</t>
    <phoneticPr fontId="3"/>
  </si>
  <si>
    <t>RT＋Bev＋TMZ</t>
    <phoneticPr fontId="3"/>
  </si>
  <si>
    <t>耳鼻咽喉科(12-01-0180)</t>
    <rPh sb="0" eb="2">
      <t>ジビ</t>
    </rPh>
    <rPh sb="2" eb="4">
      <t>インコウ</t>
    </rPh>
    <rPh sb="4" eb="5">
      <t>カ</t>
    </rPh>
    <phoneticPr fontId="3"/>
  </si>
  <si>
    <t>耳鼻咽喉科(12-01-0010)</t>
    <rPh sb="0" eb="2">
      <t>ジビ</t>
    </rPh>
    <rPh sb="2" eb="4">
      <t>インコウ</t>
    </rPh>
    <rPh sb="4" eb="5">
      <t>カ</t>
    </rPh>
    <phoneticPr fontId="3"/>
  </si>
  <si>
    <t>耳鼻咽喉科(12-01-0080)</t>
    <rPh sb="0" eb="2">
      <t>ジビ</t>
    </rPh>
    <rPh sb="2" eb="4">
      <t>インコウ</t>
    </rPh>
    <rPh sb="4" eb="5">
      <t>カ</t>
    </rPh>
    <phoneticPr fontId="3"/>
  </si>
  <si>
    <t>耳鼻咽喉科(12-01-0170)</t>
    <rPh sb="0" eb="2">
      <t>ジビ</t>
    </rPh>
    <rPh sb="2" eb="4">
      <t>インコウ</t>
    </rPh>
    <rPh sb="4" eb="5">
      <t>カ</t>
    </rPh>
    <phoneticPr fontId="3"/>
  </si>
  <si>
    <t>耳鼻咽喉科（12-01-0050）</t>
    <phoneticPr fontId="3"/>
  </si>
  <si>
    <t>19-01-0170</t>
    <phoneticPr fontId="3"/>
  </si>
  <si>
    <t>39-08-0010</t>
    <phoneticPr fontId="3"/>
  </si>
  <si>
    <t>43-70-0010</t>
    <phoneticPr fontId="3"/>
  </si>
  <si>
    <t>13-10-0020</t>
    <phoneticPr fontId="3"/>
  </si>
  <si>
    <t>1コースの期間は8週間かを確認する。投与方法確認する。
→　再度プロトコール全体を検討する
コース数は8コース？
→CARE療法を使用するため、こちらのレジメンはなしとしていいか確認する</t>
    <rPh sb="5" eb="7">
      <t>キカン</t>
    </rPh>
    <rPh sb="9" eb="11">
      <t>シュウカン</t>
    </rPh>
    <rPh sb="13" eb="15">
      <t>カクニン</t>
    </rPh>
    <rPh sb="18" eb="20">
      <t>トウヨ</t>
    </rPh>
    <rPh sb="20" eb="22">
      <t>ホウホウ</t>
    </rPh>
    <rPh sb="22" eb="24">
      <t>カクニン</t>
    </rPh>
    <rPh sb="30" eb="32">
      <t>サイド</t>
    </rPh>
    <rPh sb="38" eb="40">
      <t>ゼンタイ</t>
    </rPh>
    <rPh sb="41" eb="43">
      <t>ケントウ</t>
    </rPh>
    <rPh sb="49" eb="50">
      <t>スウ</t>
    </rPh>
    <rPh sb="62" eb="64">
      <t>リョウホウ</t>
    </rPh>
    <rPh sb="65" eb="67">
      <t>シヨウ</t>
    </rPh>
    <rPh sb="89" eb="91">
      <t>カクニン</t>
    </rPh>
    <phoneticPr fontId="3"/>
  </si>
  <si>
    <t>照射期間中
1/ 8/ 15
29,36,43
57,64,71</t>
    <rPh sb="0" eb="2">
      <t>ショウシャ</t>
    </rPh>
    <rPh sb="2" eb="5">
      <t>キカンチュウ</t>
    </rPh>
    <phoneticPr fontId="3"/>
  </si>
  <si>
    <r>
      <t>60mg/m</t>
    </r>
    <r>
      <rPr>
        <vertAlign val="superscript"/>
        <sz val="14"/>
        <rFont val="Meiryo UI"/>
        <family val="3"/>
        <charset val="128"/>
      </rPr>
      <t>2</t>
    </r>
    <phoneticPr fontId="3"/>
  </si>
  <si>
    <r>
      <t xml:space="preserve">これら皮膚科領域の腺癌に対し現在承認されているプロトコールはLow-dose FPのみであるため、Low-dose FP施行不能例または無効例に対して使用する。
</t>
    </r>
    <r>
      <rPr>
        <b/>
        <sz val="14"/>
        <rFont val="Meiryo UI"/>
        <family val="3"/>
        <charset val="128"/>
      </rPr>
      <t>1コースの期間を確認する。
→条件はあるが可能な限り継続するとする。</t>
    </r>
    <rPh sb="86" eb="88">
      <t>キカン</t>
    </rPh>
    <rPh sb="96" eb="98">
      <t>ジョウケン</t>
    </rPh>
    <rPh sb="102" eb="104">
      <t>カノウ</t>
    </rPh>
    <rPh sb="105" eb="106">
      <t>カギ</t>
    </rPh>
    <rPh sb="107" eb="109">
      <t>ケイゾク</t>
    </rPh>
    <phoneticPr fontId="3"/>
  </si>
  <si>
    <r>
      <t>20mg/m</t>
    </r>
    <r>
      <rPr>
        <vertAlign val="superscript"/>
        <sz val="14"/>
        <rFont val="Meiryo UI"/>
        <family val="3"/>
        <charset val="128"/>
      </rPr>
      <t>2</t>
    </r>
    <phoneticPr fontId="3"/>
  </si>
  <si>
    <r>
      <t xml:space="preserve">効果不十分の場合は400万単位まで増量
</t>
    </r>
    <r>
      <rPr>
        <b/>
        <sz val="14"/>
        <color indexed="10"/>
        <rFont val="Meiryo UI"/>
        <family val="3"/>
        <charset val="128"/>
      </rPr>
      <t>投与方法について確認する。</t>
    </r>
    <rPh sb="20" eb="22">
      <t>トウヨ</t>
    </rPh>
    <rPh sb="22" eb="24">
      <t>ホウホウ</t>
    </rPh>
    <rPh sb="28" eb="30">
      <t>カクニン</t>
    </rPh>
    <phoneticPr fontId="3"/>
  </si>
  <si>
    <r>
      <t>80-100mg/m</t>
    </r>
    <r>
      <rPr>
        <vertAlign val="superscript"/>
        <sz val="14"/>
        <rFont val="Meiryo UI"/>
        <family val="3"/>
        <charset val="128"/>
      </rPr>
      <t>2</t>
    </r>
    <phoneticPr fontId="3"/>
  </si>
  <si>
    <t xml:space="preserve">切除不能胆道癌、切除不能膵癌に対するオキサリプラチンの保険適応はないが、3rd Lineでの使用であり、患者に対して十分にインフォームドコンセントを行うことを条件に承認したいとの意見があった。奏功率３３％。ＭＳＴ15/4カ月。エビデンスレベルⅢ/
</t>
    <rPh sb="96" eb="98">
      <t>ソウコウ</t>
    </rPh>
    <rPh sb="98" eb="99">
      <t>リツ</t>
    </rPh>
    <rPh sb="111" eb="112">
      <t>ゲツ</t>
    </rPh>
    <phoneticPr fontId="3"/>
  </si>
  <si>
    <r>
      <t>1000mg/m</t>
    </r>
    <r>
      <rPr>
        <vertAlign val="superscript"/>
        <sz val="14"/>
        <rFont val="Meiryo UI"/>
        <family val="3"/>
        <charset val="128"/>
      </rPr>
      <t>2</t>
    </r>
    <phoneticPr fontId="3"/>
  </si>
  <si>
    <r>
      <t>80mg/m</t>
    </r>
    <r>
      <rPr>
        <vertAlign val="superscript"/>
        <sz val="14"/>
        <rFont val="Meiryo UI"/>
        <family val="3"/>
        <charset val="128"/>
      </rPr>
      <t>2</t>
    </r>
    <phoneticPr fontId="3"/>
  </si>
  <si>
    <r>
      <t>500mg/m</t>
    </r>
    <r>
      <rPr>
        <vertAlign val="superscript"/>
        <sz val="14"/>
        <rFont val="Meiryo UI"/>
        <family val="3"/>
        <charset val="128"/>
      </rPr>
      <t>2</t>
    </r>
    <phoneticPr fontId="3"/>
  </si>
  <si>
    <t>レジメンオーダー（システム上、上限は５％）を考慮し、用量をMaxで登録。申請用量は、1/25ｍｇ/ｍ2</t>
    <rPh sb="13" eb="14">
      <t>ジョウ</t>
    </rPh>
    <rPh sb="15" eb="17">
      <t>ジョウゲン</t>
    </rPh>
    <rPh sb="22" eb="24">
      <t>コウリョ</t>
    </rPh>
    <rPh sb="33" eb="35">
      <t>トウロク</t>
    </rPh>
    <rPh sb="36" eb="38">
      <t>シンセイ</t>
    </rPh>
    <phoneticPr fontId="3"/>
  </si>
  <si>
    <t xml:space="preserve"> 子宮頸癌に対する治療は手術や放射線療法が主であり化学療法は未だ十分に確立されていない。本治療法は子宮頸癌の代表的な療法であるBOMP療法のブレオマイシン（子宮頸癌に適応あり）をペプレオマイシンに替え肺毒性の軽減を図ったものである。本療法は主にハイリスク群に対して術後補助療法として有益であると考えられるため承認となった。
申請書は提出されているが、今後使用しないとのことで、レジメンは作成しない。(2015/8/6　大島宗平)</t>
    <rPh sb="1" eb="3">
      <t>シキュウ</t>
    </rPh>
    <rPh sb="3" eb="4">
      <t>ケイ</t>
    </rPh>
    <rPh sb="4" eb="5">
      <t>ガン</t>
    </rPh>
    <rPh sb="6" eb="7">
      <t>タイ</t>
    </rPh>
    <rPh sb="9" eb="11">
      <t>チリョウ</t>
    </rPh>
    <rPh sb="12" eb="14">
      <t>シュジュツ</t>
    </rPh>
    <rPh sb="15" eb="17">
      <t>ホウシャ</t>
    </rPh>
    <rPh sb="17" eb="18">
      <t>セン</t>
    </rPh>
    <rPh sb="18" eb="20">
      <t>リョウホウ</t>
    </rPh>
    <rPh sb="21" eb="22">
      <t>シュ</t>
    </rPh>
    <rPh sb="25" eb="27">
      <t>カガク</t>
    </rPh>
    <rPh sb="27" eb="29">
      <t>リョウホウ</t>
    </rPh>
    <rPh sb="30" eb="31">
      <t>イマ</t>
    </rPh>
    <rPh sb="32" eb="34">
      <t>ジュウブン</t>
    </rPh>
    <rPh sb="35" eb="37">
      <t>カクリツ</t>
    </rPh>
    <rPh sb="44" eb="45">
      <t>ホン</t>
    </rPh>
    <rPh sb="45" eb="48">
      <t>チリョウホウ</t>
    </rPh>
    <rPh sb="49" eb="51">
      <t>シキュウ</t>
    </rPh>
    <rPh sb="51" eb="52">
      <t>ケイ</t>
    </rPh>
    <rPh sb="52" eb="53">
      <t>ガン</t>
    </rPh>
    <rPh sb="54" eb="57">
      <t>ダイヒョウテキ</t>
    </rPh>
    <rPh sb="58" eb="60">
      <t>リョウホウ</t>
    </rPh>
    <rPh sb="67" eb="69">
      <t>リョウホウ</t>
    </rPh>
    <rPh sb="78" eb="80">
      <t>シキュウ</t>
    </rPh>
    <rPh sb="80" eb="81">
      <t>ケイ</t>
    </rPh>
    <rPh sb="81" eb="82">
      <t>ガン</t>
    </rPh>
    <rPh sb="83" eb="85">
      <t>テキオウ</t>
    </rPh>
    <rPh sb="98" eb="99">
      <t>カ</t>
    </rPh>
    <rPh sb="100" eb="101">
      <t>ハイ</t>
    </rPh>
    <rPh sb="101" eb="103">
      <t>ドクセイ</t>
    </rPh>
    <rPh sb="104" eb="106">
      <t>ケイゲン</t>
    </rPh>
    <rPh sb="107" eb="108">
      <t>ハカ</t>
    </rPh>
    <rPh sb="116" eb="117">
      <t>ホン</t>
    </rPh>
    <rPh sb="117" eb="119">
      <t>リョウホウ</t>
    </rPh>
    <rPh sb="120" eb="121">
      <t>オモ</t>
    </rPh>
    <rPh sb="127" eb="128">
      <t>グン</t>
    </rPh>
    <rPh sb="129" eb="130">
      <t>タイ</t>
    </rPh>
    <rPh sb="132" eb="133">
      <t>ジュツ</t>
    </rPh>
    <rPh sb="133" eb="134">
      <t>ゴ</t>
    </rPh>
    <rPh sb="134" eb="136">
      <t>ホジョ</t>
    </rPh>
    <rPh sb="136" eb="138">
      <t>リョウホウ</t>
    </rPh>
    <rPh sb="141" eb="143">
      <t>ユウエキ</t>
    </rPh>
    <rPh sb="147" eb="148">
      <t>カンガ</t>
    </rPh>
    <rPh sb="154" eb="156">
      <t>ショウニン</t>
    </rPh>
    <phoneticPr fontId="3"/>
  </si>
  <si>
    <r>
      <t>2（3時間毎に8回）
3（6時間毎に4回）
4（1回投与後にMTXの
血中濃度が1×10</t>
    </r>
    <r>
      <rPr>
        <vertAlign val="superscript"/>
        <sz val="14"/>
        <rFont val="Meiryo UI"/>
        <family val="3"/>
        <charset val="128"/>
      </rPr>
      <t>-7</t>
    </r>
    <r>
      <rPr>
        <sz val="14"/>
        <rFont val="Meiryo UI"/>
        <family val="3"/>
        <charset val="128"/>
      </rPr>
      <t>mol/L
以下になれば経口に切換）</t>
    </r>
    <rPh sb="3" eb="5">
      <t>ジカン</t>
    </rPh>
    <rPh sb="5" eb="6">
      <t>ゴト</t>
    </rPh>
    <rPh sb="8" eb="9">
      <t>カイ</t>
    </rPh>
    <rPh sb="14" eb="16">
      <t>ジカン</t>
    </rPh>
    <rPh sb="16" eb="17">
      <t>ゴト</t>
    </rPh>
    <rPh sb="19" eb="20">
      <t>カイ</t>
    </rPh>
    <rPh sb="25" eb="28">
      <t>カイトウヨ</t>
    </rPh>
    <rPh sb="28" eb="29">
      <t>ゴ</t>
    </rPh>
    <rPh sb="35" eb="37">
      <t>ケッチュウ</t>
    </rPh>
    <rPh sb="37" eb="39">
      <t>ノウド</t>
    </rPh>
    <rPh sb="52" eb="54">
      <t>イカ</t>
    </rPh>
    <rPh sb="58" eb="60">
      <t>ケイコウ</t>
    </rPh>
    <rPh sb="61" eb="63">
      <t>キリカエ</t>
    </rPh>
    <phoneticPr fontId="3"/>
  </si>
  <si>
    <r>
      <t>10g/m</t>
    </r>
    <r>
      <rPr>
        <vertAlign val="superscript"/>
        <sz val="14"/>
        <rFont val="Meiryo UI"/>
        <family val="3"/>
        <charset val="128"/>
      </rPr>
      <t>2</t>
    </r>
    <phoneticPr fontId="3"/>
  </si>
  <si>
    <r>
      <t>1mg/m</t>
    </r>
    <r>
      <rPr>
        <vertAlign val="superscript"/>
        <sz val="14"/>
        <rFont val="Meiryo UI"/>
        <family val="3"/>
        <charset val="128"/>
      </rPr>
      <t>2</t>
    </r>
    <phoneticPr fontId="3"/>
  </si>
  <si>
    <r>
      <t>30mg/m</t>
    </r>
    <r>
      <rPr>
        <vertAlign val="superscript"/>
        <sz val="14"/>
        <rFont val="Meiryo UI"/>
        <family val="3"/>
        <charset val="128"/>
      </rPr>
      <t>2</t>
    </r>
    <phoneticPr fontId="3"/>
  </si>
  <si>
    <r>
      <t>90mg/m</t>
    </r>
    <r>
      <rPr>
        <vertAlign val="superscript"/>
        <sz val="14"/>
        <rFont val="Meiryo UI"/>
        <family val="3"/>
        <charset val="128"/>
      </rPr>
      <t>2</t>
    </r>
    <phoneticPr fontId="3"/>
  </si>
  <si>
    <r>
      <t>3g/m</t>
    </r>
    <r>
      <rPr>
        <vertAlign val="superscript"/>
        <sz val="14"/>
        <rFont val="Meiryo UI"/>
        <family val="3"/>
        <charset val="128"/>
      </rPr>
      <t>2</t>
    </r>
    <phoneticPr fontId="3"/>
  </si>
  <si>
    <r>
      <t>15mg/m</t>
    </r>
    <r>
      <rPr>
        <vertAlign val="superscript"/>
        <sz val="14"/>
        <rFont val="Meiryo UI"/>
        <family val="3"/>
        <charset val="128"/>
      </rPr>
      <t>2</t>
    </r>
    <phoneticPr fontId="3"/>
  </si>
  <si>
    <r>
      <t>2500mg/m</t>
    </r>
    <r>
      <rPr>
        <vertAlign val="superscript"/>
        <sz val="14"/>
        <rFont val="Meiryo UI"/>
        <family val="3"/>
        <charset val="128"/>
      </rPr>
      <t>2</t>
    </r>
    <phoneticPr fontId="3"/>
  </si>
  <si>
    <r>
      <t>1500mg/m</t>
    </r>
    <r>
      <rPr>
        <vertAlign val="superscript"/>
        <sz val="14"/>
        <rFont val="Meiryo UI"/>
        <family val="3"/>
        <charset val="128"/>
      </rPr>
      <t>2</t>
    </r>
    <phoneticPr fontId="3"/>
  </si>
  <si>
    <r>
      <t>20mg/m</t>
    </r>
    <r>
      <rPr>
        <vertAlign val="superscript"/>
        <sz val="14"/>
        <rFont val="Meiryo UI"/>
        <family val="3"/>
        <charset val="128"/>
      </rPr>
      <t>2</t>
    </r>
    <phoneticPr fontId="3"/>
  </si>
  <si>
    <r>
      <t>300mg/m</t>
    </r>
    <r>
      <rPr>
        <vertAlign val="superscript"/>
        <sz val="14"/>
        <rFont val="Meiryo UI"/>
        <family val="3"/>
        <charset val="128"/>
      </rPr>
      <t>2</t>
    </r>
    <phoneticPr fontId="3"/>
  </si>
  <si>
    <r>
      <t>80mg/m</t>
    </r>
    <r>
      <rPr>
        <vertAlign val="superscript"/>
        <sz val="14"/>
        <rFont val="Meiryo UI"/>
        <family val="3"/>
        <charset val="128"/>
      </rPr>
      <t>2</t>
    </r>
    <phoneticPr fontId="3"/>
  </si>
  <si>
    <r>
      <t>60mg/m</t>
    </r>
    <r>
      <rPr>
        <vertAlign val="superscript"/>
        <sz val="14"/>
        <rFont val="Meiryo UI"/>
        <family val="3"/>
        <charset val="128"/>
      </rPr>
      <t>2</t>
    </r>
    <phoneticPr fontId="3"/>
  </si>
  <si>
    <r>
      <t>1000mg/m</t>
    </r>
    <r>
      <rPr>
        <vertAlign val="superscript"/>
        <sz val="14"/>
        <rFont val="Meiryo UI"/>
        <family val="3"/>
        <charset val="128"/>
      </rPr>
      <t>2</t>
    </r>
    <phoneticPr fontId="3"/>
  </si>
  <si>
    <r>
      <t>25ｍｇ/ｍ</t>
    </r>
    <r>
      <rPr>
        <vertAlign val="superscript"/>
        <sz val="14"/>
        <rFont val="Meiryo UI"/>
        <family val="3"/>
        <charset val="128"/>
      </rPr>
      <t>2</t>
    </r>
    <phoneticPr fontId="3"/>
  </si>
  <si>
    <r>
      <t>500mg/m</t>
    </r>
    <r>
      <rPr>
        <vertAlign val="superscript"/>
        <sz val="14"/>
        <rFont val="Meiryo UI"/>
        <family val="3"/>
        <charset val="128"/>
      </rPr>
      <t>2</t>
    </r>
    <phoneticPr fontId="3"/>
  </si>
  <si>
    <r>
      <t>75mg/m</t>
    </r>
    <r>
      <rPr>
        <vertAlign val="superscript"/>
        <sz val="14"/>
        <rFont val="Meiryo UI"/>
        <family val="3"/>
        <charset val="128"/>
      </rPr>
      <t>2</t>
    </r>
    <phoneticPr fontId="3"/>
  </si>
  <si>
    <r>
      <t>75mg/m</t>
    </r>
    <r>
      <rPr>
        <b/>
        <vertAlign val="superscript"/>
        <sz val="14"/>
        <rFont val="Meiryo UI"/>
        <family val="3"/>
        <charset val="128"/>
      </rPr>
      <t>2</t>
    </r>
    <phoneticPr fontId="3"/>
  </si>
  <si>
    <r>
      <t>25mg/m</t>
    </r>
    <r>
      <rPr>
        <vertAlign val="superscript"/>
        <sz val="14"/>
        <rFont val="Meiryo UI"/>
        <family val="3"/>
        <charset val="128"/>
      </rPr>
      <t>2</t>
    </r>
    <phoneticPr fontId="3"/>
  </si>
  <si>
    <r>
      <t>1250mg/m</t>
    </r>
    <r>
      <rPr>
        <vertAlign val="superscript"/>
        <sz val="14"/>
        <rFont val="Meiryo UI"/>
        <family val="3"/>
        <charset val="128"/>
      </rPr>
      <t>2</t>
    </r>
    <phoneticPr fontId="3"/>
  </si>
  <si>
    <r>
      <t>60 mg/m</t>
    </r>
    <r>
      <rPr>
        <vertAlign val="superscript"/>
        <sz val="14"/>
        <rFont val="Meiryo UI"/>
        <family val="3"/>
        <charset val="128"/>
      </rPr>
      <t>2</t>
    </r>
    <phoneticPr fontId="3"/>
  </si>
  <si>
    <r>
      <t>80 mg/m</t>
    </r>
    <r>
      <rPr>
        <vertAlign val="superscript"/>
        <sz val="14"/>
        <rFont val="Meiryo UI"/>
        <family val="3"/>
        <charset val="128"/>
      </rPr>
      <t>2</t>
    </r>
    <phoneticPr fontId="3"/>
  </si>
  <si>
    <r>
      <t>200mg/m</t>
    </r>
    <r>
      <rPr>
        <vertAlign val="superscript"/>
        <sz val="14"/>
        <rFont val="Meiryo UI"/>
        <family val="3"/>
        <charset val="128"/>
      </rPr>
      <t>2</t>
    </r>
    <phoneticPr fontId="3"/>
  </si>
  <si>
    <r>
      <t>30mg/m</t>
    </r>
    <r>
      <rPr>
        <vertAlign val="superscript"/>
        <sz val="14"/>
        <rFont val="Meiryo UI"/>
        <family val="3"/>
        <charset val="128"/>
      </rPr>
      <t>2</t>
    </r>
    <phoneticPr fontId="3"/>
  </si>
  <si>
    <r>
      <t>180mg/m</t>
    </r>
    <r>
      <rPr>
        <vertAlign val="superscript"/>
        <sz val="14"/>
        <rFont val="Meiryo UI"/>
        <family val="3"/>
        <charset val="128"/>
      </rPr>
      <t>2</t>
    </r>
    <phoneticPr fontId="3"/>
  </si>
  <si>
    <r>
      <t xml:space="preserve">非小細胞肺癌
</t>
    </r>
    <r>
      <rPr>
        <b/>
        <sz val="14"/>
        <rFont val="Meiryo UI"/>
        <family val="3"/>
        <charset val="128"/>
      </rPr>
      <t>（扁平上皮肺癌）</t>
    </r>
    <rPh sb="8" eb="10">
      <t>ヘンペイ</t>
    </rPh>
    <rPh sb="10" eb="12">
      <t>ジョウヒ</t>
    </rPh>
    <rPh sb="12" eb="14">
      <t>ハイガン</t>
    </rPh>
    <phoneticPr fontId="3"/>
  </si>
  <si>
    <r>
      <t>100mg/m</t>
    </r>
    <r>
      <rPr>
        <vertAlign val="superscript"/>
        <sz val="14"/>
        <rFont val="Meiryo UI"/>
        <family val="3"/>
        <charset val="128"/>
      </rPr>
      <t>2</t>
    </r>
    <phoneticPr fontId="3"/>
  </si>
  <si>
    <r>
      <t>35mg/m</t>
    </r>
    <r>
      <rPr>
        <vertAlign val="superscript"/>
        <sz val="14"/>
        <rFont val="Meiryo UI"/>
        <family val="3"/>
        <charset val="128"/>
      </rPr>
      <t>2</t>
    </r>
    <phoneticPr fontId="3"/>
  </si>
  <si>
    <r>
      <t>40mg/m</t>
    </r>
    <r>
      <rPr>
        <vertAlign val="superscript"/>
        <sz val="14"/>
        <rFont val="Meiryo UI"/>
        <family val="3"/>
        <charset val="128"/>
      </rPr>
      <t>2</t>
    </r>
    <phoneticPr fontId="3"/>
  </si>
  <si>
    <r>
      <t>20mg/m</t>
    </r>
    <r>
      <rPr>
        <vertAlign val="superscript"/>
        <sz val="14"/>
        <rFont val="Meiryo UI"/>
        <family val="3"/>
        <charset val="128"/>
      </rPr>
      <t>2</t>
    </r>
    <phoneticPr fontId="3"/>
  </si>
  <si>
    <r>
      <t>70mg/m</t>
    </r>
    <r>
      <rPr>
        <vertAlign val="superscript"/>
        <sz val="14"/>
        <rFont val="Meiryo UI"/>
        <family val="3"/>
        <charset val="128"/>
      </rPr>
      <t>2</t>
    </r>
    <phoneticPr fontId="3"/>
  </si>
  <si>
    <r>
      <t>750mg/m</t>
    </r>
    <r>
      <rPr>
        <vertAlign val="superscript"/>
        <sz val="14"/>
        <rFont val="Meiryo UI"/>
        <family val="3"/>
        <charset val="128"/>
      </rPr>
      <t>2</t>
    </r>
    <phoneticPr fontId="3"/>
  </si>
  <si>
    <r>
      <t>800mg/m</t>
    </r>
    <r>
      <rPr>
        <vertAlign val="superscript"/>
        <sz val="14"/>
        <rFont val="Meiryo UI"/>
        <family val="3"/>
        <charset val="128"/>
      </rPr>
      <t>2</t>
    </r>
    <phoneticPr fontId="3"/>
  </si>
  <si>
    <r>
      <t>400mg/m</t>
    </r>
    <r>
      <rPr>
        <vertAlign val="superscript"/>
        <sz val="14"/>
        <rFont val="Meiryo UI"/>
        <family val="3"/>
        <charset val="128"/>
      </rPr>
      <t>2</t>
    </r>
    <phoneticPr fontId="3"/>
  </si>
  <si>
    <r>
      <t>100mg/m</t>
    </r>
    <r>
      <rPr>
        <vertAlign val="superscript"/>
        <sz val="14"/>
        <rFont val="Meiryo UI"/>
        <family val="3"/>
        <charset val="128"/>
      </rPr>
      <t>2</t>
    </r>
    <r>
      <rPr>
        <sz val="14"/>
        <rFont val="Meiryo UI"/>
        <family val="3"/>
        <charset val="128"/>
      </rPr>
      <t xml:space="preserve">
（最大150mg/body）</t>
    </r>
    <phoneticPr fontId="3"/>
  </si>
  <si>
    <r>
      <t>400 mg/ｍ</t>
    </r>
    <r>
      <rPr>
        <vertAlign val="superscript"/>
        <sz val="14"/>
        <rFont val="Meiryo UI"/>
        <family val="3"/>
        <charset val="128"/>
      </rPr>
      <t>2</t>
    </r>
    <r>
      <rPr>
        <sz val="14"/>
        <rFont val="Meiryo UI"/>
        <family val="3"/>
        <charset val="128"/>
      </rPr>
      <t xml:space="preserve"> </t>
    </r>
    <phoneticPr fontId="3"/>
  </si>
  <si>
    <r>
      <t>250　mg/ｍ</t>
    </r>
    <r>
      <rPr>
        <vertAlign val="superscript"/>
        <sz val="14"/>
        <rFont val="Meiryo UI"/>
        <family val="3"/>
        <charset val="128"/>
      </rPr>
      <t>2</t>
    </r>
    <phoneticPr fontId="3"/>
  </si>
  <si>
    <r>
      <t>25ｍｇ/m</t>
    </r>
    <r>
      <rPr>
        <vertAlign val="superscript"/>
        <sz val="14"/>
        <rFont val="Meiryo UI"/>
        <family val="3"/>
        <charset val="128"/>
      </rPr>
      <t>2</t>
    </r>
    <phoneticPr fontId="3"/>
  </si>
  <si>
    <r>
      <t>220ｍｇ/m</t>
    </r>
    <r>
      <rPr>
        <vertAlign val="superscript"/>
        <sz val="14"/>
        <rFont val="Meiryo UI"/>
        <family val="3"/>
        <charset val="128"/>
      </rPr>
      <t>2</t>
    </r>
    <phoneticPr fontId="3"/>
  </si>
  <si>
    <r>
      <t>60ｍｇ/m</t>
    </r>
    <r>
      <rPr>
        <vertAlign val="superscript"/>
        <sz val="14"/>
        <rFont val="Meiryo UI"/>
        <family val="3"/>
        <charset val="128"/>
      </rPr>
      <t>2</t>
    </r>
    <phoneticPr fontId="3"/>
  </si>
  <si>
    <t>申請書は提出されているが、今後使用しないとのことで、レジメンは作成しない。(2015/8/6　大島宗平)</t>
    <rPh sb="47" eb="49">
      <t>オオシマ</t>
    </rPh>
    <rPh sb="49" eb="51">
      <t>ソウヘイ</t>
    </rPh>
    <phoneticPr fontId="3"/>
  </si>
  <si>
    <t>申請書は提出されているが、今後使用しないとのことで、レジメンは作成しない。
(2015/8/6)</t>
  </si>
  <si>
    <t>主要臓器の機能が十分に維持されている症例、ＰＳ0～２/
照射による副作用対策をとる。</t>
    <rPh sb="0" eb="2">
      <t>シュヨウ</t>
    </rPh>
    <rPh sb="2" eb="4">
      <t>ゾウキ</t>
    </rPh>
    <rPh sb="5" eb="7">
      <t>キノウ</t>
    </rPh>
    <rPh sb="8" eb="10">
      <t>ジュウブン</t>
    </rPh>
    <rPh sb="11" eb="13">
      <t>イジ</t>
    </rPh>
    <rPh sb="18" eb="20">
      <t>ショウレイ</t>
    </rPh>
    <phoneticPr fontId="3"/>
  </si>
  <si>
    <t>頭頸部の腺癌患者で、stageIII以上の進行癌症例に用いる。耳鼻科領域における腺癌の標準治療はまだ確立されたものはないが、治療実績もあり、全国的にも行われている治療法である。
CCｒ＜60mL/minの場合はCDDP減量or中止
コース数は可能な限り継続する（2015/8/6　大島宗平）</t>
    <rPh sb="0" eb="3">
      <t>トウケイブ</t>
    </rPh>
    <rPh sb="4" eb="6">
      <t>センガン</t>
    </rPh>
    <rPh sb="6" eb="8">
      <t>カンジャ</t>
    </rPh>
    <rPh sb="18" eb="20">
      <t>イジョウ</t>
    </rPh>
    <rPh sb="21" eb="24">
      <t>シンコウガン</t>
    </rPh>
    <rPh sb="24" eb="26">
      <t>ショウレイ</t>
    </rPh>
    <rPh sb="27" eb="28">
      <t>モチ</t>
    </rPh>
    <rPh sb="31" eb="34">
      <t>ジビカ</t>
    </rPh>
    <rPh sb="34" eb="36">
      <t>リョウイキ</t>
    </rPh>
    <rPh sb="40" eb="42">
      <t>センガン</t>
    </rPh>
    <rPh sb="43" eb="45">
      <t>ヒョウジュン</t>
    </rPh>
    <rPh sb="45" eb="47">
      <t>チリョウ</t>
    </rPh>
    <rPh sb="50" eb="52">
      <t>カクリツ</t>
    </rPh>
    <rPh sb="62" eb="64">
      <t>チリョウ</t>
    </rPh>
    <rPh sb="64" eb="66">
      <t>ジッセキ</t>
    </rPh>
    <rPh sb="70" eb="73">
      <t>ゼンコクテキ</t>
    </rPh>
    <rPh sb="75" eb="76">
      <t>オコナ</t>
    </rPh>
    <rPh sb="81" eb="84">
      <t>チリョウホウ</t>
    </rPh>
    <rPh sb="102" eb="104">
      <t>バアイ</t>
    </rPh>
    <rPh sb="109" eb="111">
      <t>ゲンリョウ</t>
    </rPh>
    <rPh sb="113" eb="115">
      <t>チュウシ</t>
    </rPh>
    <rPh sb="140" eb="142">
      <t>オオシマ</t>
    </rPh>
    <rPh sb="142" eb="144">
      <t>ソウヘイ</t>
    </rPh>
    <phoneticPr fontId="3"/>
  </si>
  <si>
    <t>頭頸部の再発・進行性の扁平上皮癌患者に対して、外来化学療法を想定した三次治療として申請された。
頭頚部癌領域では第一相試験のデータしかないが、胃癌領域では標準的に使用されている。
胃癌領域ではDOC40mg/m2であるが、三次治療として行うため30mg/m2と設定されている。
コース数は可能な限り継続する（2015/8/6　大島宗平）</t>
    <rPh sb="0" eb="3">
      <t>トウケイブ</t>
    </rPh>
    <rPh sb="4" eb="6">
      <t>サイハツ</t>
    </rPh>
    <rPh sb="7" eb="10">
      <t>シンコウセイ</t>
    </rPh>
    <rPh sb="11" eb="16">
      <t>ヘンペイジョウヒガン</t>
    </rPh>
    <rPh sb="16" eb="18">
      <t>カンジャ</t>
    </rPh>
    <rPh sb="19" eb="20">
      <t>タイ</t>
    </rPh>
    <rPh sb="23" eb="25">
      <t>ガイライ</t>
    </rPh>
    <rPh sb="25" eb="27">
      <t>カガク</t>
    </rPh>
    <rPh sb="27" eb="29">
      <t>リョウホウ</t>
    </rPh>
    <rPh sb="30" eb="32">
      <t>ソウテイ</t>
    </rPh>
    <rPh sb="34" eb="36">
      <t>サンジ</t>
    </rPh>
    <rPh sb="36" eb="38">
      <t>チリョウ</t>
    </rPh>
    <rPh sb="41" eb="43">
      <t>シンセイ</t>
    </rPh>
    <rPh sb="48" eb="52">
      <t>トウケイブガン</t>
    </rPh>
    <rPh sb="52" eb="54">
      <t>リョウイキ</t>
    </rPh>
    <rPh sb="56" eb="57">
      <t>ダイ</t>
    </rPh>
    <rPh sb="57" eb="58">
      <t>イッ</t>
    </rPh>
    <rPh sb="58" eb="59">
      <t>ソウ</t>
    </rPh>
    <rPh sb="59" eb="61">
      <t>シケン</t>
    </rPh>
    <rPh sb="71" eb="73">
      <t>イガン</t>
    </rPh>
    <rPh sb="73" eb="75">
      <t>リョウイキ</t>
    </rPh>
    <rPh sb="77" eb="80">
      <t>ヒョウジュンテキ</t>
    </rPh>
    <rPh sb="81" eb="83">
      <t>シヨウ</t>
    </rPh>
    <rPh sb="90" eb="92">
      <t>イガン</t>
    </rPh>
    <rPh sb="92" eb="94">
      <t>リョウイキ</t>
    </rPh>
    <rPh sb="111" eb="113">
      <t>サンジ</t>
    </rPh>
    <rPh sb="113" eb="115">
      <t>チリョウ</t>
    </rPh>
    <rPh sb="118" eb="119">
      <t>オコナ</t>
    </rPh>
    <rPh sb="130" eb="132">
      <t>セッテイ</t>
    </rPh>
    <phoneticPr fontId="3"/>
  </si>
  <si>
    <t>1回1/8-2Gy
総線量70Gy</t>
    <rPh sb="1" eb="2">
      <t>カイ</t>
    </rPh>
    <rPh sb="10" eb="11">
      <t>ソウ</t>
    </rPh>
    <rPh sb="11" eb="13">
      <t>センリョウ</t>
    </rPh>
    <phoneticPr fontId="3"/>
  </si>
  <si>
    <t>申請書は提出されているが、RADPLATと内容が同じであるため、今後使用しないとのことで、レジメンは作成しない。(2015/8/6)</t>
    <rPh sb="21" eb="23">
      <t>ナイヨウ</t>
    </rPh>
    <rPh sb="24" eb="25">
      <t>オナ</t>
    </rPh>
    <phoneticPr fontId="3"/>
  </si>
  <si>
    <t>DAV feronはそれなりに副作用もあり、ある程度予後の認められる患者に使用する。
また、インターフェロンは10日間でなく、副作用が何によるものか分かりやすいようダカルバジン投与と重ならないように5日間投与ということもある。
用量を確認する（ダカルバジン、ニムスチン、ビンクリスチンの用量は重粒子線治療併用レジメン（12-02-0030）と同量とし、1コースの期間は4週間としてレジメンを作成する。2015/8/6　大島宗平）</t>
    <rPh sb="146" eb="147">
      <t>ジュウ</t>
    </rPh>
    <rPh sb="147" eb="149">
      <t>リュウシ</t>
    </rPh>
    <rPh sb="149" eb="150">
      <t>セン</t>
    </rPh>
    <rPh sb="150" eb="152">
      <t>チリョウ</t>
    </rPh>
    <rPh sb="152" eb="154">
      <t>ヘイヨウ</t>
    </rPh>
    <rPh sb="209" eb="211">
      <t>オオシマ</t>
    </rPh>
    <rPh sb="211" eb="213">
      <t>ソウヘイ</t>
    </rPh>
    <phoneticPr fontId="3"/>
  </si>
  <si>
    <t>皮膚科（09-03-0010）
申請書は提出されているが、今後使用しないとのことで、レジメンは作成しない。(2015/8/6　大島宗平)</t>
    <rPh sb="0" eb="3">
      <t>ヒフカ</t>
    </rPh>
    <phoneticPr fontId="3"/>
  </si>
  <si>
    <t>皮膚科（09-03-0020）
1コースの期間を確認する。（1コースの期間は4週間としてレジメンを作成する。2015/8/6　大島宗平）</t>
    <rPh sb="0" eb="3">
      <t>ヒフカ</t>
    </rPh>
    <rPh sb="21" eb="23">
      <t>キカン</t>
    </rPh>
    <rPh sb="24" eb="26">
      <t>カクニン</t>
    </rPh>
    <phoneticPr fontId="3"/>
  </si>
  <si>
    <r>
      <t>600mg/m</t>
    </r>
    <r>
      <rPr>
        <vertAlign val="superscript"/>
        <sz val="14"/>
        <rFont val="Meiryo UI"/>
        <family val="3"/>
        <charset val="128"/>
      </rPr>
      <t>2</t>
    </r>
    <phoneticPr fontId="3"/>
  </si>
  <si>
    <r>
      <t>250mg/m</t>
    </r>
    <r>
      <rPr>
        <vertAlign val="superscript"/>
        <sz val="14"/>
        <rFont val="Meiryo UI"/>
        <family val="3"/>
        <charset val="128"/>
      </rPr>
      <t>2</t>
    </r>
    <phoneticPr fontId="3"/>
  </si>
  <si>
    <r>
      <t>400mg/m</t>
    </r>
    <r>
      <rPr>
        <vertAlign val="superscript"/>
        <sz val="14"/>
        <rFont val="Meiryo UI"/>
        <family val="3"/>
        <charset val="128"/>
      </rPr>
      <t>2</t>
    </r>
    <r>
      <rPr>
        <sz val="11"/>
        <rFont val="ＭＳ Ｐゴシック"/>
        <family val="3"/>
        <charset val="128"/>
      </rPr>
      <t/>
    </r>
    <phoneticPr fontId="3"/>
  </si>
  <si>
    <r>
      <t>2400mg/m</t>
    </r>
    <r>
      <rPr>
        <vertAlign val="superscript"/>
        <sz val="14"/>
        <rFont val="Meiryo UI"/>
        <family val="3"/>
        <charset val="128"/>
      </rPr>
      <t>2</t>
    </r>
    <phoneticPr fontId="3"/>
  </si>
  <si>
    <r>
      <t>200mg/m</t>
    </r>
    <r>
      <rPr>
        <vertAlign val="superscript"/>
        <sz val="14"/>
        <rFont val="Meiryo UI"/>
        <family val="3"/>
        <charset val="128"/>
      </rPr>
      <t>2</t>
    </r>
    <phoneticPr fontId="3"/>
  </si>
  <si>
    <r>
      <t>100mg/m</t>
    </r>
    <r>
      <rPr>
        <vertAlign val="superscript"/>
        <sz val="14"/>
        <rFont val="Meiryo UI"/>
        <family val="3"/>
        <charset val="128"/>
      </rPr>
      <t>2</t>
    </r>
    <phoneticPr fontId="3"/>
  </si>
  <si>
    <r>
      <t>150mg/m</t>
    </r>
    <r>
      <rPr>
        <vertAlign val="superscript"/>
        <sz val="14"/>
        <rFont val="Meiryo UI"/>
        <family val="3"/>
        <charset val="128"/>
      </rPr>
      <t>2</t>
    </r>
    <phoneticPr fontId="3"/>
  </si>
  <si>
    <r>
      <t>400mg/m</t>
    </r>
    <r>
      <rPr>
        <vertAlign val="superscript"/>
        <sz val="14"/>
        <rFont val="Meiryo UI"/>
        <family val="3"/>
        <charset val="128"/>
      </rPr>
      <t>2</t>
    </r>
    <phoneticPr fontId="3"/>
  </si>
  <si>
    <r>
      <t>2400/m</t>
    </r>
    <r>
      <rPr>
        <vertAlign val="superscript"/>
        <sz val="14"/>
        <rFont val="Meiryo UI"/>
        <family val="3"/>
        <charset val="128"/>
      </rPr>
      <t>2</t>
    </r>
    <phoneticPr fontId="3"/>
  </si>
  <si>
    <r>
      <t>80mg/m</t>
    </r>
    <r>
      <rPr>
        <vertAlign val="superscript"/>
        <sz val="14"/>
        <rFont val="Meiryo UI"/>
        <family val="3"/>
        <charset val="128"/>
      </rPr>
      <t>2</t>
    </r>
    <phoneticPr fontId="3"/>
  </si>
  <si>
    <r>
      <t>85mg/m</t>
    </r>
    <r>
      <rPr>
        <vertAlign val="superscript"/>
        <sz val="14"/>
        <rFont val="Meiryo UI"/>
        <family val="3"/>
        <charset val="128"/>
      </rPr>
      <t>2</t>
    </r>
    <phoneticPr fontId="3"/>
  </si>
  <si>
    <r>
      <t>100mg/m</t>
    </r>
    <r>
      <rPr>
        <vertAlign val="superscript"/>
        <sz val="14"/>
        <rFont val="Meiryo UI"/>
        <family val="3"/>
        <charset val="128"/>
      </rPr>
      <t>2</t>
    </r>
    <phoneticPr fontId="3"/>
  </si>
  <si>
    <r>
      <t>85mg/m</t>
    </r>
    <r>
      <rPr>
        <vertAlign val="superscript"/>
        <sz val="14"/>
        <rFont val="Meiryo UI"/>
        <family val="3"/>
        <charset val="128"/>
      </rPr>
      <t>2</t>
    </r>
    <phoneticPr fontId="3"/>
  </si>
  <si>
    <r>
      <t>400mg/m</t>
    </r>
    <r>
      <rPr>
        <vertAlign val="superscript"/>
        <sz val="14"/>
        <rFont val="Meiryo UI"/>
        <family val="3"/>
        <charset val="128"/>
      </rPr>
      <t>2</t>
    </r>
    <phoneticPr fontId="3"/>
  </si>
  <si>
    <r>
      <t>2400mg/m</t>
    </r>
    <r>
      <rPr>
        <vertAlign val="superscript"/>
        <sz val="14"/>
        <rFont val="Meiryo UI"/>
        <family val="3"/>
        <charset val="128"/>
      </rPr>
      <t>2</t>
    </r>
    <phoneticPr fontId="3"/>
  </si>
  <si>
    <r>
      <t>200mg/m</t>
    </r>
    <r>
      <rPr>
        <vertAlign val="superscript"/>
        <sz val="14"/>
        <rFont val="Meiryo UI"/>
        <family val="3"/>
        <charset val="128"/>
      </rPr>
      <t>2</t>
    </r>
    <phoneticPr fontId="3"/>
  </si>
  <si>
    <r>
      <t>1000mg/m</t>
    </r>
    <r>
      <rPr>
        <vertAlign val="superscript"/>
        <sz val="14"/>
        <rFont val="Meiryo UI"/>
        <family val="3"/>
        <charset val="128"/>
      </rPr>
      <t>2</t>
    </r>
    <r>
      <rPr>
        <sz val="14"/>
        <rFont val="Meiryo UI"/>
        <family val="3"/>
        <charset val="128"/>
      </rPr>
      <t>/回</t>
    </r>
    <rPh sb="10" eb="11">
      <t>カイ</t>
    </rPh>
    <phoneticPr fontId="3"/>
  </si>
  <si>
    <r>
      <t>130mg/m</t>
    </r>
    <r>
      <rPr>
        <vertAlign val="superscript"/>
        <sz val="14"/>
        <rFont val="Meiryo UI"/>
        <family val="3"/>
        <charset val="128"/>
      </rPr>
      <t>2</t>
    </r>
    <phoneticPr fontId="3"/>
  </si>
  <si>
    <r>
      <t>130mg/m</t>
    </r>
    <r>
      <rPr>
        <vertAlign val="superscript"/>
        <sz val="14"/>
        <rFont val="Meiryo UI"/>
        <family val="3"/>
        <charset val="128"/>
      </rPr>
      <t>2</t>
    </r>
    <phoneticPr fontId="3"/>
  </si>
  <si>
    <r>
      <t>300mg/m</t>
    </r>
    <r>
      <rPr>
        <vertAlign val="superscript"/>
        <sz val="14"/>
        <rFont val="Meiryo UI"/>
        <family val="3"/>
        <charset val="128"/>
      </rPr>
      <t>2</t>
    </r>
    <phoneticPr fontId="3"/>
  </si>
  <si>
    <r>
      <t>250mg/m</t>
    </r>
    <r>
      <rPr>
        <vertAlign val="superscript"/>
        <sz val="14"/>
        <rFont val="Meiryo UI"/>
        <family val="3"/>
        <charset val="128"/>
      </rPr>
      <t>2</t>
    </r>
    <phoneticPr fontId="3"/>
  </si>
  <si>
    <r>
      <t>400mg/m</t>
    </r>
    <r>
      <rPr>
        <vertAlign val="superscript"/>
        <sz val="14"/>
        <rFont val="Meiryo UI"/>
        <family val="3"/>
        <charset val="128"/>
      </rPr>
      <t>2</t>
    </r>
    <phoneticPr fontId="3"/>
  </si>
  <si>
    <r>
      <t>2400mg/m</t>
    </r>
    <r>
      <rPr>
        <vertAlign val="superscript"/>
        <sz val="14"/>
        <rFont val="Meiryo UI"/>
        <family val="3"/>
        <charset val="128"/>
      </rPr>
      <t>2</t>
    </r>
    <phoneticPr fontId="3"/>
  </si>
  <si>
    <r>
      <t>200mg/m</t>
    </r>
    <r>
      <rPr>
        <vertAlign val="superscript"/>
        <sz val="14"/>
        <rFont val="Meiryo UI"/>
        <family val="3"/>
        <charset val="128"/>
      </rPr>
      <t>2</t>
    </r>
    <phoneticPr fontId="3"/>
  </si>
  <si>
    <r>
      <t>150mg/m</t>
    </r>
    <r>
      <rPr>
        <vertAlign val="superscript"/>
        <sz val="14"/>
        <rFont val="Meiryo UI"/>
        <family val="3"/>
        <charset val="128"/>
      </rPr>
      <t>2</t>
    </r>
    <phoneticPr fontId="3"/>
  </si>
  <si>
    <r>
      <t>80mg/m</t>
    </r>
    <r>
      <rPr>
        <vertAlign val="superscript"/>
        <sz val="14"/>
        <rFont val="Meiryo UI"/>
        <family val="3"/>
        <charset val="128"/>
      </rPr>
      <t>2</t>
    </r>
    <phoneticPr fontId="3"/>
  </si>
  <si>
    <r>
      <t>1600mg/m</t>
    </r>
    <r>
      <rPr>
        <vertAlign val="superscript"/>
        <sz val="14"/>
        <rFont val="Meiryo UI"/>
        <family val="3"/>
        <charset val="128"/>
      </rPr>
      <t>2</t>
    </r>
    <phoneticPr fontId="3"/>
  </si>
  <si>
    <r>
      <t>85mg/m</t>
    </r>
    <r>
      <rPr>
        <vertAlign val="superscript"/>
        <sz val="14"/>
        <rFont val="Meiryo UI"/>
        <family val="3"/>
        <charset val="128"/>
      </rPr>
      <t>2</t>
    </r>
    <phoneticPr fontId="3"/>
  </si>
  <si>
    <t>40mg/回
 (BSA＜1/25㎡)</t>
  </si>
  <si>
    <t>50mg/回
(1/25㎡＜BSA＜1/5㎡)</t>
  </si>
  <si>
    <t>60mg/回 (BSA≧1/5㎡)</t>
  </si>
  <si>
    <r>
      <t>400mg/m</t>
    </r>
    <r>
      <rPr>
        <vertAlign val="superscript"/>
        <sz val="14"/>
        <rFont val="Meiryo UI"/>
        <family val="3"/>
        <charset val="128"/>
      </rPr>
      <t>2</t>
    </r>
    <phoneticPr fontId="3"/>
  </si>
  <si>
    <r>
      <t>600mg/m</t>
    </r>
    <r>
      <rPr>
        <vertAlign val="superscript"/>
        <sz val="14"/>
        <rFont val="Meiryo UI"/>
        <family val="3"/>
        <charset val="128"/>
      </rPr>
      <t>2</t>
    </r>
    <phoneticPr fontId="3"/>
  </si>
  <si>
    <t>急速静注</t>
    <rPh sb="0" eb="2">
      <t>キュウソク</t>
    </rPh>
    <rPh sb="2" eb="3">
      <t>セイ</t>
    </rPh>
    <rPh sb="3" eb="4">
      <t>チュウ</t>
    </rPh>
    <phoneticPr fontId="3"/>
  </si>
  <si>
    <r>
      <t xml:space="preserve">進行・再発下部直腸癌の術前・術後化学放射線療法であり、放射線療法の増感作用を目的とし5FU、レボホリナートを使用している。
第一外科と共同の臨床試験として実施しており、IRB承認済みである。
術前・術後の化学放射線療法による生存期間延長を示すエビデンスはまだ無いが、局所管理には有意な利益をもたらす。
ヴィーンDまたはソルアセトF 500ｍｌに溶解し、35 ml/hで20時に開始。照射と併用。10MV X線　後方・左右3門
または4門 総線量50Gy/25回
</t>
    </r>
    <r>
      <rPr>
        <b/>
        <sz val="22"/>
        <rFont val="Meiryo UI"/>
        <family val="3"/>
        <charset val="128"/>
      </rPr>
      <t>レジメンを作成するか否か→今後使用予定ないため、レジメンオーダー作成なし</t>
    </r>
    <rPh sb="0" eb="2">
      <t>シンコウ</t>
    </rPh>
    <rPh sb="3" eb="5">
      <t>サイハツ</t>
    </rPh>
    <rPh sb="5" eb="7">
      <t>カブ</t>
    </rPh>
    <rPh sb="7" eb="10">
      <t>チョクチョウガン</t>
    </rPh>
    <rPh sb="11" eb="13">
      <t>ジュツゼン</t>
    </rPh>
    <rPh sb="14" eb="16">
      <t>ジュツゴ</t>
    </rPh>
    <rPh sb="27" eb="32">
      <t>ホウシャセンリョウホウ</t>
    </rPh>
    <rPh sb="33" eb="35">
      <t>ゾウカン</t>
    </rPh>
    <rPh sb="35" eb="37">
      <t>サヨウ</t>
    </rPh>
    <rPh sb="38" eb="40">
      <t>モクテキ</t>
    </rPh>
    <rPh sb="54" eb="56">
      <t>シヨウ</t>
    </rPh>
    <rPh sb="62" eb="64">
      <t>ダイイチ</t>
    </rPh>
    <rPh sb="64" eb="66">
      <t>ゲカ</t>
    </rPh>
    <rPh sb="67" eb="69">
      <t>キョウドウ</t>
    </rPh>
    <rPh sb="70" eb="74">
      <t>リンショウシケン</t>
    </rPh>
    <rPh sb="77" eb="79">
      <t>ジッシ</t>
    </rPh>
    <rPh sb="87" eb="89">
      <t>ショウニン</t>
    </rPh>
    <rPh sb="89" eb="90">
      <t>ズ</t>
    </rPh>
    <rPh sb="96" eb="98">
      <t>ジュツゼン</t>
    </rPh>
    <rPh sb="99" eb="101">
      <t>ジュツゴ</t>
    </rPh>
    <rPh sb="102" eb="104">
      <t>カガク</t>
    </rPh>
    <rPh sb="104" eb="109">
      <t>ホウシャセンリョウホウ</t>
    </rPh>
    <rPh sb="112" eb="116">
      <t>セイゾンキカン</t>
    </rPh>
    <rPh sb="116" eb="118">
      <t>エンチョウ</t>
    </rPh>
    <rPh sb="119" eb="120">
      <t>シメ</t>
    </rPh>
    <rPh sb="129" eb="130">
      <t>ナ</t>
    </rPh>
    <rPh sb="133" eb="135">
      <t>キョクショ</t>
    </rPh>
    <rPh sb="135" eb="137">
      <t>カンリ</t>
    </rPh>
    <rPh sb="139" eb="141">
      <t>ユウイ</t>
    </rPh>
    <rPh sb="142" eb="144">
      <t>リエキ</t>
    </rPh>
    <rPh sb="244" eb="246">
      <t>コンゴ</t>
    </rPh>
    <rPh sb="246" eb="248">
      <t>シヨウ</t>
    </rPh>
    <rPh sb="248" eb="250">
      <t>ヨテイ</t>
    </rPh>
    <rPh sb="263" eb="265">
      <t>サクセイ</t>
    </rPh>
    <phoneticPr fontId="3"/>
  </si>
  <si>
    <t>1,8,15,22,
29,36,43</t>
    <phoneticPr fontId="3"/>
  </si>
  <si>
    <t>2-6, 9-13, 
16-20, 
23-27, 30-34</t>
    <phoneticPr fontId="3"/>
  </si>
  <si>
    <t>1-5, 15-19, 
29-33</t>
    <phoneticPr fontId="3"/>
  </si>
  <si>
    <t>ホリナート
カルシウム</t>
    <phoneticPr fontId="3"/>
  </si>
  <si>
    <t>カペシタビンは1650mg/㎡を1日2回に分けて、朝夕食後に服用（825mg/㎡/回）</t>
    <phoneticPr fontId="3"/>
  </si>
  <si>
    <r>
      <t>300mg/m</t>
    </r>
    <r>
      <rPr>
        <vertAlign val="superscript"/>
        <sz val="14"/>
        <rFont val="Meiryo UI"/>
        <family val="3"/>
        <charset val="128"/>
      </rPr>
      <t>2</t>
    </r>
    <phoneticPr fontId="3"/>
  </si>
  <si>
    <r>
      <t>6mg/m</t>
    </r>
    <r>
      <rPr>
        <vertAlign val="superscript"/>
        <sz val="14"/>
        <rFont val="Meiryo UI"/>
        <family val="3"/>
        <charset val="128"/>
      </rPr>
      <t>2</t>
    </r>
    <phoneticPr fontId="3"/>
  </si>
  <si>
    <r>
      <t>800mg/m</t>
    </r>
    <r>
      <rPr>
        <vertAlign val="superscript"/>
        <sz val="14"/>
        <rFont val="Meiryo UI"/>
        <family val="3"/>
        <charset val="128"/>
      </rPr>
      <t>2</t>
    </r>
    <phoneticPr fontId="3"/>
  </si>
  <si>
    <r>
      <t>75mg/m</t>
    </r>
    <r>
      <rPr>
        <vertAlign val="superscript"/>
        <sz val="14"/>
        <rFont val="Meiryo UI"/>
        <family val="3"/>
        <charset val="128"/>
      </rPr>
      <t>2</t>
    </r>
    <phoneticPr fontId="3"/>
  </si>
  <si>
    <r>
      <t>750mg/m</t>
    </r>
    <r>
      <rPr>
        <vertAlign val="superscript"/>
        <sz val="14"/>
        <rFont val="Meiryo UI"/>
        <family val="3"/>
        <charset val="128"/>
      </rPr>
      <t>2</t>
    </r>
    <phoneticPr fontId="3"/>
  </si>
  <si>
    <r>
      <t>70mg/m</t>
    </r>
    <r>
      <rPr>
        <vertAlign val="superscript"/>
        <sz val="14"/>
        <rFont val="Meiryo UI"/>
        <family val="3"/>
        <charset val="128"/>
      </rPr>
      <t>2</t>
    </r>
    <phoneticPr fontId="3"/>
  </si>
  <si>
    <r>
      <t>40mg/m</t>
    </r>
    <r>
      <rPr>
        <vertAlign val="superscript"/>
        <sz val="14"/>
        <rFont val="Meiryo UI"/>
        <family val="3"/>
        <charset val="128"/>
      </rPr>
      <t>2</t>
    </r>
    <phoneticPr fontId="3"/>
  </si>
  <si>
    <r>
      <t>60mg/m</t>
    </r>
    <r>
      <rPr>
        <vertAlign val="superscript"/>
        <sz val="14"/>
        <rFont val="Meiryo UI"/>
        <family val="3"/>
        <charset val="128"/>
      </rPr>
      <t>2</t>
    </r>
    <phoneticPr fontId="3"/>
  </si>
  <si>
    <r>
      <t>533mg/m</t>
    </r>
    <r>
      <rPr>
        <vertAlign val="superscript"/>
        <sz val="14"/>
        <rFont val="Meiryo UI"/>
        <family val="3"/>
        <charset val="128"/>
      </rPr>
      <t>2</t>
    </r>
    <phoneticPr fontId="3"/>
  </si>
  <si>
    <r>
      <t>35mg/m</t>
    </r>
    <r>
      <rPr>
        <vertAlign val="superscript"/>
        <sz val="14"/>
        <rFont val="Meiryo UI"/>
        <family val="3"/>
        <charset val="128"/>
      </rPr>
      <t>2</t>
    </r>
    <phoneticPr fontId="3"/>
  </si>
  <si>
    <r>
      <t>150 mg/m</t>
    </r>
    <r>
      <rPr>
        <vertAlign val="superscript"/>
        <sz val="14"/>
        <rFont val="Meiryo UI"/>
        <family val="3"/>
        <charset val="128"/>
      </rPr>
      <t>2</t>
    </r>
  </si>
  <si>
    <r>
      <t>60～70mg/m</t>
    </r>
    <r>
      <rPr>
        <vertAlign val="superscript"/>
        <sz val="14"/>
        <rFont val="Meiryo UI"/>
        <family val="3"/>
        <charset val="128"/>
      </rPr>
      <t>2</t>
    </r>
    <phoneticPr fontId="3"/>
  </si>
  <si>
    <r>
      <t>消化管原発の悪性黒色腫（</t>
    </r>
    <r>
      <rPr>
        <b/>
        <sz val="26"/>
        <color indexed="10"/>
        <rFont val="Meiryo UI"/>
        <family val="3"/>
        <charset val="128"/>
      </rPr>
      <t>胃、食道、大腸がんを含む</t>
    </r>
    <r>
      <rPr>
        <b/>
        <sz val="26"/>
        <rFont val="Meiryo UI"/>
        <family val="3"/>
        <charset val="128"/>
      </rPr>
      <t>）</t>
    </r>
    <rPh sb="0" eb="3">
      <t>ショウカカン</t>
    </rPh>
    <rPh sb="3" eb="5">
      <t>ゲンパツ</t>
    </rPh>
    <rPh sb="12" eb="13">
      <t>イ</t>
    </rPh>
    <rPh sb="14" eb="16">
      <t>ショクドウ</t>
    </rPh>
    <rPh sb="17" eb="19">
      <t>ダイチョウ</t>
    </rPh>
    <rPh sb="22" eb="23">
      <t>フク</t>
    </rPh>
    <phoneticPr fontId="3"/>
  </si>
  <si>
    <r>
      <t>80 mg/ｍ</t>
    </r>
    <r>
      <rPr>
        <vertAlign val="superscript"/>
        <sz val="14"/>
        <rFont val="Meiryo UI"/>
        <family val="3"/>
        <charset val="128"/>
      </rPr>
      <t>2</t>
    </r>
  </si>
  <si>
    <r>
      <t>50 mg/ｍ</t>
    </r>
    <r>
      <rPr>
        <vertAlign val="superscript"/>
        <sz val="14"/>
        <rFont val="Meiryo UI"/>
        <family val="3"/>
        <charset val="128"/>
      </rPr>
      <t>2</t>
    </r>
    <r>
      <rPr>
        <sz val="14"/>
        <rFont val="Meiryo UI"/>
        <family val="3"/>
        <charset val="128"/>
      </rPr>
      <t>　:点滴静注
20mg/m</t>
    </r>
    <r>
      <rPr>
        <vertAlign val="superscript"/>
        <sz val="14"/>
        <rFont val="Meiryo UI"/>
        <family val="3"/>
        <charset val="128"/>
      </rPr>
      <t>2</t>
    </r>
    <r>
      <rPr>
        <sz val="14"/>
        <rFont val="Meiryo UI"/>
        <family val="3"/>
        <charset val="128"/>
      </rPr>
      <t xml:space="preserve"> :腹腔内投与</t>
    </r>
    <rPh sb="10" eb="12">
      <t>テンテキ</t>
    </rPh>
    <rPh sb="12" eb="13">
      <t>ジョウ</t>
    </rPh>
    <rPh sb="13" eb="14">
      <t>チュウ</t>
    </rPh>
    <rPh sb="24" eb="26">
      <t>フククウ</t>
    </rPh>
    <rPh sb="26" eb="27">
      <t>ナイ</t>
    </rPh>
    <rPh sb="27" eb="29">
      <t>トウヨ</t>
    </rPh>
    <phoneticPr fontId="3"/>
  </si>
  <si>
    <r>
      <t>60 mg/ｍ</t>
    </r>
    <r>
      <rPr>
        <vertAlign val="superscript"/>
        <sz val="14"/>
        <rFont val="Meiryo UI"/>
        <family val="3"/>
        <charset val="128"/>
      </rPr>
      <t>2</t>
    </r>
    <phoneticPr fontId="3"/>
  </si>
  <si>
    <r>
      <t>60mg/m</t>
    </r>
    <r>
      <rPr>
        <vertAlign val="superscript"/>
        <sz val="14"/>
        <rFont val="Meiryo UI"/>
        <family val="3"/>
        <charset val="128"/>
      </rPr>
      <t xml:space="preserve">2 </t>
    </r>
    <phoneticPr fontId="3"/>
  </si>
  <si>
    <r>
      <t>60mg/m</t>
    </r>
    <r>
      <rPr>
        <vertAlign val="superscript"/>
        <sz val="14"/>
        <rFont val="Meiryo UI"/>
        <family val="3"/>
        <charset val="128"/>
      </rPr>
      <t xml:space="preserve">2 </t>
    </r>
    <phoneticPr fontId="3"/>
  </si>
  <si>
    <r>
      <t>80mg/m</t>
    </r>
    <r>
      <rPr>
        <vertAlign val="superscript"/>
        <sz val="14"/>
        <rFont val="Meiryo UI"/>
        <family val="3"/>
        <charset val="128"/>
      </rPr>
      <t>2</t>
    </r>
  </si>
  <si>
    <r>
      <t>10mg/m</t>
    </r>
    <r>
      <rPr>
        <vertAlign val="superscript"/>
        <sz val="14"/>
        <rFont val="Meiryo UI"/>
        <family val="3"/>
        <charset val="128"/>
      </rPr>
      <t>2</t>
    </r>
    <phoneticPr fontId="3"/>
  </si>
  <si>
    <r>
      <t>12mg/m</t>
    </r>
    <r>
      <rPr>
        <vertAlign val="superscript"/>
        <sz val="14"/>
        <rFont val="Meiryo UI"/>
        <family val="3"/>
        <charset val="128"/>
      </rPr>
      <t>2</t>
    </r>
    <phoneticPr fontId="3"/>
  </si>
  <si>
    <r>
      <t>80mg/ｍ</t>
    </r>
    <r>
      <rPr>
        <vertAlign val="superscript"/>
        <sz val="14"/>
        <rFont val="Meiryo UI"/>
        <family val="3"/>
        <charset val="128"/>
      </rPr>
      <t>２</t>
    </r>
    <phoneticPr fontId="3"/>
  </si>
  <si>
    <r>
      <t>3 mg/m</t>
    </r>
    <r>
      <rPr>
        <vertAlign val="superscript"/>
        <sz val="14"/>
        <rFont val="Meiryo UI"/>
        <family val="3"/>
        <charset val="128"/>
      </rPr>
      <t>2</t>
    </r>
    <phoneticPr fontId="3"/>
  </si>
  <si>
    <t>診療科</t>
    <rPh sb="0" eb="3">
      <t>シンリョウカ</t>
    </rPh>
    <phoneticPr fontId="3"/>
  </si>
  <si>
    <t>小児科</t>
    <rPh sb="0" eb="2">
      <t>ショウニ</t>
    </rPh>
    <rPh sb="2" eb="3">
      <t>カ</t>
    </rPh>
    <phoneticPr fontId="3"/>
  </si>
  <si>
    <t>耳鼻咽喉科</t>
    <rPh sb="0" eb="2">
      <t>ジビ</t>
    </rPh>
    <rPh sb="2" eb="4">
      <t>インコウ</t>
    </rPh>
    <rPh sb="4" eb="5">
      <t>カ</t>
    </rPh>
    <phoneticPr fontId="3"/>
  </si>
  <si>
    <t>眼科</t>
    <rPh sb="0" eb="2">
      <t>ガンカ</t>
    </rPh>
    <phoneticPr fontId="3"/>
  </si>
  <si>
    <t>放射線科</t>
    <rPh sb="0" eb="4">
      <t>ホウシャセンカ</t>
    </rPh>
    <phoneticPr fontId="3"/>
  </si>
  <si>
    <t>内分泌糖尿病内科</t>
    <rPh sb="0" eb="3">
      <t>ナイブンピツ</t>
    </rPh>
    <rPh sb="3" eb="6">
      <t>トウニョウビョウ</t>
    </rPh>
    <rPh sb="6" eb="8">
      <t>ナイカ</t>
    </rPh>
    <phoneticPr fontId="3"/>
  </si>
  <si>
    <t>肝臓癌</t>
    <rPh sb="0" eb="2">
      <t>カンゾウ</t>
    </rPh>
    <rPh sb="2" eb="3">
      <t>ガン</t>
    </rPh>
    <phoneticPr fontId="3"/>
  </si>
  <si>
    <t>核医学科</t>
    <rPh sb="0" eb="3">
      <t>カクイガク</t>
    </rPh>
    <rPh sb="3" eb="4">
      <t>カ</t>
    </rPh>
    <phoneticPr fontId="3"/>
  </si>
  <si>
    <t>乳腺・内分泌外科</t>
    <rPh sb="0" eb="2">
      <t>ニュウセン</t>
    </rPh>
    <rPh sb="3" eb="6">
      <t>ナイブンピツ</t>
    </rPh>
    <rPh sb="6" eb="8">
      <t>ゲカ</t>
    </rPh>
    <phoneticPr fontId="3"/>
  </si>
  <si>
    <r>
      <t>500mg/m</t>
    </r>
    <r>
      <rPr>
        <vertAlign val="superscript"/>
        <sz val="14"/>
        <rFont val="Meiryo UI"/>
        <family val="3"/>
        <charset val="128"/>
      </rPr>
      <t>2</t>
    </r>
    <phoneticPr fontId="3"/>
  </si>
  <si>
    <r>
      <t>25mg/m</t>
    </r>
    <r>
      <rPr>
        <vertAlign val="superscript"/>
        <sz val="14"/>
        <rFont val="Meiryo UI"/>
        <family val="3"/>
        <charset val="128"/>
      </rPr>
      <t>2</t>
    </r>
    <phoneticPr fontId="3"/>
  </si>
  <si>
    <r>
      <t>1000mg/m</t>
    </r>
    <r>
      <rPr>
        <vertAlign val="superscript"/>
        <sz val="14"/>
        <rFont val="Meiryo UI"/>
        <family val="3"/>
        <charset val="128"/>
      </rPr>
      <t>2</t>
    </r>
    <phoneticPr fontId="3"/>
  </si>
  <si>
    <r>
      <t>80mg/m</t>
    </r>
    <r>
      <rPr>
        <vertAlign val="superscript"/>
        <sz val="14"/>
        <rFont val="Meiryo UI"/>
        <family val="3"/>
        <charset val="128"/>
      </rPr>
      <t>2</t>
    </r>
    <phoneticPr fontId="3"/>
  </si>
  <si>
    <r>
      <t>100mg/m</t>
    </r>
    <r>
      <rPr>
        <vertAlign val="superscript"/>
        <sz val="14"/>
        <rFont val="Meiryo UI"/>
        <family val="3"/>
        <charset val="128"/>
      </rPr>
      <t>2</t>
    </r>
    <phoneticPr fontId="3"/>
  </si>
  <si>
    <r>
      <t>60ｍｇ/ｍ</t>
    </r>
    <r>
      <rPr>
        <vertAlign val="superscript"/>
        <sz val="14"/>
        <rFont val="Meiryo UI"/>
        <family val="3"/>
        <charset val="128"/>
      </rPr>
      <t>2</t>
    </r>
    <phoneticPr fontId="3"/>
  </si>
  <si>
    <r>
      <t>60mg/m</t>
    </r>
    <r>
      <rPr>
        <vertAlign val="superscript"/>
        <sz val="14"/>
        <rFont val="Meiryo UI"/>
        <family val="3"/>
        <charset val="128"/>
      </rPr>
      <t>2</t>
    </r>
    <phoneticPr fontId="3"/>
  </si>
  <si>
    <r>
      <t>80-100mg/m</t>
    </r>
    <r>
      <rPr>
        <vertAlign val="superscript"/>
        <sz val="14"/>
        <rFont val="Meiryo UI"/>
        <family val="3"/>
        <charset val="128"/>
      </rPr>
      <t>2</t>
    </r>
    <phoneticPr fontId="3"/>
  </si>
  <si>
    <r>
      <t>50mg/m</t>
    </r>
    <r>
      <rPr>
        <vertAlign val="superscript"/>
        <sz val="14"/>
        <rFont val="Meiryo UI"/>
        <family val="3"/>
        <charset val="128"/>
      </rPr>
      <t>2</t>
    </r>
    <phoneticPr fontId="3"/>
  </si>
  <si>
    <r>
      <t>35-45mg/m</t>
    </r>
    <r>
      <rPr>
        <vertAlign val="superscript"/>
        <sz val="14"/>
        <rFont val="Meiryo UI"/>
        <family val="3"/>
        <charset val="128"/>
      </rPr>
      <t>2</t>
    </r>
    <phoneticPr fontId="3"/>
  </si>
  <si>
    <r>
      <t>1mg/m</t>
    </r>
    <r>
      <rPr>
        <vertAlign val="superscript"/>
        <sz val="14"/>
        <rFont val="Meiryo UI"/>
        <family val="3"/>
        <charset val="128"/>
      </rPr>
      <t>2</t>
    </r>
    <phoneticPr fontId="3"/>
  </si>
  <si>
    <r>
      <t>800mg/m</t>
    </r>
    <r>
      <rPr>
        <vertAlign val="superscript"/>
        <sz val="14"/>
        <rFont val="Meiryo UI"/>
        <family val="3"/>
        <charset val="128"/>
      </rPr>
      <t>2</t>
    </r>
    <phoneticPr fontId="3"/>
  </si>
  <si>
    <r>
      <t>40-50mg/m</t>
    </r>
    <r>
      <rPr>
        <vertAlign val="superscript"/>
        <sz val="14"/>
        <rFont val="Meiryo UI"/>
        <family val="3"/>
        <charset val="128"/>
      </rPr>
      <t>2</t>
    </r>
    <phoneticPr fontId="3"/>
  </si>
  <si>
    <r>
      <t>80mg/m</t>
    </r>
    <r>
      <rPr>
        <vertAlign val="superscript"/>
        <sz val="14"/>
        <rFont val="Meiryo UI"/>
        <family val="3"/>
        <charset val="128"/>
      </rPr>
      <t>2</t>
    </r>
    <phoneticPr fontId="3"/>
  </si>
  <si>
    <r>
      <t>25mg/m</t>
    </r>
    <r>
      <rPr>
        <vertAlign val="superscript"/>
        <sz val="14"/>
        <rFont val="Meiryo UI"/>
        <family val="3"/>
        <charset val="128"/>
      </rPr>
      <t>2</t>
    </r>
    <phoneticPr fontId="3"/>
  </si>
  <si>
    <r>
      <t>90mg/m</t>
    </r>
    <r>
      <rPr>
        <vertAlign val="superscript"/>
        <sz val="14"/>
        <rFont val="Meiryo UI"/>
        <family val="3"/>
        <charset val="128"/>
      </rPr>
      <t>2</t>
    </r>
    <phoneticPr fontId="3"/>
  </si>
  <si>
    <t>高齢者、PS不良者、他剤無効例に対して選択される療法である。AMRは単剤でも高い相効率得られることが期待されている新規薬剤である。</t>
    <rPh sb="0" eb="3">
      <t>コウレイシャ</t>
    </rPh>
    <rPh sb="6" eb="8">
      <t>フリョウ</t>
    </rPh>
    <rPh sb="8" eb="9">
      <t>シャ</t>
    </rPh>
    <rPh sb="10" eb="11">
      <t>タ</t>
    </rPh>
    <rPh sb="11" eb="12">
      <t>ザイ</t>
    </rPh>
    <rPh sb="12" eb="14">
      <t>ムコウ</t>
    </rPh>
    <rPh sb="14" eb="15">
      <t>レイ</t>
    </rPh>
    <rPh sb="16" eb="17">
      <t>タイ</t>
    </rPh>
    <rPh sb="19" eb="21">
      <t>センタク</t>
    </rPh>
    <rPh sb="24" eb="26">
      <t>リョウホウ</t>
    </rPh>
    <rPh sb="34" eb="35">
      <t>タン</t>
    </rPh>
    <rPh sb="35" eb="36">
      <t>ザイ</t>
    </rPh>
    <rPh sb="38" eb="39">
      <t>タカ</t>
    </rPh>
    <rPh sb="40" eb="41">
      <t>ソウ</t>
    </rPh>
    <rPh sb="41" eb="43">
      <t>コウリツ</t>
    </rPh>
    <rPh sb="43" eb="44">
      <t>エ</t>
    </rPh>
    <rPh sb="50" eb="52">
      <t>キタイ</t>
    </rPh>
    <rPh sb="57" eb="59">
      <t>シンキ</t>
    </rPh>
    <rPh sb="59" eb="61">
      <t>ヤクザイ</t>
    </rPh>
    <phoneticPr fontId="3"/>
  </si>
  <si>
    <t>皮下注</t>
  </si>
  <si>
    <t>1,2,4,5,8,9,11,12</t>
  </si>
  <si>
    <t>3コース</t>
    <phoneticPr fontId="3"/>
  </si>
  <si>
    <t>DBd療法
(4～8コース目)</t>
    <phoneticPr fontId="3"/>
  </si>
  <si>
    <t xml:space="preserve"> 1,2,4,5,8,9,11,12</t>
  </si>
  <si>
    <t>DBd療法
（9コース目以降）</t>
    <rPh sb="11" eb="12">
      <t>メ</t>
    </rPh>
    <rPh sb="12" eb="14">
      <t>イコウ</t>
    </rPh>
    <phoneticPr fontId="3"/>
  </si>
  <si>
    <t>5コース</t>
    <phoneticPr fontId="3"/>
  </si>
  <si>
    <t>100mg/body</t>
    <phoneticPr fontId="3"/>
  </si>
  <si>
    <t>1mg/body</t>
    <phoneticPr fontId="3"/>
  </si>
  <si>
    <t xml:space="preserve">1コースの期間を確認する
</t>
    <rPh sb="5" eb="7">
      <t>キカン</t>
    </rPh>
    <rPh sb="8" eb="10">
      <t>カクニン</t>
    </rPh>
    <phoneticPr fontId="3"/>
  </si>
  <si>
    <t>1～3</t>
  </si>
  <si>
    <t>300 mg/m2/回
1日2回</t>
    <phoneticPr fontId="3"/>
  </si>
  <si>
    <t>50 mg/m2</t>
  </si>
  <si>
    <t>24時間</t>
  </si>
  <si>
    <t>ビンクリスチン</t>
    <phoneticPr fontId="3"/>
  </si>
  <si>
    <t>4,11</t>
  </si>
  <si>
    <t>40 mg</t>
  </si>
  <si>
    <t>1～4,11～14</t>
    <phoneticPr fontId="3"/>
  </si>
  <si>
    <t>ダサチニブ</t>
  </si>
  <si>
    <t>100 mg/日</t>
  </si>
  <si>
    <t>600mg/m2</t>
  </si>
  <si>
    <t>3週間</t>
    <phoneticPr fontId="3"/>
  </si>
  <si>
    <t>1000 mg/m2</t>
  </si>
  <si>
    <t>2～3</t>
  </si>
  <si>
    <t>ホリナートカルシウム</t>
  </si>
  <si>
    <t>15mg/回</t>
  </si>
  <si>
    <t>2,3,4</t>
  </si>
  <si>
    <t>ダサチニブは1日2回、1回50mgで服用する</t>
    <phoneticPr fontId="3"/>
  </si>
  <si>
    <t>ダサチニブ＋Hyper-CVAD</t>
    <phoneticPr fontId="3"/>
  </si>
  <si>
    <t>ダサチニブ＋MA
（60歳未満）</t>
    <rPh sb="12" eb="13">
      <t>サイ</t>
    </rPh>
    <rPh sb="13" eb="15">
      <t>ミマン</t>
    </rPh>
    <phoneticPr fontId="3"/>
  </si>
  <si>
    <t>ダサチニブ＋MA
（60歳以上）</t>
    <rPh sb="12" eb="13">
      <t>サイ</t>
    </rPh>
    <rPh sb="13" eb="15">
      <t>イジョウ</t>
    </rPh>
    <phoneticPr fontId="3"/>
  </si>
  <si>
    <t>3000 mg/m2/回
1日2回</t>
    <phoneticPr fontId="3"/>
  </si>
  <si>
    <t>1000 mg/m2/回
1日2回</t>
    <phoneticPr fontId="3"/>
  </si>
  <si>
    <t>4コース</t>
    <phoneticPr fontId="3"/>
  </si>
  <si>
    <r>
      <t xml:space="preserve">シクロホスファミドは1コース計6回の投与になる
ダサチニブは1日2回、1回50mgで服用する
</t>
    </r>
    <r>
      <rPr>
        <b/>
        <sz val="14"/>
        <color indexed="10"/>
        <rFont val="Meiryo UI"/>
        <family val="3"/>
        <charset val="128"/>
      </rPr>
      <t>ダサチニブ＋Hyper-CVAD、ダサチニブ＋MAを1回として6週ごとに4回繰り返す。
その後、ダサチニブ＋VCR＋プレドニゾロンの維持療法を2年行う。</t>
    </r>
    <r>
      <rPr>
        <sz val="14"/>
        <rFont val="Meiryo UI"/>
        <family val="3"/>
        <charset val="128"/>
      </rPr>
      <t xml:space="preserve">
</t>
    </r>
    <rPh sb="42" eb="44">
      <t>フクヨウ</t>
    </rPh>
    <phoneticPr fontId="3"/>
  </si>
  <si>
    <t>1～28</t>
  </si>
  <si>
    <t>ダサチニブ＋VCR＋プレドニゾロン</t>
    <phoneticPr fontId="3"/>
  </si>
  <si>
    <t>寛解到達後2年まで
（または26コース）</t>
    <phoneticPr fontId="3"/>
  </si>
  <si>
    <t>PDとなるまで</t>
    <phoneticPr fontId="3"/>
  </si>
  <si>
    <t>140 mg</t>
  </si>
  <si>
    <t>1～84</t>
  </si>
  <si>
    <t>1～24</t>
  </si>
  <si>
    <t>1コース</t>
    <phoneticPr fontId="3"/>
  </si>
  <si>
    <t>ダサチニブ＋プレドニゾロン</t>
    <phoneticPr fontId="3"/>
  </si>
  <si>
    <t>Ph+ALL208IMA　髄注</t>
    <phoneticPr fontId="3"/>
  </si>
  <si>
    <t>15 mg/body</t>
  </si>
  <si>
    <t>髄注</t>
  </si>
  <si>
    <t xml:space="preserve"> *2</t>
  </si>
  <si>
    <t xml:space="preserve">4 mg/body </t>
  </si>
  <si>
    <t>*2 寛解導入療法と地固め療法の1コース内の指定された日に投与する</t>
    <phoneticPr fontId="3"/>
  </si>
  <si>
    <t>1.3 mg/m2 (Max 2 mg)</t>
  </si>
  <si>
    <t>ダウノルビシン</t>
  </si>
  <si>
    <t>1,2,3</t>
  </si>
  <si>
    <t>1200 mg/m2</t>
  </si>
  <si>
    <t>イマチニブ</t>
  </si>
  <si>
    <t>600 mg</t>
  </si>
  <si>
    <t>8～42</t>
  </si>
  <si>
    <t>1コース</t>
    <phoneticPr fontId="3"/>
  </si>
  <si>
    <t>Day 29に【Ph+ALL208IMA　髄注】を行う。</t>
    <phoneticPr fontId="3"/>
  </si>
  <si>
    <t>30 mg/m2</t>
  </si>
  <si>
    <t>800 mg/m2</t>
  </si>
  <si>
    <t>1～7</t>
  </si>
  <si>
    <t>3 時間</t>
  </si>
  <si>
    <t>メチルプレドニゾロン</t>
  </si>
  <si>
    <t>1 時間</t>
  </si>
  <si>
    <t>4～21</t>
  </si>
  <si>
    <t>2000 mg/m2/回
1日2回 12時間毎</t>
    <phoneticPr fontId="3"/>
  </si>
  <si>
    <t>4コース</t>
    <phoneticPr fontId="3"/>
  </si>
  <si>
    <t xml:space="preserve"> 2-21</t>
  </si>
  <si>
    <t>4週間</t>
    <phoneticPr fontId="3"/>
  </si>
  <si>
    <r>
      <t xml:space="preserve">Day 1に【Ph+ALL208IMA　髄注】を行う。
</t>
    </r>
    <r>
      <rPr>
        <b/>
        <sz val="14"/>
        <color indexed="10"/>
        <rFont val="Meiryo UI"/>
        <family val="3"/>
        <charset val="128"/>
      </rPr>
      <t>【Ph+ALL208IMA　地固め療法（C1）】と【Ph+ALL208IMA　地固め療法（C2）】 を1セットとして8週ごとに4回繰り返す。</t>
    </r>
    <phoneticPr fontId="3"/>
  </si>
  <si>
    <t xml:space="preserve"> *2</t>
    <phoneticPr fontId="3"/>
  </si>
  <si>
    <t>1.3 mg/m2 
Max 2 mg)</t>
    <phoneticPr fontId="3"/>
  </si>
  <si>
    <t>4週間</t>
    <phoneticPr fontId="3"/>
  </si>
  <si>
    <t>26コース
（寛解到達後2年間）</t>
    <phoneticPr fontId="3"/>
  </si>
  <si>
    <t xml:space="preserve"> *2</t>
    <phoneticPr fontId="3"/>
  </si>
  <si>
    <t>1コース</t>
    <phoneticPr fontId="3"/>
  </si>
  <si>
    <t>100 mg/m2</t>
  </si>
  <si>
    <t>900 mg/m2</t>
  </si>
  <si>
    <t>23時間</t>
  </si>
  <si>
    <t xml:space="preserve"> 1～7</t>
    <phoneticPr fontId="3"/>
  </si>
  <si>
    <t xml:space="preserve"> 1～5</t>
    <phoneticPr fontId="3"/>
  </si>
  <si>
    <t xml:space="preserve"> 1～28</t>
    <phoneticPr fontId="3"/>
  </si>
  <si>
    <t>S-1単剤療法（4投2休法）</t>
    <phoneticPr fontId="3"/>
  </si>
  <si>
    <t>80-120mg/日*</t>
  </si>
  <si>
    <r>
      <t>70mg/m</t>
    </r>
    <r>
      <rPr>
        <vertAlign val="superscript"/>
        <sz val="14"/>
        <rFont val="Meiryo UI"/>
        <family val="3"/>
        <charset val="128"/>
      </rPr>
      <t>2</t>
    </r>
    <phoneticPr fontId="3"/>
  </si>
  <si>
    <r>
      <t>80～100mg/m</t>
    </r>
    <r>
      <rPr>
        <vertAlign val="superscript"/>
        <sz val="14"/>
        <rFont val="Meiryo UI"/>
        <family val="3"/>
        <charset val="128"/>
      </rPr>
      <t>2</t>
    </r>
    <phoneticPr fontId="3"/>
  </si>
  <si>
    <r>
      <t>100mg/m</t>
    </r>
    <r>
      <rPr>
        <vertAlign val="superscript"/>
        <sz val="14"/>
        <rFont val="Meiryo UI"/>
        <family val="3"/>
        <charset val="128"/>
      </rPr>
      <t>2</t>
    </r>
  </si>
  <si>
    <r>
      <t xml:space="preserve">術前および術後では2コース
</t>
    </r>
    <r>
      <rPr>
        <b/>
        <sz val="14"/>
        <rFont val="Meiryo UI"/>
        <family val="3"/>
        <charset val="128"/>
      </rPr>
      <t>1コースの期間を確認する
→レジメンでは1コースの期間を3週間とする。</t>
    </r>
    <rPh sb="19" eb="21">
      <t>キカン</t>
    </rPh>
    <rPh sb="22" eb="24">
      <t>カクニン</t>
    </rPh>
    <phoneticPr fontId="3"/>
  </si>
  <si>
    <r>
      <t>90mg/m</t>
    </r>
    <r>
      <rPr>
        <vertAlign val="superscript"/>
        <sz val="14"/>
        <rFont val="Meiryo UI"/>
        <family val="3"/>
        <charset val="128"/>
      </rPr>
      <t>2</t>
    </r>
    <phoneticPr fontId="3"/>
  </si>
  <si>
    <r>
      <t>800mg/m</t>
    </r>
    <r>
      <rPr>
        <vertAlign val="superscript"/>
        <sz val="14"/>
        <rFont val="Meiryo UI"/>
        <family val="3"/>
        <charset val="128"/>
      </rPr>
      <t>2</t>
    </r>
    <r>
      <rPr>
        <sz val="14"/>
        <rFont val="Meiryo UI"/>
        <family val="3"/>
        <charset val="128"/>
      </rPr>
      <t>/day</t>
    </r>
    <phoneticPr fontId="3"/>
  </si>
  <si>
    <r>
      <t>7mg/m</t>
    </r>
    <r>
      <rPr>
        <vertAlign val="superscript"/>
        <sz val="14"/>
        <rFont val="Meiryo UI"/>
        <family val="3"/>
        <charset val="128"/>
      </rPr>
      <t>2</t>
    </r>
    <phoneticPr fontId="3"/>
  </si>
  <si>
    <r>
      <t>60mg/m</t>
    </r>
    <r>
      <rPr>
        <vertAlign val="superscript"/>
        <sz val="14"/>
        <rFont val="Meiryo UI"/>
        <family val="3"/>
        <charset val="128"/>
      </rPr>
      <t>2</t>
    </r>
    <phoneticPr fontId="3"/>
  </si>
  <si>
    <t>肝臓癌</t>
    <rPh sb="1" eb="2">
      <t>ゾウ</t>
    </rPh>
    <phoneticPr fontId="3"/>
  </si>
  <si>
    <t>20-01-0010</t>
    <phoneticPr fontId="3"/>
  </si>
  <si>
    <t>核医学科（20-01-0010）</t>
    <rPh sb="0" eb="1">
      <t>カク</t>
    </rPh>
    <rPh sb="1" eb="2">
      <t>イ</t>
    </rPh>
    <rPh sb="2" eb="4">
      <t>ガッカ</t>
    </rPh>
    <phoneticPr fontId="3"/>
  </si>
  <si>
    <t>核医学科（20-01-0020）</t>
    <rPh sb="0" eb="1">
      <t>カク</t>
    </rPh>
    <rPh sb="1" eb="2">
      <t>イ</t>
    </rPh>
    <rPh sb="2" eb="4">
      <t>ガッカ</t>
    </rPh>
    <phoneticPr fontId="3"/>
  </si>
  <si>
    <t>核医学科（20-01-0040）</t>
    <rPh sb="0" eb="1">
      <t>カク</t>
    </rPh>
    <rPh sb="1" eb="2">
      <t>イ</t>
    </rPh>
    <rPh sb="2" eb="4">
      <t>ガッカ</t>
    </rPh>
    <phoneticPr fontId="3"/>
  </si>
  <si>
    <t>CDDP肝動注
（アイエーコール）</t>
    <phoneticPr fontId="3"/>
  </si>
  <si>
    <r>
      <t>1000mg/m</t>
    </r>
    <r>
      <rPr>
        <vertAlign val="superscript"/>
        <sz val="14"/>
        <rFont val="Meiryo UI"/>
        <family val="3"/>
        <charset val="128"/>
      </rPr>
      <t>2</t>
    </r>
    <phoneticPr fontId="3"/>
  </si>
  <si>
    <r>
      <t>300mg/m</t>
    </r>
    <r>
      <rPr>
        <vertAlign val="superscript"/>
        <sz val="14"/>
        <rFont val="Meiryo UI"/>
        <family val="3"/>
        <charset val="128"/>
      </rPr>
      <t>2</t>
    </r>
    <phoneticPr fontId="3"/>
  </si>
  <si>
    <r>
      <t>シスプラチン
（動注用アイエーコール</t>
    </r>
    <r>
      <rPr>
        <vertAlign val="superscript"/>
        <sz val="14"/>
        <rFont val="Meiryo UI"/>
        <family val="3"/>
        <charset val="128"/>
      </rPr>
      <t>Ⓡ</t>
    </r>
    <r>
      <rPr>
        <sz val="14"/>
        <rFont val="Meiryo UI"/>
        <family val="3"/>
        <charset val="128"/>
      </rPr>
      <t>100mg）</t>
    </r>
    <phoneticPr fontId="3"/>
  </si>
  <si>
    <r>
      <t>エピルビシン
（エピルビシン</t>
    </r>
    <r>
      <rPr>
        <vertAlign val="superscript"/>
        <sz val="14"/>
        <rFont val="Meiryo UI"/>
        <family val="3"/>
        <charset val="128"/>
      </rPr>
      <t>Ⓡ</t>
    </r>
    <r>
      <rPr>
        <sz val="14"/>
        <rFont val="Meiryo UI"/>
        <family val="3"/>
        <charset val="128"/>
      </rPr>
      <t>注射用10mg）</t>
    </r>
    <phoneticPr fontId="3"/>
  </si>
  <si>
    <t>最初の2コースは胸部放射線と同時併用をする。</t>
    <rPh sb="0" eb="2">
      <t>サイショ</t>
    </rPh>
    <rPh sb="8" eb="10">
      <t>キョウブ</t>
    </rPh>
    <rPh sb="10" eb="13">
      <t>ホウシャセン</t>
    </rPh>
    <rPh sb="14" eb="16">
      <t>ドウジ</t>
    </rPh>
    <rPh sb="16" eb="18">
      <t>ヘイヨウ</t>
    </rPh>
    <phoneticPr fontId="3"/>
  </si>
  <si>
    <t>80mg/㎡/日</t>
    <rPh sb="7" eb="8">
      <t>ニチ</t>
    </rPh>
    <phoneticPr fontId="3"/>
  </si>
  <si>
    <t>レジメンオーダーでは4週間（DTX day1,8、CDDP day1,8）を1コースとして考え、最大2コースと設定する。</t>
    <phoneticPr fontId="3"/>
  </si>
  <si>
    <t>レジメンオーダーでは1週間（PTX day1、CBDCA day1）を1コースとして考え、最大6コースと設定する。</t>
    <phoneticPr fontId="3"/>
  </si>
  <si>
    <t>2コース</t>
    <phoneticPr fontId="3"/>
  </si>
  <si>
    <t>80～120mg/day*</t>
    <phoneticPr fontId="3"/>
  </si>
  <si>
    <t>S-1通常投与法＊にて有害事象を発現し，投与継続が不可能となった口腔扁平上皮癌症例．
（有害事象および休薬・中止基準となる臨床検査値異常の回復確認後より投与開始）
［通常投与法＊：4週連日投与/2週休薬あるいは2週連日投与/1週休薬］
→実施コース回数数は可能な限り継続とする。（修正依頼書）
→投与日、1コースの期間を確認する。</t>
    <rPh sb="126" eb="127">
      <t>スウ</t>
    </rPh>
    <rPh sb="128" eb="130">
      <t>カノウ</t>
    </rPh>
    <rPh sb="131" eb="132">
      <t>カギ</t>
    </rPh>
    <rPh sb="133" eb="135">
      <t>ケイゾク</t>
    </rPh>
    <rPh sb="140" eb="142">
      <t>シュウセイ</t>
    </rPh>
    <rPh sb="142" eb="145">
      <t>イライショ</t>
    </rPh>
    <rPh sb="148" eb="150">
      <t>トウヨ</t>
    </rPh>
    <rPh sb="150" eb="151">
      <t>ビ</t>
    </rPh>
    <rPh sb="157" eb="159">
      <t>キカン</t>
    </rPh>
    <rPh sb="160" eb="162">
      <t>カクニン</t>
    </rPh>
    <phoneticPr fontId="3"/>
  </si>
  <si>
    <t>CS療法（術前）</t>
    <rPh sb="2" eb="4">
      <t>リョウホウ</t>
    </rPh>
    <rPh sb="5" eb="7">
      <t>ジュツゼン</t>
    </rPh>
    <phoneticPr fontId="3"/>
  </si>
  <si>
    <t>CS療法（術後）</t>
    <rPh sb="2" eb="4">
      <t>リョウホウ</t>
    </rPh>
    <rPh sb="5" eb="7">
      <t>ジュツゴ</t>
    </rPh>
    <phoneticPr fontId="3"/>
  </si>
  <si>
    <t>CS療法（進行・再発）</t>
    <rPh sb="2" eb="4">
      <t>リョウホウ</t>
    </rPh>
    <rPh sb="5" eb="7">
      <t>シンコウ</t>
    </rPh>
    <rPh sb="8" eb="10">
      <t>サイハツ</t>
    </rPh>
    <phoneticPr fontId="3"/>
  </si>
  <si>
    <t>RT＋CS療法（術後）</t>
    <rPh sb="8" eb="10">
      <t>ジュツゴ</t>
    </rPh>
    <phoneticPr fontId="3"/>
  </si>
  <si>
    <t>RT＋CS療法（進行・再発）</t>
    <rPh sb="8" eb="10">
      <t>シンコウ</t>
    </rPh>
    <rPh sb="11" eb="13">
      <t>サイハツ</t>
    </rPh>
    <phoneticPr fontId="3"/>
  </si>
  <si>
    <t>19-01-0041</t>
    <phoneticPr fontId="3"/>
  </si>
  <si>
    <t>19-01-0031</t>
    <phoneticPr fontId="3"/>
  </si>
  <si>
    <t>19-01-0032</t>
    <phoneticPr fontId="3"/>
  </si>
  <si>
    <r>
      <t xml:space="preserve">本プロトコールは、手術を前提とした口腔癌の術前化学療法である。
</t>
    </r>
    <r>
      <rPr>
        <b/>
        <sz val="14"/>
        <rFont val="Meiryo UI"/>
        <family val="3"/>
        <charset val="128"/>
      </rPr>
      <t>1コースの期間の修正依頼書をお願いする⇒依頼済み（2015/8/20）</t>
    </r>
    <rPh sb="37" eb="39">
      <t>キカン</t>
    </rPh>
    <rPh sb="40" eb="42">
      <t>シュウセイ</t>
    </rPh>
    <rPh sb="42" eb="44">
      <t>イライ</t>
    </rPh>
    <rPh sb="44" eb="45">
      <t>ショ</t>
    </rPh>
    <rPh sb="47" eb="48">
      <t>ネガ</t>
    </rPh>
    <rPh sb="52" eb="54">
      <t>イライ</t>
    </rPh>
    <rPh sb="54" eb="55">
      <t>ズ</t>
    </rPh>
    <phoneticPr fontId="3"/>
  </si>
  <si>
    <r>
      <t xml:space="preserve">*体表面積に従って以下の投与量とする：
&lt;1.25 m2 ： 80 mg/日 (40mg/回、1日2回)
1.25〜1.5 m2 ： 100 mg/日(50mg/回、1日2回)
1.5 m2以上 ： 120 mg/日(60mg/回、1日2回)
手術までの待機時間がある場合に行う
</t>
    </r>
    <r>
      <rPr>
        <b/>
        <sz val="14"/>
        <color indexed="10"/>
        <rFont val="Meiryo UI"/>
        <family val="3"/>
        <charset val="128"/>
      </rPr>
      <t>レジメンの設定はCDDP投与日をday1とし、1コースを3週間とする</t>
    </r>
    <rPh sb="146" eb="148">
      <t>セッテイ</t>
    </rPh>
    <rPh sb="153" eb="155">
      <t>トウヨ</t>
    </rPh>
    <rPh sb="155" eb="156">
      <t>ビ</t>
    </rPh>
    <rPh sb="170" eb="172">
      <t>シュウカン</t>
    </rPh>
    <phoneticPr fontId="3"/>
  </si>
  <si>
    <r>
      <t xml:space="preserve">*体表面積に従って以下の投与量とする：
&lt;1.25 m2 ： 80 mg/日 (40mg/回、1日2回)
1.25〜1.5 m2 ： 100 mg/日(50mg/回、1日2回)
1.5 m2以上 ： 120 mg/日(60mg/回、1日2回)
原発巣切除断端陽性/近接、複数個のリンパ節転移/被膜外浸潤の症例では術後にCS療法（1～2コース）あるいはRT＋CS療法（1コース）を行う
</t>
    </r>
    <r>
      <rPr>
        <b/>
        <sz val="14"/>
        <color indexed="10"/>
        <rFont val="Meiryo UI"/>
        <family val="3"/>
        <charset val="128"/>
      </rPr>
      <t>レジメンの設定はCDDP投与日をday1とし、1コースを3週間とする</t>
    </r>
    <rPh sb="197" eb="199">
      <t>セッテイ</t>
    </rPh>
    <rPh sb="204" eb="206">
      <t>トウヨ</t>
    </rPh>
    <rPh sb="206" eb="207">
      <t>ビ</t>
    </rPh>
    <rPh sb="221" eb="223">
      <t>シュウカン</t>
    </rPh>
    <phoneticPr fontId="3"/>
  </si>
  <si>
    <r>
      <t xml:space="preserve">*体表面積に従って以下の投与量とする：
&lt;1.25 m2 ： 80 mg/日 (40mg/回、1日2回)
1.25〜1.5 m2 ： 100 mg/日(50mg/回、1日2回)
1.5 m2以上 ： 120 mg/日(60mg/回、1日2回)
治癒切除不能な進行再発の症例に対して、CS療法1～2コース、あるいはRT＋CS療法を1コースを行う。症例によりCS療法を数コース追加する場合がある。
</t>
    </r>
    <r>
      <rPr>
        <b/>
        <sz val="14"/>
        <color indexed="10"/>
        <rFont val="Meiryo UI"/>
        <family val="3"/>
        <charset val="128"/>
      </rPr>
      <t>レジメンの設定はCDDP投与日をday1とし、1コースを3週間とする</t>
    </r>
    <rPh sb="202" eb="204">
      <t>セッテイ</t>
    </rPh>
    <rPh sb="209" eb="211">
      <t>トウヨ</t>
    </rPh>
    <rPh sb="211" eb="212">
      <t>ビ</t>
    </rPh>
    <rPh sb="226" eb="228">
      <t>シュウカン</t>
    </rPh>
    <phoneticPr fontId="3"/>
  </si>
  <si>
    <r>
      <rPr>
        <sz val="14"/>
        <rFont val="Meiryo UI"/>
        <family val="3"/>
        <charset val="128"/>
      </rPr>
      <t>*体表面積に従って以下の投与量とする：
&lt;1.25 m2 ： 80 mg/日 (40mg/回、1日2回)
1.25〜1.5 m2 ： 100 mg/日(50mg/回、1日2回)
1.5 m2以上 ： 120 mg/日(60mg/回、1日2回)</t>
    </r>
    <r>
      <rPr>
        <b/>
        <sz val="14"/>
        <color indexed="10"/>
        <rFont val="Meiryo UI"/>
        <family val="3"/>
        <charset val="128"/>
      </rPr>
      <t xml:space="preserve">
レジメンの設定は、CDDP投与日をday1とし、1コースを3週間とする
</t>
    </r>
    <r>
      <rPr>
        <sz val="14"/>
        <rFont val="Meiryo UI"/>
        <family val="3"/>
        <charset val="128"/>
      </rPr>
      <t>原発巣切除断端陽性/近接、複数個のリンパ節転移/被膜外浸潤の症例では術後にCS療法（1～2コース）あるいはRT＋CS療法（1コース）を行う</t>
    </r>
    <rPh sb="127" eb="129">
      <t>セッテイ</t>
    </rPh>
    <rPh sb="135" eb="137">
      <t>トウヨ</t>
    </rPh>
    <rPh sb="137" eb="138">
      <t>ビ</t>
    </rPh>
    <rPh sb="152" eb="154">
      <t>シュウカン</t>
    </rPh>
    <phoneticPr fontId="3"/>
  </si>
  <si>
    <r>
      <rPr>
        <sz val="14"/>
        <rFont val="Meiryo UI"/>
        <family val="3"/>
        <charset val="128"/>
      </rPr>
      <t>*体表面積に従って以下の投与量とする：
&lt;1.25 m2 ： 80 mg/日 (40mg/回、1日2回)
1.25〜1.5 m2 ： 100 mg/日(50mg/回、1日2回)
1.5 m2以上 ： 120 mg/日(60mg/回、1日2回)</t>
    </r>
    <r>
      <rPr>
        <b/>
        <sz val="14"/>
        <color indexed="10"/>
        <rFont val="Meiryo UI"/>
        <family val="3"/>
        <charset val="128"/>
      </rPr>
      <t xml:space="preserve">
レジメンの設定は、CDDP投与日をday1とし、1コースを3週間とする</t>
    </r>
    <rPh sb="127" eb="129">
      <t>セッテイ</t>
    </rPh>
    <rPh sb="135" eb="137">
      <t>トウヨ</t>
    </rPh>
    <rPh sb="137" eb="138">
      <t>ビ</t>
    </rPh>
    <rPh sb="152" eb="154">
      <t>シュウカン</t>
    </rPh>
    <phoneticPr fontId="3"/>
  </si>
  <si>
    <r>
      <t>40mg/m</t>
    </r>
    <r>
      <rPr>
        <vertAlign val="superscript"/>
        <sz val="14"/>
        <rFont val="Meiryo UI"/>
        <family val="3"/>
        <charset val="128"/>
      </rPr>
      <t>2</t>
    </r>
    <phoneticPr fontId="3"/>
  </si>
  <si>
    <r>
      <t>80mg/m</t>
    </r>
    <r>
      <rPr>
        <vertAlign val="superscript"/>
        <sz val="14"/>
        <rFont val="Meiryo UI"/>
        <family val="3"/>
        <charset val="128"/>
      </rPr>
      <t>2</t>
    </r>
    <phoneticPr fontId="3"/>
  </si>
  <si>
    <r>
      <t>800mg/m</t>
    </r>
    <r>
      <rPr>
        <vertAlign val="superscript"/>
        <sz val="14"/>
        <rFont val="Meiryo UI"/>
        <family val="3"/>
        <charset val="128"/>
      </rPr>
      <t>2</t>
    </r>
    <phoneticPr fontId="3"/>
  </si>
  <si>
    <r>
      <t xml:space="preserve">皮膚科（）
</t>
    </r>
    <r>
      <rPr>
        <b/>
        <sz val="14"/>
        <rFont val="Meiryo UI"/>
        <family val="3"/>
        <charset val="128"/>
      </rPr>
      <t>申請書に記載して頂く。</t>
    </r>
    <rPh sb="0" eb="3">
      <t>ヒフカ</t>
    </rPh>
    <rPh sb="6" eb="8">
      <t>シンセイ</t>
    </rPh>
    <rPh sb="8" eb="9">
      <t>ショ</t>
    </rPh>
    <rPh sb="10" eb="12">
      <t>キサイ</t>
    </rPh>
    <rPh sb="14" eb="15">
      <t>イタダ</t>
    </rPh>
    <phoneticPr fontId="3"/>
  </si>
  <si>
    <t>12-01-0020</t>
    <phoneticPr fontId="3"/>
  </si>
  <si>
    <t xml:space="preserve">耳鼻咽喉科(12-01-0020)
</t>
    <rPh sb="0" eb="2">
      <t>ジビ</t>
    </rPh>
    <rPh sb="2" eb="4">
      <t>インコウ</t>
    </rPh>
    <rPh sb="4" eb="5">
      <t>カ</t>
    </rPh>
    <phoneticPr fontId="3"/>
  </si>
  <si>
    <r>
      <t>250 mg/ｍ</t>
    </r>
    <r>
      <rPr>
        <vertAlign val="superscript"/>
        <sz val="14"/>
        <rFont val="Meiryo UI"/>
        <family val="3"/>
        <charset val="128"/>
      </rPr>
      <t>2</t>
    </r>
    <phoneticPr fontId="3"/>
  </si>
  <si>
    <r>
      <t>400 mg/ｍ</t>
    </r>
    <r>
      <rPr>
        <vertAlign val="superscript"/>
        <sz val="14"/>
        <rFont val="Meiryo UI"/>
        <family val="3"/>
        <charset val="128"/>
      </rPr>
      <t>2</t>
    </r>
    <phoneticPr fontId="3"/>
  </si>
  <si>
    <t>セツキシマブ＋
CDDP＋5FU
（1コース目）</t>
    <rPh sb="22" eb="23">
      <t>メ</t>
    </rPh>
    <phoneticPr fontId="3"/>
  </si>
  <si>
    <r>
      <t>400 mg/ｍ</t>
    </r>
    <r>
      <rPr>
        <vertAlign val="superscript"/>
        <sz val="14"/>
        <rFont val="Meiryo UI"/>
        <family val="3"/>
        <charset val="128"/>
      </rPr>
      <t>2</t>
    </r>
    <phoneticPr fontId="3"/>
  </si>
  <si>
    <t>250mg/ｍ2</t>
    <phoneticPr fontId="3"/>
  </si>
  <si>
    <t>2時間</t>
    <phoneticPr fontId="3"/>
  </si>
  <si>
    <t>8, 15</t>
    <phoneticPr fontId="3"/>
  </si>
  <si>
    <r>
      <t>250mg/ｍ</t>
    </r>
    <r>
      <rPr>
        <vertAlign val="superscript"/>
        <sz val="14"/>
        <rFont val="Meiryo UI"/>
        <family val="3"/>
        <charset val="128"/>
      </rPr>
      <t>2</t>
    </r>
    <phoneticPr fontId="3"/>
  </si>
  <si>
    <t>1コース</t>
    <phoneticPr fontId="3"/>
  </si>
  <si>
    <t>セツキシマブ単剤療法
（セツキシマブ＋
CDDP＋5FU後）</t>
    <rPh sb="6" eb="8">
      <t>タンザイ</t>
    </rPh>
    <rPh sb="8" eb="10">
      <t>リョウホウ</t>
    </rPh>
    <rPh sb="28" eb="29">
      <t>ゴ</t>
    </rPh>
    <phoneticPr fontId="3"/>
  </si>
  <si>
    <t>12-01-0162</t>
    <phoneticPr fontId="3"/>
  </si>
  <si>
    <t>19-01-0110</t>
    <phoneticPr fontId="3"/>
  </si>
  <si>
    <t>19-01-0111</t>
    <phoneticPr fontId="3"/>
  </si>
  <si>
    <t>19-01-0112</t>
    <phoneticPr fontId="3"/>
  </si>
  <si>
    <t>12-01-0160</t>
    <phoneticPr fontId="3"/>
  </si>
  <si>
    <t>耳鼻咽喉科(12-01-0161)</t>
    <phoneticPr fontId="3"/>
  </si>
  <si>
    <t>耳鼻咽喉科(12-01-0160)</t>
    <phoneticPr fontId="3"/>
  </si>
  <si>
    <t>耳鼻咽喉科(12-01-0162)</t>
    <phoneticPr fontId="3"/>
  </si>
  <si>
    <t>耳鼻咽喉科(12-01-0140)</t>
    <rPh sb="0" eb="2">
      <t>ジビ</t>
    </rPh>
    <rPh sb="2" eb="4">
      <t>インコウ</t>
    </rPh>
    <rPh sb="4" eb="5">
      <t>カ</t>
    </rPh>
    <phoneticPr fontId="3"/>
  </si>
  <si>
    <t>耳鼻咽喉科(12-01-0141)</t>
    <rPh sb="0" eb="2">
      <t>ジビ</t>
    </rPh>
    <rPh sb="2" eb="4">
      <t>インコウ</t>
    </rPh>
    <rPh sb="4" eb="5">
      <t>カ</t>
    </rPh>
    <phoneticPr fontId="3"/>
  </si>
  <si>
    <t>19-01-0100</t>
    <phoneticPr fontId="3"/>
  </si>
  <si>
    <t>皮膚科（09-03-0040）</t>
    <rPh sb="0" eb="3">
      <t>ヒフカ</t>
    </rPh>
    <phoneticPr fontId="3"/>
  </si>
  <si>
    <r>
      <t>250 mg/ｍ</t>
    </r>
    <r>
      <rPr>
        <vertAlign val="superscript"/>
        <sz val="14"/>
        <rFont val="Meiryo UI"/>
        <family val="3"/>
        <charset val="128"/>
      </rPr>
      <t>2</t>
    </r>
    <r>
      <rPr>
        <sz val="14"/>
        <rFont val="Meiryo UI"/>
        <family val="3"/>
        <charset val="128"/>
      </rPr>
      <t xml:space="preserve"> </t>
    </r>
    <phoneticPr fontId="3"/>
  </si>
  <si>
    <t>8,15,22,
29,36,43</t>
    <phoneticPr fontId="3"/>
  </si>
  <si>
    <t>1,8,15,22,
29,36,43</t>
    <phoneticPr fontId="3"/>
  </si>
  <si>
    <t>1コース</t>
    <phoneticPr fontId="3"/>
  </si>
  <si>
    <t>セツキシマブ＋weekly PTX
（1コース目）</t>
    <phoneticPr fontId="3"/>
  </si>
  <si>
    <t>セツキシマブ＋weekly PTX
（2コース目以降）</t>
    <phoneticPr fontId="3"/>
  </si>
  <si>
    <t>19-01-0140</t>
    <phoneticPr fontId="3"/>
  </si>
  <si>
    <t>19-01-0141</t>
    <phoneticPr fontId="3"/>
  </si>
  <si>
    <t>耳鼻咽喉科(12-01-0190)</t>
    <rPh sb="0" eb="2">
      <t>ジビ</t>
    </rPh>
    <rPh sb="2" eb="4">
      <t>インコウ</t>
    </rPh>
    <rPh sb="4" eb="5">
      <t>カ</t>
    </rPh>
    <phoneticPr fontId="3"/>
  </si>
  <si>
    <t>耳鼻咽喉科(12-01-0191)</t>
    <rPh sb="0" eb="2">
      <t>ジビ</t>
    </rPh>
    <rPh sb="2" eb="4">
      <t>インコウ</t>
    </rPh>
    <rPh sb="4" eb="5">
      <t>カ</t>
    </rPh>
    <phoneticPr fontId="3"/>
  </si>
  <si>
    <t>19-01-0180</t>
    <phoneticPr fontId="3"/>
  </si>
  <si>
    <t>頭頸部癌扁平上皮癌
（局所進行)</t>
    <rPh sb="11" eb="13">
      <t>キョクショ</t>
    </rPh>
    <rPh sb="13" eb="15">
      <t>シンコウ</t>
    </rPh>
    <phoneticPr fontId="3"/>
  </si>
  <si>
    <t>耳鼻咽喉科(12-01-0060)</t>
    <rPh sb="0" eb="2">
      <t>ジビ</t>
    </rPh>
    <rPh sb="2" eb="4">
      <t>インコウ</t>
    </rPh>
    <rPh sb="4" eb="5">
      <t>カ</t>
    </rPh>
    <phoneticPr fontId="3"/>
  </si>
  <si>
    <t>耳鼻咽喉科(12-01-0090)</t>
    <rPh sb="0" eb="2">
      <t>ジビ</t>
    </rPh>
    <rPh sb="2" eb="4">
      <t>インコウ</t>
    </rPh>
    <rPh sb="4" eb="5">
      <t>カ</t>
    </rPh>
    <phoneticPr fontId="3"/>
  </si>
  <si>
    <t>セツキシマブ＋
CDDP＋5FU
（2-6コース目）</t>
    <rPh sb="24" eb="25">
      <t>メ</t>
    </rPh>
    <phoneticPr fontId="3"/>
  </si>
  <si>
    <t>隔日
（→4週間1日おきに服用する）</t>
    <rPh sb="6" eb="8">
      <t>シュウカン</t>
    </rPh>
    <rPh sb="9" eb="10">
      <t>ニチ</t>
    </rPh>
    <rPh sb="13" eb="15">
      <t>フクヨウ</t>
    </rPh>
    <phoneticPr fontId="3"/>
  </si>
  <si>
    <t>￥</t>
    <phoneticPr fontId="3"/>
  </si>
  <si>
    <t>12-03-0001</t>
    <phoneticPr fontId="3"/>
  </si>
  <si>
    <t>RT+CDDP＋VP-16</t>
    <phoneticPr fontId="3"/>
  </si>
  <si>
    <t>12-01-0161</t>
    <phoneticPr fontId="3"/>
  </si>
  <si>
    <r>
      <t>皮膚科の悪性黒色腫ではDAV-Feron療法が用いられ、インターフェロンの局注が行われているが、口腔粘膜のため、ピシバニールを全身投与にて行う。</t>
    </r>
    <r>
      <rPr>
        <b/>
        <sz val="14"/>
        <color indexed="10"/>
        <rFont val="Meiryo UI"/>
        <family val="3"/>
        <charset val="128"/>
      </rPr>
      <t xml:space="preserve">
DAV：2コース（1週、6週）：1コース目は手術当日より開始との記載があるが、申請時の文献では1コースが4週間になっている。1コースの期間の修正依頼書をお願いする。
⇒診療科にて検討中。</t>
    </r>
    <rPh sb="0" eb="3">
      <t>ヒフカ</t>
    </rPh>
    <rPh sb="4" eb="9">
      <t>アクセイコクショクシュ</t>
    </rPh>
    <rPh sb="20" eb="22">
      <t>リョウホウ</t>
    </rPh>
    <rPh sb="23" eb="24">
      <t>モチ</t>
    </rPh>
    <rPh sb="37" eb="39">
      <t>キョクチュウ</t>
    </rPh>
    <rPh sb="40" eb="41">
      <t>オコナ</t>
    </rPh>
    <rPh sb="48" eb="50">
      <t>コウクウ</t>
    </rPh>
    <rPh sb="50" eb="52">
      <t>ネンマク</t>
    </rPh>
    <rPh sb="63" eb="65">
      <t>ゼンシン</t>
    </rPh>
    <rPh sb="65" eb="67">
      <t>トウヨ</t>
    </rPh>
    <rPh sb="69" eb="70">
      <t>オコナ</t>
    </rPh>
    <rPh sb="83" eb="84">
      <t>シュウ</t>
    </rPh>
    <rPh sb="86" eb="87">
      <t>シュウ</t>
    </rPh>
    <rPh sb="105" eb="107">
      <t>キサイ</t>
    </rPh>
    <rPh sb="112" eb="115">
      <t>シンセイジ</t>
    </rPh>
    <rPh sb="116" eb="118">
      <t>ブンケン</t>
    </rPh>
    <rPh sb="126" eb="128">
      <t>シュウカン</t>
    </rPh>
    <rPh sb="157" eb="160">
      <t>シンリョウカ</t>
    </rPh>
    <rPh sb="162" eb="165">
      <t>ケントウチュウ</t>
    </rPh>
    <phoneticPr fontId="3"/>
  </si>
  <si>
    <t>耳鼻咽喉科(12-01-0150, 0151)</t>
    <rPh sb="0" eb="2">
      <t>ジビ</t>
    </rPh>
    <rPh sb="2" eb="4">
      <t>インコウ</t>
    </rPh>
    <rPh sb="4" eb="5">
      <t>カ</t>
    </rPh>
    <phoneticPr fontId="3"/>
  </si>
  <si>
    <t>19-01-0190
19-01-0191</t>
    <phoneticPr fontId="3"/>
  </si>
  <si>
    <t>RT＋セツキシマブ
（初回、2-8回目）</t>
    <rPh sb="11" eb="13">
      <t>ショカイ</t>
    </rPh>
    <rPh sb="17" eb="19">
      <t>カイメ</t>
    </rPh>
    <phoneticPr fontId="3"/>
  </si>
  <si>
    <t>19-01-0101</t>
    <phoneticPr fontId="3"/>
  </si>
  <si>
    <t>13-01-0011</t>
    <phoneticPr fontId="3"/>
  </si>
  <si>
    <t>化学療法は最初の4週間でドセタキセルを10mg/m2で週1回、CDDPを6mg/m2で週5日投与し2日休薬する。放射線治療に関しては連続で（5日照射2日休止）60Gyないし70Gyまで照射するという方法である。
レジメンマスタでは1週間（DTX day1、CDDP day1～5）を1コースとして考え、最大4コースと設定する。</t>
    <rPh sb="0" eb="2">
      <t>カガク</t>
    </rPh>
    <rPh sb="116" eb="118">
      <t>シュウカン</t>
    </rPh>
    <rPh sb="148" eb="149">
      <t>カンガ</t>
    </rPh>
    <rPh sb="151" eb="153">
      <t>サイダイ</t>
    </rPh>
    <phoneticPr fontId="3"/>
  </si>
  <si>
    <t>RT＋weekly CDDP</t>
    <phoneticPr fontId="3"/>
  </si>
  <si>
    <t>13-04-0010</t>
    <phoneticPr fontId="3"/>
  </si>
  <si>
    <t>13-04-0020</t>
    <phoneticPr fontId="3"/>
  </si>
  <si>
    <t>RT＋weekly CBDCA</t>
    <phoneticPr fontId="3"/>
  </si>
  <si>
    <t>1, 8, 15, 22, 29</t>
    <phoneticPr fontId="3"/>
  </si>
  <si>
    <r>
      <t>10mg/m</t>
    </r>
    <r>
      <rPr>
        <vertAlign val="superscript"/>
        <sz val="14"/>
        <rFont val="Meiryo UI"/>
        <family val="3"/>
        <charset val="128"/>
      </rPr>
      <t>2</t>
    </r>
    <phoneticPr fontId="3"/>
  </si>
  <si>
    <r>
      <t>6mg/m</t>
    </r>
    <r>
      <rPr>
        <vertAlign val="superscript"/>
        <sz val="14"/>
        <rFont val="Meiryo UI"/>
        <family val="3"/>
        <charset val="128"/>
      </rPr>
      <t>2</t>
    </r>
    <phoneticPr fontId="3"/>
  </si>
  <si>
    <r>
      <t>70mg/m</t>
    </r>
    <r>
      <rPr>
        <vertAlign val="superscript"/>
        <sz val="14"/>
        <rFont val="Meiryo UI"/>
        <family val="3"/>
        <charset val="128"/>
      </rPr>
      <t>2</t>
    </r>
    <phoneticPr fontId="3"/>
  </si>
  <si>
    <r>
      <t>700mg/m</t>
    </r>
    <r>
      <rPr>
        <vertAlign val="superscript"/>
        <sz val="14"/>
        <rFont val="Meiryo UI"/>
        <family val="3"/>
        <charset val="128"/>
      </rPr>
      <t>2</t>
    </r>
    <phoneticPr fontId="3"/>
  </si>
  <si>
    <r>
      <t>7mg/m</t>
    </r>
    <r>
      <rPr>
        <vertAlign val="superscript"/>
        <sz val="14"/>
        <rFont val="Meiryo UI"/>
        <family val="3"/>
        <charset val="128"/>
      </rPr>
      <t>2</t>
    </r>
    <phoneticPr fontId="3"/>
  </si>
  <si>
    <r>
      <t>70mg/m</t>
    </r>
    <r>
      <rPr>
        <vertAlign val="superscript"/>
        <sz val="14"/>
        <rFont val="Meiryo UI"/>
        <family val="3"/>
        <charset val="128"/>
      </rPr>
      <t>2</t>
    </r>
    <phoneticPr fontId="3"/>
  </si>
  <si>
    <r>
      <t>700mg/m</t>
    </r>
    <r>
      <rPr>
        <vertAlign val="superscript"/>
        <sz val="14"/>
        <rFont val="Meiryo UI"/>
        <family val="3"/>
        <charset val="128"/>
      </rPr>
      <t>2</t>
    </r>
    <phoneticPr fontId="3"/>
  </si>
  <si>
    <r>
      <t>40mg/m</t>
    </r>
    <r>
      <rPr>
        <vertAlign val="superscript"/>
        <sz val="14"/>
        <rFont val="Meiryo UI"/>
        <family val="3"/>
        <charset val="128"/>
      </rPr>
      <t>2</t>
    </r>
    <phoneticPr fontId="3"/>
  </si>
  <si>
    <r>
      <t>30mg/m</t>
    </r>
    <r>
      <rPr>
        <vertAlign val="superscript"/>
        <sz val="14"/>
        <rFont val="Meiryo UI"/>
        <family val="3"/>
        <charset val="128"/>
      </rPr>
      <t>2</t>
    </r>
    <phoneticPr fontId="3"/>
  </si>
  <si>
    <r>
      <t>50mg/m</t>
    </r>
    <r>
      <rPr>
        <vertAlign val="superscript"/>
        <sz val="14"/>
        <rFont val="Meiryo UI"/>
        <family val="3"/>
        <charset val="128"/>
      </rPr>
      <t>2</t>
    </r>
    <phoneticPr fontId="3"/>
  </si>
  <si>
    <r>
      <t>250mg/m</t>
    </r>
    <r>
      <rPr>
        <vertAlign val="superscript"/>
        <sz val="14"/>
        <rFont val="Meiryo UI"/>
        <family val="3"/>
        <charset val="128"/>
      </rPr>
      <t>2</t>
    </r>
    <phoneticPr fontId="3"/>
  </si>
  <si>
    <r>
      <t>80mg/m</t>
    </r>
    <r>
      <rPr>
        <vertAlign val="superscript"/>
        <sz val="14"/>
        <rFont val="Meiryo UI"/>
        <family val="3"/>
        <charset val="128"/>
      </rPr>
      <t>2</t>
    </r>
    <phoneticPr fontId="3"/>
  </si>
  <si>
    <r>
      <t>20mg/m</t>
    </r>
    <r>
      <rPr>
        <vertAlign val="superscript"/>
        <sz val="14"/>
        <rFont val="Meiryo UI"/>
        <family val="3"/>
        <charset val="128"/>
      </rPr>
      <t>2</t>
    </r>
    <phoneticPr fontId="3"/>
  </si>
  <si>
    <r>
      <t>100mg/m</t>
    </r>
    <r>
      <rPr>
        <vertAlign val="superscript"/>
        <sz val="14"/>
        <rFont val="Meiryo UI"/>
        <family val="3"/>
        <charset val="128"/>
      </rPr>
      <t>2</t>
    </r>
    <phoneticPr fontId="3"/>
  </si>
  <si>
    <r>
      <t>シスプラチン
（動注用アイエーコール</t>
    </r>
    <r>
      <rPr>
        <vertAlign val="superscript"/>
        <sz val="14"/>
        <rFont val="Meiryo UI"/>
        <family val="3"/>
        <charset val="128"/>
      </rPr>
      <t>Ⓡ</t>
    </r>
    <r>
      <rPr>
        <sz val="14"/>
        <rFont val="Meiryo UI"/>
        <family val="3"/>
        <charset val="128"/>
      </rPr>
      <t>100mg）</t>
    </r>
    <phoneticPr fontId="3"/>
  </si>
  <si>
    <t xml:space="preserve">*体表面積に従って以下の投与量とする：
&lt;1.25 m2 ： 80 mg/日 (40mg/回、1日2回)
1.25〜1.5 m2 ： 100 mg/日(50mg/回、1日2回)
1.5 m2以上 ： 120 mg/日(60mg/回、1日2回)
</t>
    <phoneticPr fontId="3"/>
  </si>
  <si>
    <t>80mg/m2/day*</t>
    <phoneticPr fontId="3"/>
  </si>
  <si>
    <t>*体表面積に従って以下の投与量とする：
&lt;1.25 m2 ： 80 mg/日 (40mg/回、1日2回)
1.25〜1.5 m2 ： 100 mg/日(50mg/回、1日2回)
1.5 m2以上 ： 120 mg/日(60mg/回、1日2回)</t>
    <phoneticPr fontId="3"/>
  </si>
  <si>
    <t>1～28</t>
    <phoneticPr fontId="3"/>
  </si>
  <si>
    <t>1日1回4.6Gｙ</t>
    <rPh sb="1" eb="2">
      <t>ニチ</t>
    </rPh>
    <rPh sb="3" eb="4">
      <t>カイ</t>
    </rPh>
    <phoneticPr fontId="3"/>
  </si>
  <si>
    <t>2週間で6-8回を原則とし、合計12回、総線量55.2Gyを照射する。
重粒子線治療期間は18-32日とする。</t>
    <rPh sb="1" eb="3">
      <t>シュウカン</t>
    </rPh>
    <rPh sb="7" eb="8">
      <t>カイ</t>
    </rPh>
    <rPh sb="9" eb="11">
      <t>ゲンソク</t>
    </rPh>
    <rPh sb="14" eb="16">
      <t>ゴウケイ</t>
    </rPh>
    <rPh sb="18" eb="19">
      <t>カイ</t>
    </rPh>
    <rPh sb="20" eb="21">
      <t>ソウ</t>
    </rPh>
    <rPh sb="21" eb="23">
      <t>センリョウ</t>
    </rPh>
    <rPh sb="30" eb="32">
      <t>ショウシャ</t>
    </rPh>
    <rPh sb="36" eb="37">
      <t>ジュウ</t>
    </rPh>
    <rPh sb="37" eb="39">
      <t>リュウシ</t>
    </rPh>
    <rPh sb="39" eb="40">
      <t>セン</t>
    </rPh>
    <rPh sb="40" eb="42">
      <t>チリョウ</t>
    </rPh>
    <rPh sb="42" eb="44">
      <t>キカン</t>
    </rPh>
    <rPh sb="50" eb="51">
      <t>ニチ</t>
    </rPh>
    <phoneticPr fontId="3"/>
  </si>
  <si>
    <t>レジメンオーダーでは1週間（CDDP day1）を1コースとして考え、最大5コースと設定する。</t>
    <phoneticPr fontId="3"/>
  </si>
  <si>
    <t>呼吸器　非小細胞肺癌（31-01-3010、41-01-3010）
レジメンオーダーでは4週間（CDDP day1,8、DTX day1,8）を1コースとして考え、最大2コースと設定する。</t>
    <rPh sb="0" eb="3">
      <t>コキュウキ</t>
    </rPh>
    <rPh sb="4" eb="5">
      <t>ヒ</t>
    </rPh>
    <rPh sb="5" eb="8">
      <t>ショウサイボウ</t>
    </rPh>
    <rPh sb="8" eb="9">
      <t>ハイ</t>
    </rPh>
    <rPh sb="9" eb="10">
      <t>ガン</t>
    </rPh>
    <phoneticPr fontId="3"/>
  </si>
  <si>
    <t>13-07-0010</t>
    <phoneticPr fontId="3"/>
  </si>
  <si>
    <t>13-07-0020</t>
    <phoneticPr fontId="3"/>
  </si>
  <si>
    <t>13-08-0010</t>
    <phoneticPr fontId="3"/>
  </si>
  <si>
    <t>子宮頸癌FIGO病期Ⅲa,Ⅲb,Ⅳa期患者放射線の照射期間中に同時併用する。
 8週以内にCDDPとPTXを5回以上、最高7回まで投与可
レジメンオーダーでは1週間（CDDP day1、PTX day 1）を1コースとして考え、最大7コースと設定する。
weekly CDDP+PTX（同時的化学放射線療法）の有用性に関する多施設共同第Ⅱ相試験</t>
    <rPh sb="162" eb="163">
      <t>タ</t>
    </rPh>
    <phoneticPr fontId="3"/>
  </si>
  <si>
    <t>重粒子線治療
＋weekly CDDP</t>
    <rPh sb="0" eb="1">
      <t>ジュウ</t>
    </rPh>
    <rPh sb="1" eb="3">
      <t>リュウシ</t>
    </rPh>
    <rPh sb="3" eb="4">
      <t>セン</t>
    </rPh>
    <rPh sb="4" eb="6">
      <t>チリョウ</t>
    </rPh>
    <phoneticPr fontId="3"/>
  </si>
  <si>
    <t>RT＋weekly CDDP
＋PTX</t>
    <phoneticPr fontId="3"/>
  </si>
  <si>
    <t>RT＋biweekly CBDCA
＋DTX</t>
    <phoneticPr fontId="3"/>
  </si>
  <si>
    <t>13-08-0020</t>
    <phoneticPr fontId="3"/>
  </si>
  <si>
    <t>レジメンオーダーでは1週間（CBDCA day1）を1コースとして考え、最大6コースと設定する。レジメンは作成されたが、使用しないとのこと（2018/2/13）</t>
    <rPh sb="53" eb="55">
      <t>サクセイ</t>
    </rPh>
    <rPh sb="60" eb="62">
      <t>シヨウ</t>
    </rPh>
    <phoneticPr fontId="3"/>
  </si>
  <si>
    <t>31-02-0031
41-02-0030</t>
    <phoneticPr fontId="3"/>
  </si>
  <si>
    <t>1.5mg/m2 
(MAX2mg/body)</t>
    <phoneticPr fontId="3"/>
  </si>
  <si>
    <r>
      <t>30mg/m</t>
    </r>
    <r>
      <rPr>
        <vertAlign val="superscript"/>
        <sz val="14"/>
        <rFont val="Meiryo UI"/>
        <family val="3"/>
        <charset val="128"/>
      </rPr>
      <t>2</t>
    </r>
    <phoneticPr fontId="3"/>
  </si>
  <si>
    <r>
      <t>3mg/m</t>
    </r>
    <r>
      <rPr>
        <vertAlign val="superscript"/>
        <sz val="14"/>
        <rFont val="Meiryo UI"/>
        <family val="3"/>
        <charset val="128"/>
      </rPr>
      <t>2</t>
    </r>
    <phoneticPr fontId="3"/>
  </si>
  <si>
    <r>
      <t>30mg/m</t>
    </r>
    <r>
      <rPr>
        <vertAlign val="superscript"/>
        <sz val="14"/>
        <rFont val="Meiryo UI"/>
        <family val="3"/>
        <charset val="128"/>
      </rPr>
      <t>2</t>
    </r>
    <phoneticPr fontId="3"/>
  </si>
  <si>
    <r>
      <t>70mg/m</t>
    </r>
    <r>
      <rPr>
        <vertAlign val="superscript"/>
        <sz val="14"/>
        <rFont val="Meiryo UI"/>
        <family val="3"/>
        <charset val="128"/>
      </rPr>
      <t>2</t>
    </r>
    <phoneticPr fontId="3"/>
  </si>
  <si>
    <r>
      <t>60mg/m</t>
    </r>
    <r>
      <rPr>
        <vertAlign val="superscript"/>
        <sz val="14"/>
        <rFont val="Meiryo UI"/>
        <family val="3"/>
        <charset val="128"/>
      </rPr>
      <t>2</t>
    </r>
    <phoneticPr fontId="3"/>
  </si>
  <si>
    <r>
      <t>800mg/m</t>
    </r>
    <r>
      <rPr>
        <vertAlign val="superscript"/>
        <sz val="14"/>
        <rFont val="Meiryo UI"/>
        <family val="3"/>
        <charset val="128"/>
      </rPr>
      <t>2</t>
    </r>
    <phoneticPr fontId="3"/>
  </si>
  <si>
    <r>
      <t>200mg/m</t>
    </r>
    <r>
      <rPr>
        <vertAlign val="superscript"/>
        <sz val="14"/>
        <rFont val="Meiryo UI"/>
        <family val="3"/>
        <charset val="128"/>
      </rPr>
      <t>2</t>
    </r>
    <phoneticPr fontId="3"/>
  </si>
  <si>
    <r>
      <t>1000mg/m</t>
    </r>
    <r>
      <rPr>
        <vertAlign val="superscript"/>
        <sz val="14"/>
        <rFont val="Meiryo UI"/>
        <family val="3"/>
        <charset val="128"/>
      </rPr>
      <t>2</t>
    </r>
    <phoneticPr fontId="3"/>
  </si>
  <si>
    <r>
      <t>150mg/m</t>
    </r>
    <r>
      <rPr>
        <vertAlign val="superscript"/>
        <sz val="14"/>
        <rFont val="Meiryo UI"/>
        <family val="3"/>
        <charset val="128"/>
      </rPr>
      <t>2</t>
    </r>
    <phoneticPr fontId="3"/>
  </si>
  <si>
    <r>
      <t>75 mg/m</t>
    </r>
    <r>
      <rPr>
        <vertAlign val="superscript"/>
        <sz val="14"/>
        <rFont val="Meiryo UI"/>
        <family val="3"/>
        <charset val="128"/>
      </rPr>
      <t>2</t>
    </r>
    <phoneticPr fontId="3"/>
  </si>
  <si>
    <r>
      <t>210mg/m</t>
    </r>
    <r>
      <rPr>
        <vertAlign val="superscript"/>
        <sz val="14"/>
        <rFont val="Meiryo UI"/>
        <family val="3"/>
        <charset val="128"/>
      </rPr>
      <t>2</t>
    </r>
  </si>
  <si>
    <r>
      <t>1.2g/m</t>
    </r>
    <r>
      <rPr>
        <vertAlign val="superscript"/>
        <sz val="14"/>
        <rFont val="Meiryo UI"/>
        <family val="3"/>
        <charset val="128"/>
      </rPr>
      <t>2</t>
    </r>
  </si>
  <si>
    <r>
      <t>60mg/m</t>
    </r>
    <r>
      <rPr>
        <vertAlign val="superscript"/>
        <sz val="14"/>
        <rFont val="Meiryo UI"/>
        <family val="3"/>
        <charset val="128"/>
      </rPr>
      <t>2</t>
    </r>
  </si>
  <si>
    <t>10-01-0100</t>
    <phoneticPr fontId="3"/>
  </si>
  <si>
    <t>10-03-0050</t>
    <phoneticPr fontId="3"/>
  </si>
  <si>
    <t>10-07-0040</t>
    <phoneticPr fontId="3"/>
  </si>
  <si>
    <t>ドキソルビシン</t>
    <phoneticPr fontId="3"/>
  </si>
  <si>
    <t>60 mg/m2</t>
    <phoneticPr fontId="3"/>
  </si>
  <si>
    <r>
      <t xml:space="preserve">ダサチニブは1日2回、1回50mgで服用する
*1 ホリナートカルシウムはメトトレキサート投与開始36時間後より15mgを6時間毎に8回投与する
</t>
    </r>
    <r>
      <rPr>
        <b/>
        <sz val="14"/>
        <color indexed="10"/>
        <rFont val="Meiryo UI"/>
        <family val="3"/>
        <charset val="128"/>
      </rPr>
      <t xml:space="preserve">
ダサチニブ＋Hyper-CVAD、ダサチニブ＋MAを1回として6週ごとに4回繰り返す。
その後、ダサチニブ＋VCR＋プレドニゾロンの維持療法を2年行う。
</t>
    </r>
    <rPh sb="47" eb="49">
      <t>カイシ</t>
    </rPh>
    <phoneticPr fontId="3"/>
  </si>
  <si>
    <t>15mg/回 *1</t>
    <phoneticPr fontId="3"/>
  </si>
  <si>
    <r>
      <t xml:space="preserve">ダサチニブは1日2回、1回50mgで服用する
*1 ホリナートカルシウムはメトトレキサート投与開始36時間後より15mgを6時間毎に8回投与する
</t>
    </r>
    <r>
      <rPr>
        <b/>
        <sz val="14"/>
        <color indexed="10"/>
        <rFont val="Meiryo UI"/>
        <family val="3"/>
        <charset val="128"/>
      </rPr>
      <t xml:space="preserve">ダサチニブ＋Hyper-CVAD、ダサチニブ＋MAを1回として6週ごとに4回繰り返す。
その後、ダサチニブ＋VCR＋プレドニゾロンの維持療法を2年行う。
</t>
    </r>
    <phoneticPr fontId="3"/>
  </si>
  <si>
    <t>ダサチニブは1日2回、1回70mgで服用する</t>
    <phoneticPr fontId="3"/>
  </si>
  <si>
    <t>15mg/回 *1</t>
    <phoneticPr fontId="3"/>
  </si>
  <si>
    <r>
      <t>シスプラチン
（動注用アイエーコール</t>
    </r>
    <r>
      <rPr>
        <vertAlign val="superscript"/>
        <sz val="14"/>
        <rFont val="Meiryo UI"/>
        <family val="3"/>
        <charset val="128"/>
      </rPr>
      <t>Ⓡ</t>
    </r>
    <r>
      <rPr>
        <sz val="14"/>
        <rFont val="Meiryo UI"/>
        <family val="3"/>
        <charset val="128"/>
      </rPr>
      <t>100mg）</t>
    </r>
    <phoneticPr fontId="3"/>
  </si>
  <si>
    <r>
      <t>エピルビシン
（エピルビシン</t>
    </r>
    <r>
      <rPr>
        <vertAlign val="superscript"/>
        <sz val="14"/>
        <rFont val="Meiryo UI"/>
        <family val="3"/>
        <charset val="128"/>
      </rPr>
      <t>Ⓡ</t>
    </r>
    <r>
      <rPr>
        <sz val="14"/>
        <rFont val="Meiryo UI"/>
        <family val="3"/>
        <charset val="128"/>
      </rPr>
      <t>注射用10mg）</t>
    </r>
    <phoneticPr fontId="3"/>
  </si>
  <si>
    <r>
      <t>注射用水・非イオン性造影剤で溶解しリピオドール</t>
    </r>
    <r>
      <rPr>
        <vertAlign val="superscript"/>
        <sz val="14"/>
        <rFont val="Meiryo UI"/>
        <family val="3"/>
        <charset val="128"/>
      </rPr>
      <t>Ⓡ</t>
    </r>
    <r>
      <rPr>
        <sz val="14"/>
        <rFont val="Meiryo UI"/>
        <family val="3"/>
        <charset val="128"/>
      </rPr>
      <t>（腫瘍径を目安に決定）と混和して肝動脈内に挿入されたカテーテルより投与。病状に応じ多孔性ゼラチン粒（ジェルパート</t>
    </r>
    <r>
      <rPr>
        <vertAlign val="superscript"/>
        <sz val="14"/>
        <rFont val="Meiryo UI"/>
        <family val="3"/>
        <charset val="128"/>
      </rPr>
      <t>Ⓡ</t>
    </r>
    <r>
      <rPr>
        <sz val="14"/>
        <rFont val="Meiryo UI"/>
        <family val="3"/>
        <charset val="128"/>
      </rPr>
      <t>）と非イオン性造影剤を混和して肝動脈内に注入。原則として総ビリルビン値が3mg/dL以上の患者・肝障害度Cの患者を除く</t>
    </r>
    <phoneticPr fontId="3"/>
  </si>
  <si>
    <r>
      <t>肝動脈内留置のカテーテル・皮下埋め込み式ポートから
マイトマイシンCと微小デンプン球を混和して，微小デンプン球として300mgごとに30秒から1分間かけて注入。１分間中断する。同様の操作を繰り返し症例ごとに決定した全量を注入する。</t>
    </r>
    <r>
      <rPr>
        <b/>
        <sz val="18"/>
        <color indexed="10"/>
        <rFont val="ＭＳ Ｐゴシック"/>
        <family val="3"/>
        <charset val="128"/>
      </rPr>
      <t/>
    </r>
    <phoneticPr fontId="3"/>
  </si>
  <si>
    <r>
      <t>65mg/m</t>
    </r>
    <r>
      <rPr>
        <vertAlign val="superscript"/>
        <sz val="14"/>
        <rFont val="Meiryo UI"/>
        <family val="3"/>
        <charset val="128"/>
      </rPr>
      <t>2</t>
    </r>
    <phoneticPr fontId="3"/>
  </si>
  <si>
    <t>原則として総ビリルビン値が3mg/dL以上の患者・肝障害度Cの患者を除く。繰り返し投与する場合には，4週間以上の観察期間をおく。</t>
    <phoneticPr fontId="3"/>
  </si>
  <si>
    <t>マイトマイシンＣ</t>
    <phoneticPr fontId="3"/>
  </si>
  <si>
    <t>エピルビシン
（エピルビシンⓇ注射用10mg）</t>
    <phoneticPr fontId="3"/>
  </si>
  <si>
    <t>フルオロウラシル</t>
    <phoneticPr fontId="3"/>
  </si>
  <si>
    <t>フルオロウラシル</t>
    <phoneticPr fontId="3"/>
  </si>
  <si>
    <t>120mg/m2</t>
    <phoneticPr fontId="3"/>
  </si>
  <si>
    <t>RT＋CDDP動注
(T3症例)</t>
    <rPh sb="13" eb="15">
      <t>ショウレイ</t>
    </rPh>
    <phoneticPr fontId="3"/>
  </si>
  <si>
    <t>RT＋CDDP動注
(T4症例)</t>
    <phoneticPr fontId="3"/>
  </si>
  <si>
    <t>4-6MVＸ線を１回1.8-2Gy，週５回総線量63-70Gy（35回／7週間）</t>
    <phoneticPr fontId="3"/>
  </si>
  <si>
    <t>核医学科医師に確認し、レジメンマスタの内容は耳鼻咽喉科のRADPLATと同じでいいことを確認した（飯塚誠）</t>
    <rPh sb="0" eb="3">
      <t>カクイガク</t>
    </rPh>
    <rPh sb="3" eb="4">
      <t>カ</t>
    </rPh>
    <rPh sb="4" eb="6">
      <t>イシ</t>
    </rPh>
    <rPh sb="7" eb="9">
      <t>カクニン</t>
    </rPh>
    <rPh sb="19" eb="21">
      <t>ナイヨウ</t>
    </rPh>
    <rPh sb="22" eb="24">
      <t>ジビ</t>
    </rPh>
    <rPh sb="24" eb="26">
      <t>インコウ</t>
    </rPh>
    <rPh sb="26" eb="27">
      <t>カ</t>
    </rPh>
    <rPh sb="36" eb="37">
      <t>オナ</t>
    </rPh>
    <rPh sb="44" eb="46">
      <t>カクニン</t>
    </rPh>
    <rPh sb="49" eb="51">
      <t>イイヅカ</t>
    </rPh>
    <rPh sb="51" eb="52">
      <t>マコト</t>
    </rPh>
    <phoneticPr fontId="3"/>
  </si>
  <si>
    <t>核医学科医師に確認し、レジメンマスタの内容は耳鼻咽喉科のRADPLATと同じでいいことを確認した（飯塚誠）</t>
    <phoneticPr fontId="3"/>
  </si>
  <si>
    <t>原則として肝障害度Ｃなどの高度肝機能低下例をのぞく
腎機能障害；投与前に４時間以上かけて1000～2000ml輸液，投与後に６時間以上かけて1500～3000ml輸液。必要に応じて利尿剤使用。レジメンオーダーでは投与時間を30分とし、1コースの期間を4週間と設定する。</t>
    <rPh sb="106" eb="108">
      <t>トウヨ</t>
    </rPh>
    <rPh sb="108" eb="110">
      <t>ジカン</t>
    </rPh>
    <rPh sb="113" eb="114">
      <t>フン</t>
    </rPh>
    <rPh sb="122" eb="124">
      <t>キカン</t>
    </rPh>
    <rPh sb="126" eb="128">
      <t>シュウカン</t>
    </rPh>
    <rPh sb="129" eb="131">
      <t>セッテイ</t>
    </rPh>
    <phoneticPr fontId="3"/>
  </si>
  <si>
    <t>肝臓癌</t>
    <rPh sb="0" eb="1">
      <t>カン</t>
    </rPh>
    <rPh sb="1" eb="2">
      <t>ゾウ</t>
    </rPh>
    <rPh sb="2" eb="3">
      <t>ガン</t>
    </rPh>
    <phoneticPr fontId="3"/>
  </si>
  <si>
    <t>肝臓癌</t>
    <phoneticPr fontId="3"/>
  </si>
  <si>
    <t>1.25㎡未満
80mg/day</t>
    <rPh sb="5" eb="7">
      <t>ミマン</t>
    </rPh>
    <phoneticPr fontId="3"/>
  </si>
  <si>
    <t>1.25㎡以上～1.5㎡未満
100mg/day</t>
    <rPh sb="5" eb="7">
      <t>イジョウ</t>
    </rPh>
    <rPh sb="12" eb="14">
      <t>ミマン</t>
    </rPh>
    <phoneticPr fontId="3"/>
  </si>
  <si>
    <t>1.5㎡以上　
120mg/day</t>
    <rPh sb="4" eb="6">
      <t>イジョウ</t>
    </rPh>
    <phoneticPr fontId="3"/>
  </si>
  <si>
    <t>80mg/day</t>
    <phoneticPr fontId="3"/>
  </si>
  <si>
    <t>0.5-0.8mg/m2
(上限2mg/day)</t>
    <rPh sb="14" eb="16">
      <t>ジョウゲン</t>
    </rPh>
    <phoneticPr fontId="3"/>
  </si>
  <si>
    <t>2mg/kg</t>
    <phoneticPr fontId="3"/>
  </si>
  <si>
    <t>初回は照射1週間前に投与する。
レジメンオーダーでは1週間（セツキシマブ day1）を1コースとして考え、初回（1コース分）と2-8回目（7コース分）の2つレジメンを作成し、合わせて8コースと設定する</t>
    <rPh sb="10" eb="12">
      <t>トウヨ</t>
    </rPh>
    <rPh sb="53" eb="55">
      <t>ショカイ</t>
    </rPh>
    <rPh sb="60" eb="61">
      <t>ブン</t>
    </rPh>
    <rPh sb="66" eb="68">
      <t>カイメ</t>
    </rPh>
    <rPh sb="73" eb="74">
      <t>ブン</t>
    </rPh>
    <rPh sb="83" eb="85">
      <t>サクセイ</t>
    </rPh>
    <rPh sb="87" eb="88">
      <t>アワ</t>
    </rPh>
    <phoneticPr fontId="3"/>
  </si>
  <si>
    <t>RT＋CDDP＋DTX</t>
    <phoneticPr fontId="3"/>
  </si>
  <si>
    <t>175mg/㎡</t>
  </si>
  <si>
    <t>175mg/㎡</t>
    <phoneticPr fontId="3"/>
  </si>
  <si>
    <t>AUC=5～6</t>
    <phoneticPr fontId="3"/>
  </si>
  <si>
    <t>1000mg/㎡</t>
  </si>
  <si>
    <t>75mg/㎡</t>
  </si>
  <si>
    <t>1.25mg/m2</t>
    <phoneticPr fontId="3"/>
  </si>
  <si>
    <t>0.75mg/m2</t>
    <phoneticPr fontId="3"/>
  </si>
  <si>
    <t>0.5mg/body</t>
    <phoneticPr fontId="3"/>
  </si>
  <si>
    <t>0.4mg/kg</t>
    <phoneticPr fontId="3"/>
  </si>
  <si>
    <t xml:space="preserve"> 0.5 mg/body</t>
    <phoneticPr fontId="3"/>
  </si>
  <si>
    <t>1.5ｇ/ｍ2</t>
    <phoneticPr fontId="3"/>
  </si>
  <si>
    <t>1.2mg/m2</t>
    <phoneticPr fontId="3"/>
  </si>
  <si>
    <t>1.4mg/m2</t>
    <phoneticPr fontId="3"/>
  </si>
  <si>
    <t>1～5
（または1～4）</t>
    <phoneticPr fontId="3"/>
  </si>
  <si>
    <t>急性リンパ性白血病（ALL）</t>
    <rPh sb="0" eb="2">
      <t>キュウセイ</t>
    </rPh>
    <rPh sb="5" eb="6">
      <t>セイ</t>
    </rPh>
    <rPh sb="6" eb="9">
      <t>ハッケツビョウ</t>
    </rPh>
    <phoneticPr fontId="3"/>
  </si>
  <si>
    <t>【ALL202-O　髄注（MTX＋DEX）】</t>
    <phoneticPr fontId="3"/>
  </si>
  <si>
    <t>4 mg/body</t>
  </si>
  <si>
    <t>1週間</t>
  </si>
  <si>
    <t>6コース</t>
    <phoneticPr fontId="3"/>
  </si>
  <si>
    <t>2コース</t>
    <phoneticPr fontId="3"/>
  </si>
  <si>
    <t>【ALL202-O 寛解導入療法（25-59歳）】</t>
    <phoneticPr fontId="3"/>
  </si>
  <si>
    <t>L-アスパラギナーゼ</t>
  </si>
  <si>
    <t>3000 U/m2</t>
  </si>
  <si>
    <t>2 時間</t>
  </si>
  <si>
    <t>9,11,13,16,18,20</t>
  </si>
  <si>
    <t>【ALL202-O 寛解導入療法（60-64歳）】</t>
    <phoneticPr fontId="3"/>
  </si>
  <si>
    <t>4週間</t>
    <phoneticPr fontId="3"/>
  </si>
  <si>
    <t>1コース</t>
    <phoneticPr fontId="3"/>
  </si>
  <si>
    <t>40 mg/m2</t>
  </si>
  <si>
    <t>2000mg/m2/回
1日2回</t>
    <phoneticPr fontId="3"/>
  </si>
  <si>
    <t>Day1に【ALL202-O　髄注（MTX＋DEX）】を行う。</t>
    <phoneticPr fontId="3"/>
  </si>
  <si>
    <t>【ALL202-O 地固め療法（HdAC phase　60-64歳）】</t>
    <phoneticPr fontId="3"/>
  </si>
  <si>
    <t xml:space="preserve"> 1～3</t>
  </si>
  <si>
    <t>1000mg/m2/回
1日2回</t>
    <phoneticPr fontId="3"/>
  </si>
  <si>
    <t>2週間</t>
    <phoneticPr fontId="3"/>
  </si>
  <si>
    <t>【ALL202-O 地固め療法（MTX phase　25-49歳）】</t>
    <phoneticPr fontId="3"/>
  </si>
  <si>
    <t>3 g/m2</t>
  </si>
  <si>
    <t>24 時間</t>
  </si>
  <si>
    <t>メルカプトプリン</t>
  </si>
  <si>
    <t>25 mg/m2</t>
  </si>
  <si>
    <t>【ALL202-O 地固め療法（MTX phase　50-64歳）】</t>
    <phoneticPr fontId="3"/>
  </si>
  <si>
    <t>1.5 g/m2</t>
  </si>
  <si>
    <t>4週間</t>
    <phoneticPr fontId="3"/>
  </si>
  <si>
    <t>4週間</t>
    <phoneticPr fontId="3"/>
  </si>
  <si>
    <t>2コース</t>
    <phoneticPr fontId="3"/>
  </si>
  <si>
    <t>2コース</t>
    <phoneticPr fontId="3"/>
  </si>
  <si>
    <t>【ALL202-O 強化療法】</t>
    <phoneticPr fontId="3"/>
  </si>
  <si>
    <t>10 mg/m2</t>
  </si>
  <si>
    <t>1～8,15～22</t>
  </si>
  <si>
    <t>29～42</t>
  </si>
  <si>
    <t>75 mg/m2</t>
  </si>
  <si>
    <t>29～33, 36～40</t>
  </si>
  <si>
    <t>7週間</t>
    <phoneticPr fontId="3"/>
  </si>
  <si>
    <t>1コース</t>
    <phoneticPr fontId="3"/>
  </si>
  <si>
    <t xml:space="preserve">Day1に【ALL202-O　髄注（MTX＋DEX）】を行う。
寛解導入療法後は、
B. 地固め療法（HdAC phase）→C. 地固め療法（MTX phase）→D. 強化療法の順に治療を行う。
その後、B. 地固め療法（HdAC phase）→C. 地固め療法（MTX phase）の順に治療を行う。
</t>
    <phoneticPr fontId="3"/>
  </si>
  <si>
    <t>day1,29に【ALL202-O　髄注（MTX＋Ara-C＋DEX）】を行う。
寛解導入療法後は、
B. 地固め療法（HdAC phase）→C. 地固め療法（MTX phase）→D. 強化療法の順に治療を行う。
その後、B. 地固め療法（HdAC phase）→C. 地固め療法（MTX phase）の順に治療を行う。</t>
    <phoneticPr fontId="3"/>
  </si>
  <si>
    <t>【ALL202-O 維持療法】</t>
    <phoneticPr fontId="3"/>
  </si>
  <si>
    <t>20コース</t>
    <phoneticPr fontId="3"/>
  </si>
  <si>
    <t>12 mg/body</t>
  </si>
  <si>
    <t>【ALL202-U 髄注（MTX）】</t>
    <phoneticPr fontId="3"/>
  </si>
  <si>
    <t>1コース</t>
    <phoneticPr fontId="3"/>
  </si>
  <si>
    <t>30 mg/body</t>
  </si>
  <si>
    <t>ヒドロコルチゾン</t>
  </si>
  <si>
    <t>1週間</t>
    <phoneticPr fontId="3"/>
  </si>
  <si>
    <t>1.5 mg/m2 (Max 2 mg)</t>
  </si>
  <si>
    <t>8,15,22,29</t>
  </si>
  <si>
    <t>ピラルビシン</t>
  </si>
  <si>
    <t>8,9</t>
  </si>
  <si>
    <t>6000 U/m2</t>
  </si>
  <si>
    <t>4 時間</t>
  </si>
  <si>
    <t>8～14</t>
  </si>
  <si>
    <t xml:space="preserve">経口 </t>
  </si>
  <si>
    <t>15～28</t>
  </si>
  <si>
    <t>15,17,19,21,
23,25,27,29</t>
    <phoneticPr fontId="3"/>
  </si>
  <si>
    <t>L-アスパラギナーゼ</t>
    <phoneticPr fontId="3"/>
  </si>
  <si>
    <t>【ALL202-U　地固め療法】</t>
    <phoneticPr fontId="3"/>
  </si>
  <si>
    <t>750 mg/m2</t>
  </si>
  <si>
    <t>1～6,8～13</t>
  </si>
  <si>
    <t>50 mg/ m2</t>
  </si>
  <si>
    <t>4週間</t>
    <phoneticPr fontId="3"/>
  </si>
  <si>
    <t>【ALL202-U　Sanctuary therapy】</t>
    <phoneticPr fontId="3"/>
  </si>
  <si>
    <t>15mg/m2/回</t>
  </si>
  <si>
    <t>3,4,10,11</t>
  </si>
  <si>
    <t>2週間</t>
    <phoneticPr fontId="3"/>
  </si>
  <si>
    <t>【ALL202-U　強化療法】</t>
    <phoneticPr fontId="3"/>
  </si>
  <si>
    <t>500 mg/m2</t>
  </si>
  <si>
    <t>筋注</t>
  </si>
  <si>
    <t>1,3,5,8,10,12</t>
  </si>
  <si>
    <t>【ALL202-U　Reconsolidation therapy】</t>
    <phoneticPr fontId="3"/>
  </si>
  <si>
    <t>150 mg/m2</t>
  </si>
  <si>
    <t>1,15,29</t>
  </si>
  <si>
    <t>6週間</t>
    <phoneticPr fontId="3"/>
  </si>
  <si>
    <t>【ALL202-U　維持療法2】</t>
    <phoneticPr fontId="3"/>
  </si>
  <si>
    <t>600 mg/m2</t>
  </si>
  <si>
    <t>10000 U/m2</t>
  </si>
  <si>
    <t>4コース</t>
    <phoneticPr fontId="3"/>
  </si>
  <si>
    <t>【ALL202-U　維持療法4】</t>
    <phoneticPr fontId="3"/>
  </si>
  <si>
    <t>4コース</t>
    <phoneticPr fontId="3"/>
  </si>
  <si>
    <t>急性前骨髄球性白血病（APL）</t>
    <rPh sb="0" eb="2">
      <t>キュウセイ</t>
    </rPh>
    <rPh sb="2" eb="3">
      <t>ゼン</t>
    </rPh>
    <rPh sb="3" eb="5">
      <t>コツズイ</t>
    </rPh>
    <rPh sb="5" eb="6">
      <t>キュウ</t>
    </rPh>
    <rPh sb="6" eb="7">
      <t>セイ</t>
    </rPh>
    <rPh sb="7" eb="10">
      <t>ハッケツビョウ</t>
    </rPh>
    <phoneticPr fontId="3"/>
  </si>
  <si>
    <t>【APL97 寛解導入療法　A群】</t>
    <phoneticPr fontId="3"/>
  </si>
  <si>
    <t>トレチノイン</t>
  </si>
  <si>
    <t>45 mg/m2</t>
  </si>
  <si>
    <t>1～60</t>
  </si>
  <si>
    <t>治療前の末梢血白血球数およびAPL細胞数により以下のA～C群で治療を開始する。
途中APL細胞が増加した場合、D群の治療追加を行う。
A群） WBC &lt; 3,000/μL and APL細胞 &lt; 1,000/μLの場合</t>
    <phoneticPr fontId="3"/>
  </si>
  <si>
    <t>B群）3,000 ≦ WBC &lt; 10,000/μL or APL細胞 ≧ 1,000/μLの場合</t>
    <phoneticPr fontId="3"/>
  </si>
  <si>
    <t>12 mg/m2</t>
  </si>
  <si>
    <t>1～2</t>
  </si>
  <si>
    <t>【APL97 寛解導入療法　B群】</t>
    <phoneticPr fontId="3"/>
  </si>
  <si>
    <t>C群）WBC ≧ 10,000/μLの場合</t>
    <phoneticPr fontId="3"/>
  </si>
  <si>
    <t xml:space="preserve">【APL97 寛解導入療法　C群】 </t>
    <phoneticPr fontId="3"/>
  </si>
  <si>
    <t>60日</t>
    <phoneticPr fontId="3"/>
  </si>
  <si>
    <t>60日</t>
    <phoneticPr fontId="3"/>
  </si>
  <si>
    <t>1コース</t>
    <phoneticPr fontId="3"/>
  </si>
  <si>
    <t>1コース</t>
    <phoneticPr fontId="3"/>
  </si>
  <si>
    <t>D群）A～C群のいずれかで治療を開始し、途中でAPL細胞 ≧ 1000/μLとなった場合</t>
    <phoneticPr fontId="3"/>
  </si>
  <si>
    <t>【APL97 寛解導入療法　D群】</t>
    <phoneticPr fontId="3"/>
  </si>
  <si>
    <t>ミトキサントロン</t>
  </si>
  <si>
    <t>7 mg/m2</t>
  </si>
  <si>
    <t>200 mg/m2</t>
  </si>
  <si>
    <t>140 mg/m2</t>
  </si>
  <si>
    <t>ダウノマイシン</t>
    <phoneticPr fontId="3"/>
  </si>
  <si>
    <t>イダルビシン</t>
    <phoneticPr fontId="3"/>
  </si>
  <si>
    <t>【APL205R　髄注】</t>
    <phoneticPr fontId="3"/>
  </si>
  <si>
    <t>10 mg/body</t>
  </si>
  <si>
    <t>【APL205R　寛解導入療法 A群】</t>
    <phoneticPr fontId="3"/>
  </si>
  <si>
    <t>三酸化ニヒ素</t>
  </si>
  <si>
    <t>0.15 mg/kg</t>
  </si>
  <si>
    <t>寛解となるまで
（最長60日）</t>
    <phoneticPr fontId="3"/>
  </si>
  <si>
    <t>【APL205R　寛解導入療法 B群】</t>
    <phoneticPr fontId="3"/>
  </si>
  <si>
    <t>1コース</t>
    <phoneticPr fontId="3"/>
  </si>
  <si>
    <t>2コース</t>
    <phoneticPr fontId="3"/>
  </si>
  <si>
    <t>B群） WBC &gt; 20000 /μL and/or APL cell &gt; 5000μLの場合
*2　A群の治療を前に行っている場合、
【APL205R　寛解導入療法 A群】で治療した日数－60（日）を最長の治療期間とする。
寛解導入療法終了後、血小板数50,000/μL以上に回復を確認後、【APL205R　髄注】を行う。
髄液細胞診検査で細胞診陽性の場合、週2回の投与を続けて、三酸化二ヒ素療法と併用する。髄液検査が陰性化するまで続ける。</t>
    <phoneticPr fontId="3"/>
  </si>
  <si>
    <t>【APL205R　地固め療法（ATO）】</t>
    <phoneticPr fontId="3"/>
  </si>
  <si>
    <t>1～5, 8～12,
15～19, 22～26,
29～33</t>
    <phoneticPr fontId="3"/>
  </si>
  <si>
    <t xml:space="preserve">5週間 </t>
    <phoneticPr fontId="3"/>
  </si>
  <si>
    <r>
      <t>2コース</t>
    </r>
    <r>
      <rPr>
        <vertAlign val="superscript"/>
        <sz val="14"/>
        <rFont val="Meiryo UI"/>
        <family val="3"/>
        <charset val="128"/>
      </rPr>
      <t>*3</t>
    </r>
    <phoneticPr fontId="3"/>
  </si>
  <si>
    <r>
      <t>寛解となるまで
（最長60日）</t>
    </r>
    <r>
      <rPr>
        <vertAlign val="superscript"/>
        <sz val="14"/>
        <rFont val="Meiryo UI"/>
        <family val="3"/>
        <charset val="128"/>
      </rPr>
      <t>*2</t>
    </r>
    <phoneticPr fontId="3"/>
  </si>
  <si>
    <t>【APL205R　地固め療法（ATO）】の開始は前治療終了時から3週間以降6週間以内とする。原則的に好中球数1,000/μL、白血球数1,500/μL、血小板数50,000/μLであることを確認する。
*3　1コース目終了後、血小板数50,000/μL以上に回復次第、【APL205R　髄注】を行う。髄液細胞診検査で細胞診陽性の場合、週2回の投与を続けて、三酸化二ヒ素療法と併用する。髄液検査が陰性化するまで続ける。</t>
    <phoneticPr fontId="3"/>
  </si>
  <si>
    <t>2000mg/m2/回
1日2回</t>
    <phoneticPr fontId="3"/>
  </si>
  <si>
    <t>1週間</t>
    <phoneticPr fontId="3"/>
  </si>
  <si>
    <t>【APL205R　移植前処置（18-59歳）】</t>
    <phoneticPr fontId="3"/>
  </si>
  <si>
    <t>ブスルファン</t>
  </si>
  <si>
    <t>メルファラン</t>
  </si>
  <si>
    <t>70 mg/m2</t>
  </si>
  <si>
    <t>5～6</t>
  </si>
  <si>
    <t>【APL205R　移植前処置】では
1）60歳以上、または肝障害（以前の治療でGrade2以上の異常値を示した例）のある患者はブスルファンを0.7mg/kgに減量する。
2）60歳以上、または不整脈、腎機能障害のある患者ではメルファランを70%の減量（49mg/m2）を考慮する。
Day 8に自家末梢血幹細胞移植を行う。
ブスルファンは6時間毎に投与する。</t>
    <rPh sb="170" eb="172">
      <t>ジカン</t>
    </rPh>
    <rPh sb="172" eb="173">
      <t>マイ</t>
    </rPh>
    <rPh sb="174" eb="176">
      <t>トウヨ</t>
    </rPh>
    <phoneticPr fontId="3"/>
  </si>
  <si>
    <t>0.8 mg/kg/回
 1日4回</t>
    <phoneticPr fontId="3"/>
  </si>
  <si>
    <t>【APL205R　移植前処置（60-65歳）】</t>
    <phoneticPr fontId="3"/>
  </si>
  <si>
    <t>2週間</t>
    <phoneticPr fontId="3"/>
  </si>
  <si>
    <t>1,2,8,9,15,16,22,23</t>
    <phoneticPr fontId="3"/>
  </si>
  <si>
    <t>デキサメタゾン</t>
    <phoneticPr fontId="3"/>
  </si>
  <si>
    <t>ボルテゾミブ</t>
    <phoneticPr fontId="3"/>
  </si>
  <si>
    <t>デキサメタゾン</t>
    <phoneticPr fontId="3"/>
  </si>
  <si>
    <t>デキサメタゾン</t>
    <phoneticPr fontId="3"/>
  </si>
  <si>
    <t>ドキソルビシン</t>
    <phoneticPr fontId="3"/>
  </si>
  <si>
    <t>ビンクリスチン</t>
    <phoneticPr fontId="3"/>
  </si>
  <si>
    <r>
      <t>40mg/m</t>
    </r>
    <r>
      <rPr>
        <vertAlign val="superscript"/>
        <sz val="14"/>
        <rFont val="Meiryo UI"/>
        <family val="3"/>
        <charset val="128"/>
      </rPr>
      <t>2</t>
    </r>
    <phoneticPr fontId="3"/>
  </si>
  <si>
    <r>
      <t>8mg/m</t>
    </r>
    <r>
      <rPr>
        <vertAlign val="superscript"/>
        <sz val="14"/>
        <rFont val="Meiryo UI"/>
        <family val="3"/>
        <charset val="128"/>
      </rPr>
      <t>2</t>
    </r>
    <phoneticPr fontId="3"/>
  </si>
  <si>
    <r>
      <t>70mg/m</t>
    </r>
    <r>
      <rPr>
        <vertAlign val="superscript"/>
        <sz val="14"/>
        <rFont val="Meiryo UI"/>
        <family val="3"/>
        <charset val="128"/>
      </rPr>
      <t>2</t>
    </r>
    <phoneticPr fontId="3"/>
  </si>
  <si>
    <r>
      <t>2mg/m</t>
    </r>
    <r>
      <rPr>
        <vertAlign val="superscript"/>
        <sz val="14"/>
        <rFont val="Meiryo UI"/>
        <family val="3"/>
        <charset val="128"/>
      </rPr>
      <t xml:space="preserve">2
</t>
    </r>
    <r>
      <rPr>
        <sz val="14"/>
        <rFont val="Meiryo UI"/>
        <family val="3"/>
        <charset val="128"/>
      </rPr>
      <t>(MAX3mg/body)</t>
    </r>
    <phoneticPr fontId="3"/>
  </si>
  <si>
    <r>
      <t>6.5mg/m</t>
    </r>
    <r>
      <rPr>
        <vertAlign val="superscript"/>
        <sz val="14"/>
        <rFont val="Meiryo UI"/>
        <family val="3"/>
        <charset val="128"/>
      </rPr>
      <t>2</t>
    </r>
    <phoneticPr fontId="3"/>
  </si>
  <si>
    <r>
      <t>40-60mg/m</t>
    </r>
    <r>
      <rPr>
        <vertAlign val="superscript"/>
        <sz val="14"/>
        <rFont val="Meiryo UI"/>
        <family val="3"/>
        <charset val="128"/>
      </rPr>
      <t>2</t>
    </r>
    <phoneticPr fontId="3"/>
  </si>
  <si>
    <r>
      <t>9mg/m</t>
    </r>
    <r>
      <rPr>
        <vertAlign val="superscript"/>
        <sz val="14"/>
        <rFont val="Meiryo UI"/>
        <family val="3"/>
        <charset val="128"/>
      </rPr>
      <t>2</t>
    </r>
    <phoneticPr fontId="3"/>
  </si>
  <si>
    <r>
      <t>1.3mg/m</t>
    </r>
    <r>
      <rPr>
        <vertAlign val="superscript"/>
        <sz val="14"/>
        <rFont val="Meiryo UI"/>
        <family val="3"/>
        <charset val="128"/>
      </rPr>
      <t>2</t>
    </r>
    <phoneticPr fontId="3"/>
  </si>
  <si>
    <r>
      <t>1, 8、</t>
    </r>
    <r>
      <rPr>
        <b/>
        <sz val="14"/>
        <rFont val="Meiryo UI"/>
        <family val="3"/>
        <charset val="128"/>
      </rPr>
      <t>(15)</t>
    </r>
    <phoneticPr fontId="3"/>
  </si>
  <si>
    <t>原発性マクログロブリン血症</t>
    <phoneticPr fontId="3"/>
  </si>
  <si>
    <t>1.3 mg/m2</t>
  </si>
  <si>
    <t>1コース</t>
    <phoneticPr fontId="3"/>
  </si>
  <si>
    <r>
      <t>375mg/m</t>
    </r>
    <r>
      <rPr>
        <vertAlign val="superscript"/>
        <sz val="14"/>
        <rFont val="Meiryo UI"/>
        <family val="3"/>
        <charset val="128"/>
      </rPr>
      <t>2</t>
    </r>
    <phoneticPr fontId="3"/>
  </si>
  <si>
    <t>リツキシマブ</t>
  </si>
  <si>
    <t>375 mg/m2</t>
  </si>
  <si>
    <t>2コース</t>
    <phoneticPr fontId="3"/>
  </si>
  <si>
    <t>5週間</t>
    <phoneticPr fontId="3"/>
  </si>
  <si>
    <t>2コース</t>
    <phoneticPr fontId="3"/>
  </si>
  <si>
    <t>100ｍｇ/㎡/回
1日2回</t>
    <rPh sb="8" eb="9">
      <t>カイ</t>
    </rPh>
    <phoneticPr fontId="3"/>
  </si>
  <si>
    <t>12-01-0180</t>
    <phoneticPr fontId="3"/>
  </si>
  <si>
    <r>
      <t>250mg/ｍ</t>
    </r>
    <r>
      <rPr>
        <vertAlign val="superscript"/>
        <sz val="14"/>
        <rFont val="Meiryo UI"/>
        <family val="3"/>
        <charset val="128"/>
      </rPr>
      <t>2</t>
    </r>
    <phoneticPr fontId="3"/>
  </si>
  <si>
    <t>100mg/ｍ2</t>
    <phoneticPr fontId="3"/>
  </si>
  <si>
    <r>
      <t>100mg/ｍ</t>
    </r>
    <r>
      <rPr>
        <vertAlign val="superscript"/>
        <sz val="14"/>
        <rFont val="Meiryo UI"/>
        <family val="3"/>
        <charset val="128"/>
      </rPr>
      <t>2</t>
    </r>
    <phoneticPr fontId="3"/>
  </si>
  <si>
    <t>200mg</t>
  </si>
  <si>
    <t>可能な限り継続する</t>
    <phoneticPr fontId="3"/>
  </si>
  <si>
    <t>10-01-0110</t>
    <phoneticPr fontId="3"/>
  </si>
  <si>
    <t>13-10-0030</t>
    <phoneticPr fontId="3"/>
  </si>
  <si>
    <t>13-10-0010</t>
    <phoneticPr fontId="3"/>
  </si>
  <si>
    <t>20-01-0040</t>
    <phoneticPr fontId="3"/>
  </si>
  <si>
    <t>核医学科（20-01-0040）</t>
    <phoneticPr fontId="3"/>
  </si>
  <si>
    <t>1コース</t>
    <phoneticPr fontId="3"/>
  </si>
  <si>
    <t>【APL97 髄注（MTX＋Ara-C＋PSL）】</t>
    <phoneticPr fontId="3"/>
  </si>
  <si>
    <t>各地固め療法は原則的に好中球数1,500/μL、白血球数3,000/μL、血小板100,000/μL以上になったら開始する。</t>
    <phoneticPr fontId="3"/>
  </si>
  <si>
    <t>3日</t>
    <rPh sb="1" eb="2">
      <t>ニチ</t>
    </rPh>
    <phoneticPr fontId="3"/>
  </si>
  <si>
    <t>治療前の末梢血白血球数およびAPL細胞数により以下のA, B群で治療を開始する。
途中に末梢血白血球数またはAPL細胞が増加した場合、B群の治療を追加する。
寛解導入療法時に【APL205R　寛解導入療法 A群】と【APL205R　寛解導入療法 B群】のいずれかまたは両方の合計治療日数は最長60日とする。
A群） WBC≦ 20,000/μL and APL細胞 ≦ 5,000/μLの場合
寛解導入療法終了後、血小板数50,000/μL以上に回復を確認後、【APL205R　髄注】を行う。
髄液細胞診検査で細胞診陽性の場合、週2回の投与を続けて、三酸化二ヒ素療法と併用する。髄液検査が陰性化するまで続ける。</t>
    <phoneticPr fontId="3"/>
  </si>
  <si>
    <t>【APL205R　髄注】は髄液細胞診検査で細胞診陽性の場合、週2回の投与を続けて、三酸化二ヒ素療法と併用する。髄液検査が陰性化するまで続ける。</t>
    <phoneticPr fontId="3"/>
  </si>
  <si>
    <t>規定なし</t>
    <rPh sb="0" eb="2">
      <t>キテイ</t>
    </rPh>
    <phoneticPr fontId="3"/>
  </si>
  <si>
    <t>体表面積と腎機能等の計算シート</t>
    <rPh sb="0" eb="2">
      <t>タイヒョウ</t>
    </rPh>
    <rPh sb="2" eb="4">
      <t>メンセキ</t>
    </rPh>
    <rPh sb="5" eb="8">
      <t>ジンキノウ</t>
    </rPh>
    <rPh sb="8" eb="9">
      <t>トウ</t>
    </rPh>
    <rPh sb="10" eb="12">
      <t>ケイサン</t>
    </rPh>
    <phoneticPr fontId="3"/>
  </si>
  <si>
    <t>急性リンパ性白血病</t>
    <rPh sb="0" eb="2">
      <t>キュウセイ</t>
    </rPh>
    <rPh sb="5" eb="6">
      <t>セイ</t>
    </rPh>
    <rPh sb="6" eb="9">
      <t>ハッケツビョウ</t>
    </rPh>
    <phoneticPr fontId="3"/>
  </si>
  <si>
    <t>急性前骨髄球性白血病</t>
    <rPh sb="0" eb="2">
      <t>キュウセイ</t>
    </rPh>
    <rPh sb="2" eb="3">
      <t>ゼン</t>
    </rPh>
    <rPh sb="3" eb="5">
      <t>コツズイ</t>
    </rPh>
    <rPh sb="6" eb="7">
      <t>セイ</t>
    </rPh>
    <rPh sb="7" eb="10">
      <t>ハッケツビョウ</t>
    </rPh>
    <phoneticPr fontId="3"/>
  </si>
  <si>
    <t>その他</t>
    <rPh sb="2" eb="3">
      <t>ホカ</t>
    </rPh>
    <phoneticPr fontId="3"/>
  </si>
  <si>
    <t>生物学的製剤</t>
    <rPh sb="0" eb="2">
      <t>セイブツ</t>
    </rPh>
    <rPh sb="2" eb="4">
      <t>ガクテキ</t>
    </rPh>
    <rPh sb="4" eb="6">
      <t>セイザイ</t>
    </rPh>
    <phoneticPr fontId="3"/>
  </si>
  <si>
    <t>骨肉腫　補足資料</t>
  </si>
  <si>
    <t>体表面積と腎機能等の計算シート</t>
    <phoneticPr fontId="3"/>
  </si>
  <si>
    <t>胚細胞腫瘍（精巣癌）</t>
    <rPh sb="0" eb="1">
      <t>ハイ</t>
    </rPh>
    <rPh sb="1" eb="3">
      <t>サイボウ</t>
    </rPh>
    <rPh sb="3" eb="5">
      <t>シュヨウ</t>
    </rPh>
    <rPh sb="6" eb="8">
      <t>セイソウ</t>
    </rPh>
    <rPh sb="8" eb="9">
      <t>ガン</t>
    </rPh>
    <phoneticPr fontId="3"/>
  </si>
  <si>
    <t>陰茎癌</t>
    <rPh sb="0" eb="2">
      <t>インケイ</t>
    </rPh>
    <rPh sb="2" eb="3">
      <t>ガン</t>
    </rPh>
    <phoneticPr fontId="3"/>
  </si>
  <si>
    <t>尿路上皮癌</t>
    <rPh sb="0" eb="2">
      <t>ニョウロ</t>
    </rPh>
    <rPh sb="2" eb="5">
      <t>ジョウヒガン</t>
    </rPh>
    <phoneticPr fontId="3"/>
  </si>
  <si>
    <t>腎癌・前立腺癌・神経内分泌腫瘍</t>
    <rPh sb="0" eb="1">
      <t>ジン</t>
    </rPh>
    <rPh sb="1" eb="2">
      <t>ガン</t>
    </rPh>
    <rPh sb="3" eb="6">
      <t>ゼンリツセン</t>
    </rPh>
    <rPh sb="6" eb="7">
      <t>ガン</t>
    </rPh>
    <rPh sb="8" eb="10">
      <t>シンケイ</t>
    </rPh>
    <rPh sb="10" eb="13">
      <t>ナイブンピツ</t>
    </rPh>
    <rPh sb="13" eb="15">
      <t>シュヨウ</t>
    </rPh>
    <phoneticPr fontId="3"/>
  </si>
  <si>
    <t>10-01-0070</t>
    <phoneticPr fontId="3"/>
  </si>
  <si>
    <t>10-07-0020</t>
    <phoneticPr fontId="3"/>
  </si>
  <si>
    <t>髙橋理充</t>
    <phoneticPr fontId="3"/>
  </si>
  <si>
    <t>70mg/m2</t>
  </si>
  <si>
    <t>1時間以上</t>
  </si>
  <si>
    <t>1, 8, 15, 22, 
29, 36</t>
    <phoneticPr fontId="3"/>
  </si>
  <si>
    <t>放射線療法</t>
    <phoneticPr fontId="3"/>
  </si>
  <si>
    <t>総線量
電子線57Gy
X線70Gy</t>
    <phoneticPr fontId="3"/>
  </si>
  <si>
    <t>電子線
or
X線</t>
    <phoneticPr fontId="3"/>
  </si>
  <si>
    <t>1~＊</t>
    <phoneticPr fontId="3"/>
  </si>
  <si>
    <t>＊総線量により日数は変更になる</t>
    <phoneticPr fontId="3"/>
  </si>
  <si>
    <t>7週間</t>
    <phoneticPr fontId="3"/>
  </si>
  <si>
    <t>1コース</t>
    <phoneticPr fontId="3"/>
  </si>
  <si>
    <t>PTX単剤療法</t>
    <phoneticPr fontId="3"/>
  </si>
  <si>
    <t>RT＋ DTX</t>
    <phoneticPr fontId="3"/>
  </si>
  <si>
    <t>RT＋PTX</t>
    <phoneticPr fontId="3"/>
  </si>
  <si>
    <t>1, 8, 15, 22,
 29, 36</t>
    <phoneticPr fontId="3"/>
  </si>
  <si>
    <t>可能な限り継続</t>
    <phoneticPr fontId="3"/>
  </si>
  <si>
    <t>09-04ｰ0090</t>
    <phoneticPr fontId="3"/>
  </si>
  <si>
    <t>09-04-0100</t>
    <phoneticPr fontId="3"/>
  </si>
  <si>
    <t xml:space="preserve"> 5mg/day
2.5mg/回（朝・夕）</t>
    <rPh sb="17" eb="18">
      <t>アサ</t>
    </rPh>
    <rPh sb="19" eb="20">
      <t>ユウ</t>
    </rPh>
    <phoneticPr fontId="3"/>
  </si>
  <si>
    <t>1mg/day</t>
  </si>
  <si>
    <t>100mg/day</t>
  </si>
  <si>
    <t>25mg/m2</t>
  </si>
  <si>
    <t>220mg/m2</t>
  </si>
  <si>
    <t>20mg/day/分2</t>
    <rPh sb="9" eb="10">
      <t>ブン</t>
    </rPh>
    <phoneticPr fontId="3"/>
  </si>
  <si>
    <t>200mg/day</t>
  </si>
  <si>
    <t>250mg/㎡</t>
  </si>
  <si>
    <t>2mg/kg</t>
  </si>
  <si>
    <t>ニボルマブ
（3mg/kg、化学療法未治療）</t>
  </si>
  <si>
    <t>100mg/ｍ2</t>
  </si>
  <si>
    <t>20～40mg/m2</t>
  </si>
  <si>
    <t>30～60mg/m2</t>
  </si>
  <si>
    <t>200～400mg/m2</t>
  </si>
  <si>
    <t>80mg/m2</t>
  </si>
  <si>
    <t>500mg/m2</t>
  </si>
  <si>
    <t>40mg/ｍ2</t>
  </si>
  <si>
    <t>750mg/ｍ2</t>
  </si>
  <si>
    <t>50mg/ｍ2</t>
  </si>
  <si>
    <t>1.4mg/ｍ2
（最大2mg/body)</t>
    <rPh sb="10" eb="12">
      <t>サイダイ</t>
    </rPh>
    <phoneticPr fontId="3"/>
  </si>
  <si>
    <t>20～30mg/m2</t>
  </si>
  <si>
    <t>100～200mg/m2</t>
  </si>
  <si>
    <t>60～90mg/m2</t>
  </si>
  <si>
    <t>800～1000mg/day</t>
  </si>
  <si>
    <t>5～10mg/day</t>
  </si>
  <si>
    <t>30mg/day</t>
  </si>
  <si>
    <t>300mg/day</t>
  </si>
  <si>
    <t>80mg/㎡</t>
  </si>
  <si>
    <t>80-100mg/m2</t>
  </si>
  <si>
    <t>1000mg/ｍ2</t>
  </si>
  <si>
    <t xml:space="preserve">本疾患は高齢に多いことから、肺機能障害を避けるためにPEPではなくCA療法を第一選択にする場合が多くなっている。教科書である最新皮膚科学体系にもその記載があり、一般的に行われている治療法である。
ドキソルビシンの用量、投与方法を確認する。
→レジメンでは用量40mg/㎡、点滴静注に設定する。
</t>
    <rPh sb="0" eb="1">
      <t>ホン</t>
    </rPh>
    <rPh sb="1" eb="3">
      <t>シッカン</t>
    </rPh>
    <rPh sb="4" eb="6">
      <t>コウレイ</t>
    </rPh>
    <rPh sb="7" eb="8">
      <t>オオ</t>
    </rPh>
    <rPh sb="14" eb="15">
      <t>ハイ</t>
    </rPh>
    <rPh sb="15" eb="17">
      <t>キノウ</t>
    </rPh>
    <rPh sb="17" eb="19">
      <t>ショウガイ</t>
    </rPh>
    <rPh sb="20" eb="21">
      <t>サ</t>
    </rPh>
    <rPh sb="35" eb="37">
      <t>リョウホウ</t>
    </rPh>
    <rPh sb="38" eb="40">
      <t>ダイイチ</t>
    </rPh>
    <rPh sb="40" eb="42">
      <t>センタク</t>
    </rPh>
    <rPh sb="45" eb="47">
      <t>バアイ</t>
    </rPh>
    <rPh sb="48" eb="49">
      <t>オオ</t>
    </rPh>
    <rPh sb="56" eb="59">
      <t>キョウカショ</t>
    </rPh>
    <rPh sb="62" eb="64">
      <t>サイシン</t>
    </rPh>
    <rPh sb="64" eb="66">
      <t>ヒフ</t>
    </rPh>
    <rPh sb="66" eb="68">
      <t>カガク</t>
    </rPh>
    <rPh sb="68" eb="70">
      <t>タイケイ</t>
    </rPh>
    <rPh sb="74" eb="76">
      <t>キサイ</t>
    </rPh>
    <rPh sb="80" eb="83">
      <t>イッパンテキ</t>
    </rPh>
    <rPh sb="84" eb="85">
      <t>オコナ</t>
    </rPh>
    <rPh sb="90" eb="93">
      <t>チリョウホウ</t>
    </rPh>
    <rPh sb="109" eb="111">
      <t>トウヨ</t>
    </rPh>
    <rPh sb="111" eb="113">
      <t>ホウホウ</t>
    </rPh>
    <rPh sb="114" eb="116">
      <t>カクニン</t>
    </rPh>
    <rPh sb="136" eb="140">
      <t>テンテキジョウチュウ</t>
    </rPh>
    <rPh sb="141" eb="143">
      <t>セッテイ</t>
    </rPh>
    <phoneticPr fontId="3"/>
  </si>
  <si>
    <t>エピルビシンの用量、投与方法を確認する。
→レジメンでは用量60mg/㎡、点滴静注に設定する。</t>
  </si>
  <si>
    <t>CA療法の毒性はCDDPの腎障害とDOXの心毒性であり、両者の毒性を軽減するためにCBDCA/EPIRを使用する「変法」も用いられている。教科書である最新皮膚科学体系にもその記載があり、一般的に行われている治療法である。
ドキソルビシンの用量、投与方法を確認する。
→レジメンでは用量40mg/㎡、点滴静注に設定する。
カルボプラチンの用量を確認する。
→レジメンでは用量400mg/㎡に設定する。</t>
    <rPh sb="2" eb="4">
      <t>リョウホウ</t>
    </rPh>
    <rPh sb="5" eb="7">
      <t>ドクセイ</t>
    </rPh>
    <rPh sb="52" eb="54">
      <t>シヨウ</t>
    </rPh>
    <rPh sb="57" eb="59">
      <t>ヘンポウ</t>
    </rPh>
    <rPh sb="61" eb="62">
      <t>モチ</t>
    </rPh>
    <rPh sb="69" eb="72">
      <t>キョウカショ</t>
    </rPh>
    <rPh sb="75" eb="77">
      <t>サイシン</t>
    </rPh>
    <rPh sb="77" eb="79">
      <t>ヒフ</t>
    </rPh>
    <rPh sb="79" eb="81">
      <t>カガク</t>
    </rPh>
    <rPh sb="81" eb="83">
      <t>タイケイ</t>
    </rPh>
    <rPh sb="87" eb="89">
      <t>キサイ</t>
    </rPh>
    <rPh sb="93" eb="96">
      <t>イッパンテキ</t>
    </rPh>
    <rPh sb="97" eb="98">
      <t>オコナ</t>
    </rPh>
    <rPh sb="103" eb="106">
      <t>チリョウホウ</t>
    </rPh>
    <phoneticPr fontId="3"/>
  </si>
  <si>
    <t>カルボプラチンの用量を確認する。
→レジメンでは用量400mg/㎡に設定する。
エピルビシンの用量、投与方法を確認する。
→レジメンでは用量60mg/㎡、点滴静注に設定する。</t>
  </si>
  <si>
    <t>DTIC単剤療法
（200mg/body）</t>
  </si>
  <si>
    <t>用量を確認する。
→レジメンでは用量を30mg/㎡に設定する。</t>
  </si>
  <si>
    <t>用量を確認する。
→レジメンでは用量を30mg/㎡に設定する。</t>
    <rPh sb="3" eb="5">
      <t>カクニン</t>
    </rPh>
    <phoneticPr fontId="3"/>
  </si>
  <si>
    <t>用量を確認する。
→レジメンでは用量を200mg/㎡に設定する。</t>
  </si>
  <si>
    <t>用量を確認する。
→レジメンでは用量を90mg/㎡に設定する。</t>
  </si>
  <si>
    <t>可能な限り継続する
（エピルビシン
総用量900mg/㎡）</t>
  </si>
  <si>
    <t>可能な限り継続する
（エピルビシン
総用量900mg/㎡）</t>
    <rPh sb="18" eb="19">
      <t>ソウ</t>
    </rPh>
    <phoneticPr fontId="3"/>
  </si>
  <si>
    <t>300mg/㎡</t>
  </si>
  <si>
    <t>350mg/㎡</t>
  </si>
  <si>
    <t>3.5mg/㎡</t>
    <phoneticPr fontId="3"/>
  </si>
  <si>
    <t>0.7mg/㎡</t>
    <phoneticPr fontId="3"/>
  </si>
  <si>
    <t>1.4mg/m2</t>
    <phoneticPr fontId="3"/>
  </si>
  <si>
    <t>表紙　ハイパーリンク</t>
    <phoneticPr fontId="3"/>
  </si>
  <si>
    <t>0.6mg/m2</t>
    <phoneticPr fontId="3"/>
  </si>
  <si>
    <t>37.5mg/m2</t>
    <phoneticPr fontId="3"/>
  </si>
  <si>
    <t>1.2mg/m2</t>
    <phoneticPr fontId="3"/>
  </si>
  <si>
    <t>1.4mg/m2</t>
    <phoneticPr fontId="3"/>
  </si>
  <si>
    <t>1.5 mg/m²
（最大投与量　2mg/回）</t>
    <rPh sb="11" eb="13">
      <t>サイダイ</t>
    </rPh>
    <rPh sb="13" eb="15">
      <t>トウヨ</t>
    </rPh>
    <rPh sb="15" eb="16">
      <t>リョウ</t>
    </rPh>
    <rPh sb="21" eb="22">
      <t>カイ</t>
    </rPh>
    <phoneticPr fontId="3"/>
  </si>
  <si>
    <t>0.045 mg/kg
（最大投与量　2.3mg/回）</t>
    <phoneticPr fontId="3"/>
  </si>
  <si>
    <t>1~3</t>
  </si>
  <si>
    <t>1~5</t>
  </si>
  <si>
    <t xml:space="preserve">200 mg/m2 </t>
  </si>
  <si>
    <t>1コース</t>
    <phoneticPr fontId="3"/>
  </si>
  <si>
    <t>アクラルビシン</t>
  </si>
  <si>
    <t>0.8 mg/m2</t>
  </si>
  <si>
    <t>ビンデシン</t>
  </si>
  <si>
    <t>2 mg/m2</t>
  </si>
  <si>
    <t>3時間</t>
    <phoneticPr fontId="3"/>
  </si>
  <si>
    <t>2000 mg/m2 /回
1日２回</t>
    <rPh sb="12" eb="13">
      <t>カイ</t>
    </rPh>
    <rPh sb="15" eb="16">
      <t>ニチ</t>
    </rPh>
    <rPh sb="17" eb="18">
      <t>カイ</t>
    </rPh>
    <phoneticPr fontId="3"/>
  </si>
  <si>
    <t>4週間</t>
    <phoneticPr fontId="3"/>
  </si>
  <si>
    <t>3コース</t>
    <phoneticPr fontId="3"/>
  </si>
  <si>
    <t>1~7</t>
  </si>
  <si>
    <t>急性骨髄性白血病、
ハイリスク骨髄異型性症候群</t>
    <rPh sb="15" eb="17">
      <t>コツズイ</t>
    </rPh>
    <rPh sb="17" eb="20">
      <t>イケイセイ</t>
    </rPh>
    <rPh sb="20" eb="23">
      <t>ショウコウグン</t>
    </rPh>
    <phoneticPr fontId="3"/>
  </si>
  <si>
    <t>14 mg/m2</t>
  </si>
  <si>
    <t>原発性中枢神経リンパ腫、
原発性眼内リンパ腫</t>
    <phoneticPr fontId="3"/>
  </si>
  <si>
    <t>3500 mg/m2</t>
  </si>
  <si>
    <t>プロカルバジン</t>
  </si>
  <si>
    <t>2~8</t>
  </si>
  <si>
    <t>2週間</t>
    <phoneticPr fontId="3"/>
  </si>
  <si>
    <t>2000 mg/m2</t>
  </si>
  <si>
    <t xml:space="preserve"> 1,2</t>
  </si>
  <si>
    <t>2コース</t>
    <phoneticPr fontId="3"/>
  </si>
  <si>
    <t>1.4 mg/m2
（最大投与量2mg）</t>
    <phoneticPr fontId="3"/>
  </si>
  <si>
    <r>
      <t>用量は年齢、疾患活動性など症例によって</t>
    </r>
    <r>
      <rPr>
        <b/>
        <sz val="14"/>
        <color indexed="10"/>
        <rFont val="Meiryo UI"/>
        <family val="3"/>
        <charset val="128"/>
      </rPr>
      <t>最大500mg</t>
    </r>
    <r>
      <rPr>
        <sz val="14"/>
        <rFont val="Meiryo UI"/>
        <family val="3"/>
        <charset val="128"/>
      </rPr>
      <t>とする場合もある。</t>
    </r>
    <rPh sb="3" eb="5">
      <t>ネンレイ</t>
    </rPh>
    <rPh sb="6" eb="8">
      <t>シッカン</t>
    </rPh>
    <rPh sb="8" eb="11">
      <t>カツドウセイ</t>
    </rPh>
    <rPh sb="13" eb="15">
      <t>ショウレイ</t>
    </rPh>
    <rPh sb="19" eb="21">
      <t>サイダイ</t>
    </rPh>
    <rPh sb="29" eb="31">
      <t>バアイ</t>
    </rPh>
    <phoneticPr fontId="3"/>
  </si>
  <si>
    <t>2時間以上</t>
    <rPh sb="1" eb="3">
      <t>ジカン</t>
    </rPh>
    <rPh sb="3" eb="5">
      <t>イジョウ</t>
    </rPh>
    <phoneticPr fontId="3"/>
  </si>
  <si>
    <t>実施コース数</t>
    <rPh sb="0" eb="2">
      <t>ジッシ</t>
    </rPh>
    <rPh sb="5" eb="6">
      <t>スウ</t>
    </rPh>
    <phoneticPr fontId="3"/>
  </si>
  <si>
    <t>【APL97 地固め療法（DNR/ETP/Ara-C）】終了後、血小板100,000/μL以上になったら、【APL97 髄注（MTX＋Ara-C＋PSL）】を1回行う。</t>
    <rPh sb="28" eb="31">
      <t>シュウリョウゴ</t>
    </rPh>
    <rPh sb="32" eb="35">
      <t>ケッショウバン</t>
    </rPh>
    <rPh sb="80" eb="81">
      <t>カイ</t>
    </rPh>
    <rPh sb="81" eb="82">
      <t>オコナ</t>
    </rPh>
    <phoneticPr fontId="3"/>
  </si>
  <si>
    <t>AML201　地固め療法
Ara-C大量療法</t>
    <phoneticPr fontId="3"/>
  </si>
  <si>
    <t>AML201　寛解導入療法
DNR+Ara-C療法</t>
    <phoneticPr fontId="3"/>
  </si>
  <si>
    <t>AML201　寛解導入療法
IDA+Ara-C療法</t>
    <phoneticPr fontId="3"/>
  </si>
  <si>
    <t>7mg/m2</t>
    <phoneticPr fontId="3"/>
  </si>
  <si>
    <t>10mg/m2/回
１日２回</t>
    <rPh sb="11" eb="12">
      <t>ニチ</t>
    </rPh>
    <rPh sb="13" eb="14">
      <t>カイ</t>
    </rPh>
    <phoneticPr fontId="3"/>
  </si>
  <si>
    <t>整形外科（08-02-0010）</t>
    <phoneticPr fontId="3"/>
  </si>
  <si>
    <t>09-04-0080</t>
    <phoneticPr fontId="3"/>
  </si>
  <si>
    <t>急性骨髄性白血病</t>
  </si>
  <si>
    <t>1,8</t>
    <phoneticPr fontId="3"/>
  </si>
  <si>
    <t>MTX単剤療法（0.4mg/kg）</t>
    <rPh sb="3" eb="5">
      <t>タンザイ</t>
    </rPh>
    <rPh sb="5" eb="7">
      <t>リョウホウ</t>
    </rPh>
    <phoneticPr fontId="3"/>
  </si>
  <si>
    <t>ｱｸﾁﾉﾏｲｼﾝD単剤療法
（0.5 mg/body）</t>
    <rPh sb="9" eb="11">
      <t>タンザイ</t>
    </rPh>
    <rPh sb="11" eb="13">
      <t>リョウホウ</t>
    </rPh>
    <phoneticPr fontId="3"/>
  </si>
  <si>
    <t>ニボルマブ
（3mg/kg、化学療法未治療）</t>
    <phoneticPr fontId="3"/>
  </si>
  <si>
    <t>ニボルマブ</t>
    <phoneticPr fontId="3"/>
  </si>
  <si>
    <t>ベクティビックス、S-1,イリノテカンの治療変更基準についてはプロトコールを参照。申請時１例のみの使用と考えていたため、レジメン作成不要。</t>
    <rPh sb="20" eb="22">
      <t>チリョウ</t>
    </rPh>
    <rPh sb="22" eb="24">
      <t>ヘンコウ</t>
    </rPh>
    <rPh sb="24" eb="26">
      <t>キジュン</t>
    </rPh>
    <rPh sb="38" eb="40">
      <t>サンショウ</t>
    </rPh>
    <rPh sb="41" eb="44">
      <t>シンセイジ</t>
    </rPh>
    <rPh sb="45" eb="46">
      <t>レイ</t>
    </rPh>
    <rPh sb="49" eb="51">
      <t>シヨウ</t>
    </rPh>
    <rPh sb="52" eb="53">
      <t>カンガ</t>
    </rPh>
    <rPh sb="64" eb="66">
      <t>サクセイ</t>
    </rPh>
    <rPh sb="66" eb="68">
      <t>フヨウ</t>
    </rPh>
    <phoneticPr fontId="3"/>
  </si>
  <si>
    <t xml:space="preserve">
切除不能な進行・再発大腸癌が適応疾患
前投薬としてラニチジンは不要</t>
    <phoneticPr fontId="3"/>
  </si>
  <si>
    <t>適応疾患症例は転移・再発大腸癌。S-1は欧米では下痢の頻度が高く忍容性が低いことから大規模なStudyの報告はないが、国内からはRCTによる有効性を示した報告がされている。治療成績は、ほぼFOLFIRI療法と同等の成績が報告されている。副作用についてはFOLFIRI療法と比べて下痢の頻度がやや高い。</t>
    <phoneticPr fontId="3"/>
  </si>
  <si>
    <t>切除不能な進行・再発大腸癌、およびStageⅢ大腸癌の術後補助療法。大腸癌治療ガイドライン2005年版、NCCN　Practice Guidelines in Oncology-V/l/2008　に記載されている標準治療。全身状態があまり良くないため、FOLFOX、FOLFIRIが施行できない患者に対しても施行する。
レジメンを作成するか否か→今後使用予定ないため、レジメンオーダー作成なし</t>
    <rPh sb="0" eb="2">
      <t>セツジョ</t>
    </rPh>
    <rPh sb="2" eb="4">
      <t>フノウ</t>
    </rPh>
    <rPh sb="5" eb="7">
      <t>シンコウ</t>
    </rPh>
    <rPh sb="8" eb="10">
      <t>サイハツ</t>
    </rPh>
    <rPh sb="10" eb="13">
      <t>ダイチョウガン</t>
    </rPh>
    <rPh sb="23" eb="26">
      <t>ダイチョウガン</t>
    </rPh>
    <rPh sb="27" eb="29">
      <t>ジュツゴ</t>
    </rPh>
    <rPh sb="29" eb="31">
      <t>ホジョ</t>
    </rPh>
    <rPh sb="31" eb="33">
      <t>リョウホウ</t>
    </rPh>
    <rPh sb="111" eb="115">
      <t>ゼンシンジョウタイ</t>
    </rPh>
    <rPh sb="119" eb="120">
      <t>ヨ</t>
    </rPh>
    <rPh sb="141" eb="143">
      <t>セコウ</t>
    </rPh>
    <rPh sb="147" eb="149">
      <t>カンジャ</t>
    </rPh>
    <rPh sb="150" eb="151">
      <t>タイ</t>
    </rPh>
    <rPh sb="154" eb="156">
      <t>セコウ</t>
    </rPh>
    <rPh sb="173" eb="175">
      <t>コンゴ</t>
    </rPh>
    <rPh sb="175" eb="177">
      <t>シヨウ</t>
    </rPh>
    <rPh sb="177" eb="179">
      <t>ヨテイ</t>
    </rPh>
    <rPh sb="192" eb="194">
      <t>サクセイ</t>
    </rPh>
    <phoneticPr fontId="3"/>
  </si>
  <si>
    <t>切除不能な進行・再発大腸癌が適応疾患
FOLFOXで末梢神経障害が出現した患者や、FOLFIRIで全身状態が悪くなった患者に対しても施行する。FOLFOX、FOLFIRIに耐えられない高齢患者に対して、第一選択として使用することもある。</t>
    <rPh sb="26" eb="28">
      <t>マッショウ</t>
    </rPh>
    <rPh sb="28" eb="32">
      <t>シンケイショウガイ</t>
    </rPh>
    <rPh sb="33" eb="35">
      <t>シュツゲン</t>
    </rPh>
    <rPh sb="37" eb="39">
      <t>カンジャ</t>
    </rPh>
    <rPh sb="49" eb="53">
      <t>ゼンシンジョウタイ</t>
    </rPh>
    <rPh sb="54" eb="55">
      <t>ワル</t>
    </rPh>
    <rPh sb="59" eb="61">
      <t>カンジャ</t>
    </rPh>
    <rPh sb="62" eb="63">
      <t>タイ</t>
    </rPh>
    <rPh sb="66" eb="68">
      <t>セコウ</t>
    </rPh>
    <rPh sb="86" eb="87">
      <t>タ</t>
    </rPh>
    <rPh sb="92" eb="94">
      <t>コウレイ</t>
    </rPh>
    <rPh sb="94" eb="96">
      <t>カンジャ</t>
    </rPh>
    <rPh sb="97" eb="98">
      <t>タイ</t>
    </rPh>
    <rPh sb="101" eb="103">
      <t>ダイイチ</t>
    </rPh>
    <rPh sb="103" eb="105">
      <t>センタク</t>
    </rPh>
    <rPh sb="108" eb="110">
      <t>シヨウ</t>
    </rPh>
    <phoneticPr fontId="3"/>
  </si>
  <si>
    <t>切除不能な進行・再発大腸癌が適応疾患。CPT-11の添付文書では2週間に1回投与を2～3回行い、その後少なくとも3週間休薬する。レジメンの組み方は2週間に1回投与を3回行い、3週間休薬するように作成した。（1コースは7週間である）
→イリノテカン休薬期間中はセツキシマブも休薬</t>
    <rPh sb="123" eb="125">
      <t>キュウヤク</t>
    </rPh>
    <rPh sb="125" eb="128">
      <t>キカンチュウ</t>
    </rPh>
    <rPh sb="136" eb="138">
      <t>キュウヤク</t>
    </rPh>
    <phoneticPr fontId="3"/>
  </si>
  <si>
    <r>
      <t xml:space="preserve">UFTの用量は300～600mg（300mg/㎡/dayを基準）
UFTとLeucovorin は1日3回（約8時間毎を目安）、同時に経口する。
</t>
    </r>
    <r>
      <rPr>
        <b/>
        <sz val="14"/>
        <color indexed="10"/>
        <rFont val="Meiryo UI"/>
        <family val="3"/>
        <charset val="128"/>
      </rPr>
      <t>臨床試験の試験期間：～2020年9月
臨床試験の登録期間：～2017年9月
臨床試験の追跡終了日：～2020年9月</t>
    </r>
    <rPh sb="29" eb="31">
      <t>キジュン</t>
    </rPh>
    <rPh sb="50" eb="51">
      <t>ニチ</t>
    </rPh>
    <rPh sb="52" eb="53">
      <t>カイ</t>
    </rPh>
    <rPh sb="54" eb="55">
      <t>ヤク</t>
    </rPh>
    <rPh sb="56" eb="58">
      <t>ジカン</t>
    </rPh>
    <rPh sb="58" eb="59">
      <t>マイ</t>
    </rPh>
    <rPh sb="60" eb="62">
      <t>メヤス</t>
    </rPh>
    <rPh sb="64" eb="66">
      <t>ドウジ</t>
    </rPh>
    <rPh sb="67" eb="69">
      <t>ケイコウ</t>
    </rPh>
    <rPh sb="78" eb="80">
      <t>シケン</t>
    </rPh>
    <rPh sb="97" eb="99">
      <t>トウロク</t>
    </rPh>
    <rPh sb="116" eb="118">
      <t>ツイセキ</t>
    </rPh>
    <rPh sb="118" eb="120">
      <t>シュウリョウ</t>
    </rPh>
    <rPh sb="120" eb="121">
      <t>ヒ</t>
    </rPh>
    <phoneticPr fontId="3"/>
  </si>
  <si>
    <t>1.5時間</t>
    <phoneticPr fontId="3"/>
  </si>
  <si>
    <t>6mg/kg</t>
    <phoneticPr fontId="3"/>
  </si>
  <si>
    <t>2mg/kg/day
(Max 60mg/day)</t>
  </si>
  <si>
    <t>20mg/㎡</t>
  </si>
  <si>
    <t>1.5mg/kg/day</t>
  </si>
  <si>
    <t>100mg/body</t>
  </si>
  <si>
    <t>1.4mg/m2</t>
  </si>
  <si>
    <t>1250mg/㎡</t>
  </si>
  <si>
    <t>260mg/㎡</t>
  </si>
  <si>
    <t>1.4mg/㎡</t>
  </si>
  <si>
    <t>初回4mg/㎡
2回目以降2mg/㎡</t>
    <rPh sb="0" eb="2">
      <t>ショカイ</t>
    </rPh>
    <rPh sb="9" eb="13">
      <t>カイメイコウ</t>
    </rPh>
    <phoneticPr fontId="3"/>
  </si>
  <si>
    <t>　80mg/㎡</t>
  </si>
  <si>
    <t>レベル2:1000mg/㎡</t>
  </si>
  <si>
    <t>レベル3:1000mg/㎡</t>
  </si>
  <si>
    <t>レベル4:1000mg/㎡</t>
  </si>
  <si>
    <t>レベル1:60mg/㎡/day</t>
  </si>
  <si>
    <t>レベル2:60mg/㎡/day</t>
  </si>
  <si>
    <t>レベル3:70mg/㎡/day</t>
  </si>
  <si>
    <t>レベル4:80mg/㎡/day</t>
  </si>
  <si>
    <t>15mg/kg</t>
  </si>
  <si>
    <t>15mg/ｋｇ</t>
  </si>
  <si>
    <t>35mg/㎡</t>
  </si>
  <si>
    <t>40mg/m2</t>
  </si>
  <si>
    <t>440mg/m2</t>
  </si>
  <si>
    <t>80mg</t>
  </si>
  <si>
    <t>遠隔転移のある患者では、DAV feronと効果にあまり差はないといわれている。一方、DAV feronに比べ副作用が少ない。
そのため、末期で遠隔転移があって治療法もなかなか無いが、患者の希望があるような場合に、何かできないかということで使用する。
用量、1コースの期間を確認する（用量は上限の140mg/㎡に設定し、1コースの期間は4週間としてレジメンを作成する。2015/8/6　大島宗平）</t>
    <rPh sb="22" eb="24">
      <t>コウカ</t>
    </rPh>
    <rPh sb="28" eb="29">
      <t>サ</t>
    </rPh>
    <rPh sb="40" eb="42">
      <t>イッポウ</t>
    </rPh>
    <rPh sb="53" eb="54">
      <t>クラ</t>
    </rPh>
    <rPh sb="55" eb="58">
      <t>フクサヨウ</t>
    </rPh>
    <rPh sb="59" eb="60">
      <t>スク</t>
    </rPh>
    <rPh sb="134" eb="136">
      <t>キカン</t>
    </rPh>
    <rPh sb="137" eb="139">
      <t>カクニン</t>
    </rPh>
    <rPh sb="145" eb="147">
      <t>ジョウゲン</t>
    </rPh>
    <rPh sb="156" eb="158">
      <t>セッテイ</t>
    </rPh>
    <rPh sb="165" eb="167">
      <t>キカン</t>
    </rPh>
    <rPh sb="169" eb="171">
      <t>シュウカン</t>
    </rPh>
    <rPh sb="179" eb="181">
      <t>サクセイ</t>
    </rPh>
    <rPh sb="193" eb="195">
      <t>オオシマ</t>
    </rPh>
    <rPh sb="195" eb="197">
      <t>ソウヘイ</t>
    </rPh>
    <phoneticPr fontId="3"/>
  </si>
  <si>
    <t>DTIC単剤療法
（200mg/body）</t>
    <rPh sb="4" eb="6">
      <t>タンザイ</t>
    </rPh>
    <phoneticPr fontId="3"/>
  </si>
  <si>
    <t>DTIC単剤療法
（250mg/m2）</t>
  </si>
  <si>
    <t>1.5mg/㎡
最大投与量　2mg</t>
    <rPh sb="8" eb="10">
      <t>サイダイ</t>
    </rPh>
    <rPh sb="10" eb="12">
      <t>トウヨ</t>
    </rPh>
    <phoneticPr fontId="3"/>
  </si>
  <si>
    <t>60mg/㎡</t>
  </si>
  <si>
    <t>500mg/m2を超えないこととする。（レジメン修正依頼書より）</t>
    <rPh sb="9" eb="10">
      <t>コ</t>
    </rPh>
    <rPh sb="24" eb="26">
      <t>シュウセイ</t>
    </rPh>
    <rPh sb="26" eb="29">
      <t>イライショ</t>
    </rPh>
    <phoneticPr fontId="3"/>
  </si>
  <si>
    <t>75mg/日
（1回　25mg）</t>
    <rPh sb="5" eb="6">
      <t>ニチ</t>
    </rPh>
    <phoneticPr fontId="3"/>
  </si>
  <si>
    <t>300～600mg/日
（1回100mg～200mg）</t>
    <rPh sb="10" eb="11">
      <t>ニチ</t>
    </rPh>
    <rPh sb="14" eb="15">
      <t>カイ</t>
    </rPh>
    <phoneticPr fontId="3"/>
  </si>
  <si>
    <t>43-26-0010</t>
    <phoneticPr fontId="3"/>
  </si>
  <si>
    <t>ﾌｨﾗﾃﾞﾙﾌｨｱ染色体陽性急性リンパ性白血病</t>
  </si>
  <si>
    <t xml:space="preserve">臨床試験実施期間：2007年11月～2019年10月。目標症例数に達さなければ延長。
</t>
    <rPh sb="4" eb="6">
      <t>ジッシ</t>
    </rPh>
    <rPh sb="13" eb="14">
      <t>ネン</t>
    </rPh>
    <rPh sb="16" eb="17">
      <t>ガツ</t>
    </rPh>
    <rPh sb="27" eb="29">
      <t>モクヒョウ</t>
    </rPh>
    <rPh sb="29" eb="31">
      <t>ショウレイ</t>
    </rPh>
    <rPh sb="31" eb="32">
      <t>スウ</t>
    </rPh>
    <rPh sb="33" eb="34">
      <t>タッ</t>
    </rPh>
    <rPh sb="39" eb="41">
      <t>エンチョウ</t>
    </rPh>
    <phoneticPr fontId="3"/>
  </si>
  <si>
    <t>対象</t>
    <rPh sb="0" eb="2">
      <t>タイショウ</t>
    </rPh>
    <phoneticPr fontId="3"/>
  </si>
  <si>
    <t>1200mg</t>
  </si>
  <si>
    <t>アテゾリズマブ</t>
    <phoneticPr fontId="3"/>
  </si>
  <si>
    <t>3週間</t>
    <phoneticPr fontId="3"/>
  </si>
  <si>
    <t>30分</t>
    <phoneticPr fontId="3"/>
  </si>
  <si>
    <t>初回投与の忍容性が良好であれば、2回目以降の投与時間は30分間まで短縮できる</t>
    <phoneticPr fontId="3"/>
  </si>
  <si>
    <t>アテゾリズマブ単剤療法（1コース目）</t>
    <rPh sb="16" eb="17">
      <t>メ</t>
    </rPh>
    <phoneticPr fontId="3"/>
  </si>
  <si>
    <t>アテゾリズマブ単剤療法（2コース目以降）</t>
    <rPh sb="17" eb="19">
      <t>イコウ</t>
    </rPh>
    <phoneticPr fontId="3"/>
  </si>
  <si>
    <t>1コース</t>
    <phoneticPr fontId="3"/>
  </si>
  <si>
    <t>進行・再発（2nd line～）</t>
    <phoneticPr fontId="3"/>
  </si>
  <si>
    <t>再発</t>
    <phoneticPr fontId="3"/>
  </si>
  <si>
    <t>白金製剤感受性（PR以上）の再発卵巣癌・卵管癌・腹膜癌で、再発時の白金製剤を含む化学療法で奏効が維持されている症例</t>
    <rPh sb="10" eb="12">
      <t>イジョウ</t>
    </rPh>
    <phoneticPr fontId="3"/>
  </si>
  <si>
    <t>連日</t>
  </si>
  <si>
    <t>連日</t>
    <phoneticPr fontId="3"/>
  </si>
  <si>
    <t>可能な限り継続する。</t>
    <phoneticPr fontId="3"/>
  </si>
  <si>
    <t>オラパリブ</t>
    <phoneticPr fontId="3"/>
  </si>
  <si>
    <t>オラパリブ単剤療法</t>
    <phoneticPr fontId="3"/>
  </si>
  <si>
    <t>進行・再発（1st line～）</t>
    <phoneticPr fontId="3"/>
  </si>
  <si>
    <t>mFOLFOX6</t>
    <phoneticPr fontId="3"/>
  </si>
  <si>
    <t>レボホリナートカルシウム</t>
  </si>
  <si>
    <t>オキサリプラチン</t>
    <phoneticPr fontId="3"/>
  </si>
  <si>
    <t>2週間</t>
    <phoneticPr fontId="3"/>
  </si>
  <si>
    <t>可能な限り継続する</t>
    <phoneticPr fontId="3"/>
  </si>
  <si>
    <t>適応疾患症例は根治切除不能もしくは再発胃癌となっている。副作用対策は、パクリタキセルのアレルギー対策として前投薬にデキサメタゾン、抗ヒスタミン剤、H2ブロッカーを使用する。また血液毒性に注意し、週1回の血液検査をおこなう。現在、臨床研究としてS-1+Cisplatinとの比較試験を行なっている。</t>
    <phoneticPr fontId="3"/>
  </si>
  <si>
    <t>260mg/㎡</t>
    <phoneticPr fontId="3"/>
  </si>
  <si>
    <t>進行・再発（2nd line以降）</t>
    <phoneticPr fontId="3"/>
  </si>
  <si>
    <t>weekly nab-PTX単剤療法</t>
    <phoneticPr fontId="3"/>
  </si>
  <si>
    <t>4週間</t>
    <phoneticPr fontId="3"/>
  </si>
  <si>
    <t>可能な限り継続する</t>
    <phoneticPr fontId="3"/>
  </si>
  <si>
    <t>パクリタキセル
（アルブミン懸濁型）</t>
    <phoneticPr fontId="3"/>
  </si>
  <si>
    <t>パクリタキセル
（アルブミン懸濁型）</t>
    <phoneticPr fontId="3"/>
  </si>
  <si>
    <t>Ph+ALL208IMA　
地固め療法（C1、15-59歳）</t>
    <phoneticPr fontId="3"/>
  </si>
  <si>
    <t>Ph+ALL208IMA
地固め療法（C1、60-64歳）</t>
    <phoneticPr fontId="3"/>
  </si>
  <si>
    <t>Ph+ALL208IMA
地固め療法（C2）</t>
    <phoneticPr fontId="3"/>
  </si>
  <si>
    <t>Ph+ALL208IMA
維持療法</t>
    <phoneticPr fontId="3"/>
  </si>
  <si>
    <t>Ph+ALL208IMA
寛解導入療法（60-64歳）</t>
    <phoneticPr fontId="3"/>
  </si>
  <si>
    <t>Ph+ALL208IMA
寛解導入療法（15-59歳）</t>
    <phoneticPr fontId="3"/>
  </si>
  <si>
    <r>
      <t>60mg/m</t>
    </r>
    <r>
      <rPr>
        <vertAlign val="superscript"/>
        <sz val="14"/>
        <rFont val="Meiryo UI"/>
        <family val="3"/>
        <charset val="128"/>
      </rPr>
      <t>2</t>
    </r>
    <phoneticPr fontId="3"/>
  </si>
  <si>
    <r>
      <t>600mg/m</t>
    </r>
    <r>
      <rPr>
        <vertAlign val="superscript"/>
        <sz val="14"/>
        <rFont val="Meiryo UI"/>
        <family val="3"/>
        <charset val="128"/>
      </rPr>
      <t>2</t>
    </r>
    <phoneticPr fontId="3"/>
  </si>
  <si>
    <r>
      <t>500mg/m</t>
    </r>
    <r>
      <rPr>
        <vertAlign val="superscript"/>
        <sz val="14"/>
        <rFont val="Meiryo UI"/>
        <family val="3"/>
        <charset val="128"/>
      </rPr>
      <t>2</t>
    </r>
    <phoneticPr fontId="3"/>
  </si>
  <si>
    <r>
      <t>75 mg/m</t>
    </r>
    <r>
      <rPr>
        <vertAlign val="superscript"/>
        <sz val="14"/>
        <rFont val="Meiryo UI"/>
        <family val="3"/>
        <charset val="128"/>
      </rPr>
      <t>2</t>
    </r>
    <phoneticPr fontId="3"/>
  </si>
  <si>
    <r>
      <t>50mg/m</t>
    </r>
    <r>
      <rPr>
        <vertAlign val="superscript"/>
        <sz val="14"/>
        <rFont val="Meiryo UI"/>
        <family val="3"/>
        <charset val="128"/>
      </rPr>
      <t>2</t>
    </r>
    <phoneticPr fontId="3"/>
  </si>
  <si>
    <r>
      <t xml:space="preserve">①術後補助療法としては6コース（又は8コース）
②FEC3回（又は4回）→ドセタキセル3コース（又は4コース）
</t>
    </r>
    <r>
      <rPr>
        <b/>
        <sz val="14"/>
        <rFont val="Meiryo UI"/>
        <family val="3"/>
        <charset val="128"/>
      </rPr>
      <t>制吐剤ガイドラインでは催吐性リスクでは高度に分類されるが、レジメンでは中等度として扱うことになった。</t>
    </r>
    <rPh sb="16" eb="17">
      <t>マタ</t>
    </rPh>
    <rPh sb="31" eb="32">
      <t>マタ</t>
    </rPh>
    <rPh sb="48" eb="49">
      <t>マタ</t>
    </rPh>
    <rPh sb="75" eb="77">
      <t>コウド</t>
    </rPh>
    <rPh sb="91" eb="93">
      <t>チュウトウ</t>
    </rPh>
    <rPh sb="93" eb="94">
      <t>ド</t>
    </rPh>
    <phoneticPr fontId="3"/>
  </si>
  <si>
    <r>
      <t>50 mg/m</t>
    </r>
    <r>
      <rPr>
        <vertAlign val="superscript"/>
        <sz val="14"/>
        <rFont val="Meiryo UI"/>
        <family val="3"/>
        <charset val="128"/>
      </rPr>
      <t>2</t>
    </r>
    <phoneticPr fontId="3"/>
  </si>
  <si>
    <r>
      <t>500mg/m</t>
    </r>
    <r>
      <rPr>
        <vertAlign val="superscript"/>
        <sz val="14"/>
        <rFont val="Meiryo UI"/>
        <family val="3"/>
        <charset val="128"/>
      </rPr>
      <t>2</t>
    </r>
    <phoneticPr fontId="3"/>
  </si>
  <si>
    <r>
      <t>75  mg/m</t>
    </r>
    <r>
      <rPr>
        <vertAlign val="superscript"/>
        <sz val="14"/>
        <rFont val="Meiryo UI"/>
        <family val="3"/>
        <charset val="128"/>
      </rPr>
      <t>2</t>
    </r>
    <phoneticPr fontId="3"/>
  </si>
  <si>
    <r>
      <t>100 mg/m</t>
    </r>
    <r>
      <rPr>
        <vertAlign val="superscript"/>
        <sz val="14"/>
        <rFont val="Meiryo UI"/>
        <family val="3"/>
        <charset val="128"/>
      </rPr>
      <t>2</t>
    </r>
    <phoneticPr fontId="3"/>
  </si>
  <si>
    <r>
      <t>100mg/ｍ</t>
    </r>
    <r>
      <rPr>
        <vertAlign val="superscript"/>
        <sz val="14"/>
        <rFont val="Meiryo UI"/>
        <family val="3"/>
        <charset val="128"/>
      </rPr>
      <t xml:space="preserve">2
</t>
    </r>
    <r>
      <rPr>
        <sz val="14"/>
        <rFont val="Meiryo UI"/>
        <family val="3"/>
        <charset val="128"/>
      </rPr>
      <t>1.5㎡未満は100mg（2錠）
1.5㎡以上は150mg（3錠）</t>
    </r>
    <phoneticPr fontId="3"/>
  </si>
  <si>
    <r>
      <t>40mg/m</t>
    </r>
    <r>
      <rPr>
        <vertAlign val="superscript"/>
        <sz val="14"/>
        <rFont val="Meiryo UI"/>
        <family val="3"/>
        <charset val="128"/>
      </rPr>
      <t>2</t>
    </r>
    <phoneticPr fontId="3"/>
  </si>
  <si>
    <r>
      <t>600mg/m</t>
    </r>
    <r>
      <rPr>
        <vertAlign val="superscript"/>
        <sz val="14"/>
        <rFont val="Meiryo UI"/>
        <family val="3"/>
        <charset val="128"/>
      </rPr>
      <t>2</t>
    </r>
    <phoneticPr fontId="3"/>
  </si>
  <si>
    <r>
      <t>500mg/ｍ</t>
    </r>
    <r>
      <rPr>
        <vertAlign val="superscript"/>
        <sz val="14"/>
        <rFont val="Meiryo UI"/>
        <family val="3"/>
        <charset val="128"/>
      </rPr>
      <t>2</t>
    </r>
    <phoneticPr fontId="3"/>
  </si>
  <si>
    <r>
      <t>40mg/m</t>
    </r>
    <r>
      <rPr>
        <vertAlign val="superscript"/>
        <sz val="14"/>
        <rFont val="Meiryo UI"/>
        <family val="3"/>
        <charset val="128"/>
      </rPr>
      <t>2</t>
    </r>
    <phoneticPr fontId="3"/>
  </si>
  <si>
    <r>
      <t>500mg/m</t>
    </r>
    <r>
      <rPr>
        <vertAlign val="superscript"/>
        <sz val="14"/>
        <rFont val="Meiryo UI"/>
        <family val="3"/>
        <charset val="128"/>
      </rPr>
      <t>2</t>
    </r>
    <phoneticPr fontId="3"/>
  </si>
  <si>
    <r>
      <t xml:space="preserve">術後補助療法としては3～4コース
</t>
    </r>
    <r>
      <rPr>
        <b/>
        <sz val="14"/>
        <rFont val="Meiryo UI"/>
        <family val="3"/>
        <charset val="128"/>
      </rPr>
      <t>申請書では80 or 100mg　/㎡となっているが、レジメンでは100mg/㎡で作成することとなった。</t>
    </r>
    <rPh sb="17" eb="19">
      <t>シンセイ</t>
    </rPh>
    <rPh sb="19" eb="20">
      <t>ショ</t>
    </rPh>
    <rPh sb="58" eb="60">
      <t>サクセイ</t>
    </rPh>
    <phoneticPr fontId="3"/>
  </si>
  <si>
    <r>
      <t>100mg/m</t>
    </r>
    <r>
      <rPr>
        <vertAlign val="superscript"/>
        <sz val="14"/>
        <rFont val="Meiryo UI"/>
        <family val="3"/>
        <charset val="128"/>
      </rPr>
      <t>2</t>
    </r>
    <phoneticPr fontId="3"/>
  </si>
  <si>
    <r>
      <t>8mg/m</t>
    </r>
    <r>
      <rPr>
        <vertAlign val="superscript"/>
        <sz val="14"/>
        <rFont val="Meiryo UI"/>
        <family val="3"/>
        <charset val="128"/>
      </rPr>
      <t>2</t>
    </r>
    <phoneticPr fontId="3"/>
  </si>
  <si>
    <r>
      <t>100mg/m</t>
    </r>
    <r>
      <rPr>
        <vertAlign val="superscript"/>
        <sz val="14"/>
        <rFont val="Meiryo UI"/>
        <family val="3"/>
        <charset val="128"/>
      </rPr>
      <t>2</t>
    </r>
    <phoneticPr fontId="3"/>
  </si>
  <si>
    <r>
      <t>6mg/m</t>
    </r>
    <r>
      <rPr>
        <vertAlign val="superscript"/>
        <sz val="14"/>
        <rFont val="Meiryo UI"/>
        <family val="3"/>
        <charset val="128"/>
      </rPr>
      <t>2</t>
    </r>
    <phoneticPr fontId="3"/>
  </si>
  <si>
    <r>
      <t>75mg/m</t>
    </r>
    <r>
      <rPr>
        <vertAlign val="superscript"/>
        <sz val="14"/>
        <rFont val="Meiryo UI"/>
        <family val="3"/>
        <charset val="128"/>
      </rPr>
      <t>2</t>
    </r>
    <phoneticPr fontId="3"/>
  </si>
  <si>
    <r>
      <t>600mg/m</t>
    </r>
    <r>
      <rPr>
        <vertAlign val="superscript"/>
        <sz val="14"/>
        <rFont val="Meiryo UI"/>
        <family val="3"/>
        <charset val="128"/>
      </rPr>
      <t>2</t>
    </r>
    <phoneticPr fontId="3"/>
  </si>
  <si>
    <r>
      <t>1250mg/m</t>
    </r>
    <r>
      <rPr>
        <vertAlign val="superscript"/>
        <sz val="14"/>
        <rFont val="Meiryo UI"/>
        <family val="3"/>
        <charset val="128"/>
      </rPr>
      <t>2</t>
    </r>
    <phoneticPr fontId="3"/>
  </si>
  <si>
    <r>
      <t>175mg/m</t>
    </r>
    <r>
      <rPr>
        <vertAlign val="superscript"/>
        <sz val="14"/>
        <rFont val="Meiryo UI"/>
        <family val="3"/>
        <charset val="128"/>
      </rPr>
      <t>2</t>
    </r>
    <phoneticPr fontId="3"/>
  </si>
  <si>
    <r>
      <t xml:space="preserve">術前化学療法としては4コース、術後補助療法としては4コース
</t>
    </r>
    <r>
      <rPr>
        <b/>
        <sz val="14"/>
        <color indexed="8"/>
        <rFont val="Meiryo UI"/>
        <family val="3"/>
        <charset val="128"/>
      </rPr>
      <t>制吐剤ガイドラインでは催吐性リスクでは軽度に分類されるが、レジメンでは最小度として扱うことになった。</t>
    </r>
    <rPh sb="1" eb="2">
      <t>ゼン</t>
    </rPh>
    <rPh sb="2" eb="4">
      <t>カガク</t>
    </rPh>
    <phoneticPr fontId="3"/>
  </si>
  <si>
    <r>
      <t xml:space="preserve">術後補助療法の場合は1(-2）年
</t>
    </r>
    <r>
      <rPr>
        <b/>
        <sz val="14"/>
        <rFont val="Meiryo UI"/>
        <family val="3"/>
        <charset val="128"/>
      </rPr>
      <t>初回90分投与する。初回投与の忍容性が良好であれば、2回目以降の投与時間は30分間まで短縮できる。
（以下すべて同様とする）</t>
    </r>
    <rPh sb="17" eb="19">
      <t>ショカイ</t>
    </rPh>
    <rPh sb="21" eb="22">
      <t>フン</t>
    </rPh>
    <rPh sb="22" eb="24">
      <t>トウヨ</t>
    </rPh>
    <rPh sb="27" eb="29">
      <t>ショカイ</t>
    </rPh>
    <rPh sb="29" eb="31">
      <t>トウヨ</t>
    </rPh>
    <rPh sb="32" eb="35">
      <t>ニンヨウセイ</t>
    </rPh>
    <rPh sb="36" eb="38">
      <t>リョウコウ</t>
    </rPh>
    <rPh sb="44" eb="48">
      <t>カイメイコウ</t>
    </rPh>
    <rPh sb="49" eb="51">
      <t>トウヨ</t>
    </rPh>
    <rPh sb="51" eb="53">
      <t>ジカン</t>
    </rPh>
    <rPh sb="56" eb="58">
      <t>フンカン</t>
    </rPh>
    <rPh sb="60" eb="62">
      <t>タンシュク</t>
    </rPh>
    <rPh sb="68" eb="70">
      <t>イカ</t>
    </rPh>
    <rPh sb="73" eb="75">
      <t>ドウヨウ</t>
    </rPh>
    <phoneticPr fontId="3"/>
  </si>
  <si>
    <r>
      <t>1250mg/m</t>
    </r>
    <r>
      <rPr>
        <vertAlign val="superscript"/>
        <sz val="14"/>
        <rFont val="Meiryo UI"/>
        <family val="3"/>
        <charset val="128"/>
      </rPr>
      <t>2</t>
    </r>
    <phoneticPr fontId="3"/>
  </si>
  <si>
    <r>
      <t xml:space="preserve">FEC(100)を上記の内容で4コース行う
JONIE3試験（PTX+FEC100　VS　エリブリン+FEC100）
</t>
    </r>
    <r>
      <rPr>
        <b/>
        <sz val="20"/>
        <rFont val="Meiryo UI"/>
        <family val="3"/>
        <charset val="128"/>
      </rPr>
      <t>申請書を確認する</t>
    </r>
    <rPh sb="9" eb="11">
      <t>ジョウキ</t>
    </rPh>
    <rPh sb="12" eb="14">
      <t>ナイヨウ</t>
    </rPh>
    <rPh sb="19" eb="20">
      <t>オコナ</t>
    </rPh>
    <phoneticPr fontId="3"/>
  </si>
  <si>
    <t>1,8,15,22
29,36</t>
  </si>
  <si>
    <t>1,8,15,22
29,36,43,50
57,64,71,78</t>
  </si>
  <si>
    <t>1,8,15,22
29,36,43</t>
  </si>
  <si>
    <t>1,8,15
22,29,36
43,50,57
64,71,78</t>
  </si>
  <si>
    <t>weekly トラスツズマブ
（初回、2回目以降）</t>
    <rPh sb="16" eb="18">
      <t>ショカイ</t>
    </rPh>
    <rPh sb="20" eb="22">
      <t>カイメ</t>
    </rPh>
    <rPh sb="22" eb="24">
      <t>イコウ</t>
    </rPh>
    <phoneticPr fontId="3"/>
  </si>
  <si>
    <t>weekly トラスツズマブ
＋PTX
(3投1休)
（初回、2回目以降）</t>
    <rPh sb="22" eb="23">
      <t>トウ</t>
    </rPh>
    <rPh sb="24" eb="25">
      <t>キュウ</t>
    </rPh>
    <phoneticPr fontId="3"/>
  </si>
  <si>
    <t>weekly トラスツズマブ
+ PTX
(6投1休)</t>
    <phoneticPr fontId="3"/>
  </si>
  <si>
    <t>weekly トラスツズマブ
＋PTX
(12週連続)
（初回、2回目以降）</t>
    <rPh sb="23" eb="24">
      <t>シュウ</t>
    </rPh>
    <rPh sb="24" eb="26">
      <t>レンゾク</t>
    </rPh>
    <phoneticPr fontId="3"/>
  </si>
  <si>
    <t>weekly トラスツズマブ
+ DTX
（初回、2回目以降）</t>
    <phoneticPr fontId="3"/>
  </si>
  <si>
    <t>weekly トラスツズマブ
＋VNR
（初回、2回目以降）</t>
    <phoneticPr fontId="3"/>
  </si>
  <si>
    <t>weekly HER＋GEM
（初回、2回目以降）</t>
    <phoneticPr fontId="3"/>
  </si>
  <si>
    <t>triweekly トラスツズマブ
（初回、2回目以降）</t>
    <rPh sb="19" eb="21">
      <t>ショカイ</t>
    </rPh>
    <rPh sb="23" eb="25">
      <t>カイメ</t>
    </rPh>
    <rPh sb="25" eb="27">
      <t>イコウ</t>
    </rPh>
    <phoneticPr fontId="3"/>
  </si>
  <si>
    <t>triweekly トラスツズマブ
＋DTX
（初回、2回目以降）</t>
    <phoneticPr fontId="3"/>
  </si>
  <si>
    <t>triweekly トラスツズマブ
＋S-1
（初回、2回目以降）</t>
    <phoneticPr fontId="3"/>
  </si>
  <si>
    <t>triweekly トラスツズマブ
+nab-PTX
（初回、2回目以降）</t>
    <phoneticPr fontId="3"/>
  </si>
  <si>
    <t>PER＋HER＋DTX
（初回、2回目以降）</t>
    <phoneticPr fontId="3"/>
  </si>
  <si>
    <t>PER＋HER＋GEM
（初回、2回目以降）</t>
    <phoneticPr fontId="3"/>
  </si>
  <si>
    <t>PER＋HER＋nab-PTX
（初回、2回目以降）</t>
    <phoneticPr fontId="3"/>
  </si>
  <si>
    <t>PER＋HER＋PTX</t>
    <phoneticPr fontId="3"/>
  </si>
  <si>
    <t>PER＋HER＋エリブリン
（初回、2回目以降）</t>
    <phoneticPr fontId="3"/>
  </si>
  <si>
    <t>PER＋HER＋VNR
（初回、2回目以降）</t>
    <phoneticPr fontId="3"/>
  </si>
  <si>
    <t>PER＋HER+カペシタビン
（初回、2回目以降）</t>
    <phoneticPr fontId="3"/>
  </si>
  <si>
    <t>PER＋HER+S-1
（初回、2回目以降）</t>
    <phoneticPr fontId="3"/>
  </si>
  <si>
    <t>PER＋HER(メンテナンス）
(初回用量)</t>
    <rPh sb="17" eb="19">
      <t>ショカイ</t>
    </rPh>
    <rPh sb="19" eb="21">
      <t>ヨウリョウ</t>
    </rPh>
    <phoneticPr fontId="3"/>
  </si>
  <si>
    <t>血小板数に応じて
1-3か月毎</t>
    <rPh sb="0" eb="3">
      <t>ケッショウバン</t>
    </rPh>
    <rPh sb="3" eb="4">
      <t>スウ</t>
    </rPh>
    <rPh sb="5" eb="6">
      <t>オウ</t>
    </rPh>
    <rPh sb="13" eb="14">
      <t>ゲツ</t>
    </rPh>
    <rPh sb="14" eb="15">
      <t>マイ</t>
    </rPh>
    <phoneticPr fontId="3"/>
  </si>
  <si>
    <t>30 mg/㎡/day</t>
    <phoneticPr fontId="3"/>
  </si>
  <si>
    <r>
      <t>100mg/m</t>
    </r>
    <r>
      <rPr>
        <vertAlign val="superscript"/>
        <sz val="14"/>
        <color indexed="8"/>
        <rFont val="Meiryo UI"/>
        <family val="3"/>
        <charset val="128"/>
      </rPr>
      <t>2</t>
    </r>
    <phoneticPr fontId="3"/>
  </si>
  <si>
    <r>
      <t>80mg/m</t>
    </r>
    <r>
      <rPr>
        <vertAlign val="superscript"/>
        <sz val="14"/>
        <color indexed="8"/>
        <rFont val="Meiryo UI"/>
        <family val="3"/>
        <charset val="128"/>
      </rPr>
      <t>2</t>
    </r>
    <phoneticPr fontId="3"/>
  </si>
  <si>
    <r>
      <t>900mg/m</t>
    </r>
    <r>
      <rPr>
        <vertAlign val="superscript"/>
        <sz val="14"/>
        <color indexed="8"/>
        <rFont val="Meiryo UI"/>
        <family val="3"/>
        <charset val="128"/>
      </rPr>
      <t>2</t>
    </r>
    <phoneticPr fontId="3"/>
  </si>
  <si>
    <r>
      <t>20mg/m</t>
    </r>
    <r>
      <rPr>
        <vertAlign val="superscript"/>
        <sz val="14"/>
        <color indexed="8"/>
        <rFont val="Meiryo UI"/>
        <family val="3"/>
        <charset val="128"/>
      </rPr>
      <t>2</t>
    </r>
    <phoneticPr fontId="3"/>
  </si>
  <si>
    <r>
      <t>60mg/m</t>
    </r>
    <r>
      <rPr>
        <vertAlign val="superscript"/>
        <sz val="14"/>
        <color indexed="8"/>
        <rFont val="Meiryo UI"/>
        <family val="3"/>
        <charset val="128"/>
      </rPr>
      <t>2</t>
    </r>
    <phoneticPr fontId="3"/>
  </si>
  <si>
    <t>高橋理充</t>
    <rPh sb="0" eb="1">
      <t>タカ</t>
    </rPh>
    <rPh sb="1" eb="2">
      <t>ハシ</t>
    </rPh>
    <rPh sb="2" eb="3">
      <t>リ</t>
    </rPh>
    <rPh sb="3" eb="4">
      <t>ジュウ</t>
    </rPh>
    <phoneticPr fontId="3"/>
  </si>
  <si>
    <t>3時間</t>
    <rPh sb="1" eb="2">
      <t>ジ</t>
    </rPh>
    <rPh sb="2" eb="3">
      <t>カン</t>
    </rPh>
    <phoneticPr fontId="3"/>
  </si>
  <si>
    <t>1時間</t>
    <rPh sb="1" eb="2">
      <t>ジ</t>
    </rPh>
    <rPh sb="2" eb="3">
      <t>カン</t>
    </rPh>
    <phoneticPr fontId="3"/>
  </si>
  <si>
    <t>Hyper CVAD療法</t>
    <rPh sb="10" eb="12">
      <t>リョウホウ</t>
    </rPh>
    <phoneticPr fontId="3"/>
  </si>
  <si>
    <t>39-01-0300
39-01-0301</t>
    <phoneticPr fontId="3"/>
  </si>
  <si>
    <t>39-01-0302</t>
    <phoneticPr fontId="3"/>
  </si>
  <si>
    <t>3週間</t>
    <phoneticPr fontId="3"/>
  </si>
  <si>
    <t>43-01-2080</t>
    <phoneticPr fontId="3"/>
  </si>
  <si>
    <t>7.5mg/kg</t>
    <phoneticPr fontId="3"/>
  </si>
  <si>
    <t>7.5kg/kg</t>
    <phoneticPr fontId="3"/>
  </si>
  <si>
    <t>7.5mg/kg</t>
    <phoneticPr fontId="3"/>
  </si>
  <si>
    <t>1.25㎡未満
40mg/回</t>
    <phoneticPr fontId="3"/>
  </si>
  <si>
    <t>1.25㎡以上、1.5㎡未満
50mg/回</t>
    <phoneticPr fontId="3"/>
  </si>
  <si>
    <t>1.5㎡以上
60mg/回</t>
    <phoneticPr fontId="3"/>
  </si>
  <si>
    <t>5.0mg/kg</t>
    <phoneticPr fontId="3"/>
  </si>
  <si>
    <t>50mg/回
(1.25㎡＜BSA＜1.5㎡)</t>
    <phoneticPr fontId="3"/>
  </si>
  <si>
    <t>40mg/回
 (BSA＜1.25㎡)</t>
    <phoneticPr fontId="3"/>
  </si>
  <si>
    <t>60mg/回 (BSA≧1.5㎡)</t>
    <phoneticPr fontId="3"/>
  </si>
  <si>
    <r>
      <t>35～45mg/m</t>
    </r>
    <r>
      <rPr>
        <vertAlign val="superscript"/>
        <sz val="14"/>
        <rFont val="Meiryo UI"/>
        <family val="3"/>
        <charset val="128"/>
      </rPr>
      <t>2</t>
    </r>
    <phoneticPr fontId="3"/>
  </si>
  <si>
    <r>
      <t>60ｍg/ｍ</t>
    </r>
    <r>
      <rPr>
        <vertAlign val="superscript"/>
        <sz val="14"/>
        <rFont val="Meiryo UI"/>
        <family val="3"/>
        <charset val="128"/>
      </rPr>
      <t>2</t>
    </r>
    <phoneticPr fontId="3"/>
  </si>
  <si>
    <t>慢性リンパ性白血病</t>
    <rPh sb="0" eb="2">
      <t>マンセイ</t>
    </rPh>
    <rPh sb="5" eb="6">
      <t>セイ</t>
    </rPh>
    <rPh sb="6" eb="9">
      <t>ハッケツビョウ</t>
    </rPh>
    <phoneticPr fontId="3"/>
  </si>
  <si>
    <t>慢性骨髄性白血病</t>
    <rPh sb="0" eb="2">
      <t>マンセイ</t>
    </rPh>
    <rPh sb="2" eb="5">
      <t>コツズイセイ</t>
    </rPh>
    <rPh sb="5" eb="8">
      <t>ハッケツビョウ</t>
    </rPh>
    <phoneticPr fontId="3"/>
  </si>
  <si>
    <t>小腸癌</t>
    <rPh sb="0" eb="2">
      <t>ショウチョウ</t>
    </rPh>
    <rPh sb="2" eb="3">
      <t>ガン</t>
    </rPh>
    <phoneticPr fontId="3"/>
  </si>
  <si>
    <t>オファツムマブ</t>
  </si>
  <si>
    <t>300 mg/body</t>
  </si>
  <si>
    <t>*1</t>
    <phoneticPr fontId="3"/>
  </si>
  <si>
    <t>再発または難治性</t>
    <phoneticPr fontId="3"/>
  </si>
  <si>
    <t>1コース</t>
    <phoneticPr fontId="3"/>
  </si>
  <si>
    <t>【オファツムマブ単剤療法（初回）】</t>
    <phoneticPr fontId="3"/>
  </si>
  <si>
    <t>2000 mg/body</t>
  </si>
  <si>
    <t>*2</t>
    <phoneticPr fontId="3"/>
  </si>
  <si>
    <t>*2　25mL/hrで開始する（直近の投与時に重度のinfusion reactionが発現しなかった場合）。その後、患者の状態を十分に観察しながら、投与速度を30分毎に上げることができるが、投与速度の上限は400mL/時とする。
①30分後、問題なければ50mL/hr、②60分後、問題なければ100mL/hr、③90分後、問題なければ200mL/hr、④120分後、問題なければ400mL/hr</t>
    <phoneticPr fontId="3"/>
  </si>
  <si>
    <t>【オファツムマブ単剤療法（2～8コース目）】の*2の内容と同様</t>
    <rPh sb="26" eb="28">
      <t>ナイヨウ</t>
    </rPh>
    <rPh sb="29" eb="31">
      <t>ドウヨウ</t>
    </rPh>
    <phoneticPr fontId="3"/>
  </si>
  <si>
    <t>ビンブラスチン</t>
  </si>
  <si>
    <t>6mg/m2</t>
  </si>
  <si>
    <t>40mg/m2</t>
    <phoneticPr fontId="3"/>
  </si>
  <si>
    <t>60mg/m2</t>
    <phoneticPr fontId="3"/>
  </si>
  <si>
    <t>400mg/m2</t>
    <phoneticPr fontId="3"/>
  </si>
  <si>
    <t>皮膚付属器癌（毛包癌等）</t>
    <rPh sb="7" eb="8">
      <t>モウ</t>
    </rPh>
    <rPh sb="8" eb="9">
      <t>ホウ</t>
    </rPh>
    <rPh sb="9" eb="10">
      <t>ガン</t>
    </rPh>
    <rPh sb="10" eb="11">
      <t>トウ</t>
    </rPh>
    <phoneticPr fontId="3"/>
  </si>
  <si>
    <t>シスプラチン</t>
    <phoneticPr fontId="3"/>
  </si>
  <si>
    <t>進行・再発</t>
    <phoneticPr fontId="3"/>
  </si>
  <si>
    <t>【ニボルマブ＋イピリムマブ（1～4コース）】</t>
    <phoneticPr fontId="3"/>
  </si>
  <si>
    <t>イピリムマブ</t>
  </si>
  <si>
    <t>3週間</t>
    <phoneticPr fontId="3"/>
  </si>
  <si>
    <t>4コース</t>
    <phoneticPr fontId="3"/>
  </si>
  <si>
    <t>化学療法既治療</t>
    <phoneticPr fontId="3"/>
  </si>
  <si>
    <t>化学療法未治療</t>
    <phoneticPr fontId="3"/>
  </si>
  <si>
    <t>1．ニボルマブ
2．イピリムマブ
の順で投与を行う。ニボルマブ投与完了後、30分以上間隔をあける。</t>
    <phoneticPr fontId="3"/>
  </si>
  <si>
    <t>慢性骨髄性白血病</t>
    <rPh sb="0" eb="2">
      <t>マンセイ</t>
    </rPh>
    <rPh sb="2" eb="4">
      <t>コツズイ</t>
    </rPh>
    <rPh sb="4" eb="5">
      <t>セイ</t>
    </rPh>
    <rPh sb="5" eb="8">
      <t>ハッケツビョウ</t>
    </rPh>
    <phoneticPr fontId="3"/>
  </si>
  <si>
    <t>（レジメン数　0件）</t>
    <rPh sb="8" eb="9">
      <t>ケン</t>
    </rPh>
    <phoneticPr fontId="3"/>
  </si>
  <si>
    <t>（レジメン数　25件）</t>
    <rPh sb="9" eb="10">
      <t>ケン</t>
    </rPh>
    <phoneticPr fontId="3"/>
  </si>
  <si>
    <t>（レジメン数　16）</t>
    <phoneticPr fontId="3"/>
  </si>
  <si>
    <r>
      <t>900mg/m</t>
    </r>
    <r>
      <rPr>
        <vertAlign val="superscript"/>
        <sz val="14"/>
        <color indexed="8"/>
        <rFont val="Meiryo UI"/>
        <family val="3"/>
        <charset val="128"/>
      </rPr>
      <t>2</t>
    </r>
    <phoneticPr fontId="3"/>
  </si>
  <si>
    <r>
      <t>20mg/m</t>
    </r>
    <r>
      <rPr>
        <vertAlign val="superscript"/>
        <sz val="14"/>
        <color indexed="8"/>
        <rFont val="Meiryo UI"/>
        <family val="3"/>
        <charset val="128"/>
      </rPr>
      <t>2</t>
    </r>
    <phoneticPr fontId="3"/>
  </si>
  <si>
    <r>
      <t>60mg/m</t>
    </r>
    <r>
      <rPr>
        <vertAlign val="superscript"/>
        <sz val="14"/>
        <color indexed="8"/>
        <rFont val="Meiryo UI"/>
        <family val="3"/>
        <charset val="128"/>
      </rPr>
      <t>2</t>
    </r>
    <phoneticPr fontId="3"/>
  </si>
  <si>
    <r>
      <t>175 mg/ｍ</t>
    </r>
    <r>
      <rPr>
        <vertAlign val="superscript"/>
        <sz val="14"/>
        <rFont val="Meiryo UI"/>
        <family val="3"/>
        <charset val="128"/>
      </rPr>
      <t>2</t>
    </r>
    <phoneticPr fontId="3"/>
  </si>
  <si>
    <r>
      <t>75mg/m</t>
    </r>
    <r>
      <rPr>
        <vertAlign val="superscript"/>
        <sz val="14"/>
        <rFont val="Meiryo UI"/>
        <family val="3"/>
        <charset val="128"/>
      </rPr>
      <t>2</t>
    </r>
    <phoneticPr fontId="3"/>
  </si>
  <si>
    <r>
      <t>150mg/m</t>
    </r>
    <r>
      <rPr>
        <vertAlign val="superscript"/>
        <sz val="14"/>
        <rFont val="Meiryo UI"/>
        <family val="3"/>
        <charset val="128"/>
      </rPr>
      <t>2</t>
    </r>
    <phoneticPr fontId="3"/>
  </si>
  <si>
    <r>
      <t>200mg/m</t>
    </r>
    <r>
      <rPr>
        <vertAlign val="superscript"/>
        <sz val="14"/>
        <rFont val="Meiryo UI"/>
        <family val="3"/>
        <charset val="128"/>
      </rPr>
      <t>2</t>
    </r>
    <phoneticPr fontId="3"/>
  </si>
  <si>
    <r>
      <t>450 mg/m</t>
    </r>
    <r>
      <rPr>
        <vertAlign val="superscript"/>
        <sz val="14"/>
        <color indexed="8"/>
        <rFont val="Meiryo UI"/>
        <family val="3"/>
        <charset val="128"/>
      </rPr>
      <t>2</t>
    </r>
    <phoneticPr fontId="3"/>
  </si>
  <si>
    <t>（レジメン数　12件）</t>
    <rPh sb="9" eb="10">
      <t>ケン</t>
    </rPh>
    <phoneticPr fontId="3"/>
  </si>
  <si>
    <r>
      <t>75mg/m</t>
    </r>
    <r>
      <rPr>
        <vertAlign val="superscript"/>
        <sz val="14"/>
        <color indexed="8"/>
        <rFont val="Meiryo UI"/>
        <family val="3"/>
        <charset val="128"/>
      </rPr>
      <t>2</t>
    </r>
    <phoneticPr fontId="3"/>
  </si>
  <si>
    <r>
      <t>180mg/m</t>
    </r>
    <r>
      <rPr>
        <vertAlign val="superscript"/>
        <sz val="14"/>
        <color indexed="8"/>
        <rFont val="Meiryo UI"/>
        <family val="3"/>
        <charset val="128"/>
      </rPr>
      <t>2</t>
    </r>
    <phoneticPr fontId="3"/>
  </si>
  <si>
    <r>
      <t>60mg/m</t>
    </r>
    <r>
      <rPr>
        <vertAlign val="superscript"/>
        <sz val="14"/>
        <color indexed="8"/>
        <rFont val="Meiryo UI"/>
        <family val="3"/>
        <charset val="128"/>
      </rPr>
      <t>2</t>
    </r>
    <phoneticPr fontId="3"/>
  </si>
  <si>
    <r>
      <t>50mg/m</t>
    </r>
    <r>
      <rPr>
        <vertAlign val="superscript"/>
        <sz val="14"/>
        <color indexed="8"/>
        <rFont val="Meiryo UI"/>
        <family val="3"/>
        <charset val="128"/>
      </rPr>
      <t>2</t>
    </r>
    <phoneticPr fontId="3"/>
  </si>
  <si>
    <r>
      <t>症状改善または
ドキシル
総量500mg/m</t>
    </r>
    <r>
      <rPr>
        <vertAlign val="superscript"/>
        <sz val="14"/>
        <color indexed="8"/>
        <rFont val="Meiryo UI"/>
        <family val="3"/>
        <charset val="128"/>
      </rPr>
      <t>2</t>
    </r>
    <r>
      <rPr>
        <sz val="14"/>
        <color indexed="8"/>
        <rFont val="Meiryo UI"/>
        <family val="3"/>
        <charset val="128"/>
      </rPr>
      <t>まで</t>
    </r>
    <phoneticPr fontId="3"/>
  </si>
  <si>
    <r>
      <t>80mg/m</t>
    </r>
    <r>
      <rPr>
        <vertAlign val="superscript"/>
        <sz val="14"/>
        <rFont val="Meiryo UI"/>
        <family val="3"/>
        <charset val="128"/>
      </rPr>
      <t>2</t>
    </r>
    <phoneticPr fontId="3"/>
  </si>
  <si>
    <r>
      <t>30mg/m</t>
    </r>
    <r>
      <rPr>
        <vertAlign val="superscript"/>
        <sz val="14"/>
        <rFont val="Meiryo UI"/>
        <family val="3"/>
        <charset val="128"/>
      </rPr>
      <t>2</t>
    </r>
    <phoneticPr fontId="3"/>
  </si>
  <si>
    <r>
      <t>80mg/m</t>
    </r>
    <r>
      <rPr>
        <vertAlign val="superscript"/>
        <sz val="14"/>
        <color indexed="8"/>
        <rFont val="Meiryo UI"/>
        <family val="3"/>
        <charset val="128"/>
      </rPr>
      <t>2</t>
    </r>
    <phoneticPr fontId="3"/>
  </si>
  <si>
    <r>
      <t>1000mg/m</t>
    </r>
    <r>
      <rPr>
        <vertAlign val="superscript"/>
        <sz val="14"/>
        <rFont val="Meiryo UI"/>
        <family val="3"/>
        <charset val="128"/>
      </rPr>
      <t>2</t>
    </r>
    <phoneticPr fontId="3"/>
  </si>
  <si>
    <r>
      <t>800mg/m</t>
    </r>
    <r>
      <rPr>
        <vertAlign val="superscript"/>
        <sz val="14"/>
        <rFont val="Meiryo UI"/>
        <family val="3"/>
        <charset val="128"/>
      </rPr>
      <t>2</t>
    </r>
    <phoneticPr fontId="3"/>
  </si>
  <si>
    <r>
      <t>75mg/m</t>
    </r>
    <r>
      <rPr>
        <vertAlign val="superscript"/>
        <sz val="14"/>
        <rFont val="Meiryo UI"/>
        <family val="3"/>
        <charset val="128"/>
      </rPr>
      <t>2</t>
    </r>
    <phoneticPr fontId="3"/>
  </si>
  <si>
    <r>
      <t>50mg/m</t>
    </r>
    <r>
      <rPr>
        <vertAlign val="superscript"/>
        <sz val="14"/>
        <color indexed="8"/>
        <rFont val="Meiryo UI"/>
        <family val="3"/>
        <charset val="128"/>
      </rPr>
      <t xml:space="preserve">2
</t>
    </r>
    <r>
      <rPr>
        <sz val="14"/>
        <color indexed="8"/>
        <rFont val="Meiryo UI"/>
        <family val="3"/>
        <charset val="128"/>
      </rPr>
      <t>50mg/m</t>
    </r>
    <r>
      <rPr>
        <vertAlign val="superscript"/>
        <sz val="14"/>
        <color indexed="8"/>
        <rFont val="Meiryo UI"/>
        <family val="3"/>
        <charset val="128"/>
      </rPr>
      <t>2</t>
    </r>
    <phoneticPr fontId="3"/>
  </si>
  <si>
    <r>
      <t>100mg/m</t>
    </r>
    <r>
      <rPr>
        <vertAlign val="superscript"/>
        <sz val="14"/>
        <color indexed="8"/>
        <rFont val="Meiryo UI"/>
        <family val="3"/>
        <charset val="128"/>
      </rPr>
      <t>2</t>
    </r>
    <phoneticPr fontId="3"/>
  </si>
  <si>
    <r>
      <t>900mg/m</t>
    </r>
    <r>
      <rPr>
        <vertAlign val="superscript"/>
        <sz val="14"/>
        <rFont val="Meiryo UI"/>
        <family val="3"/>
        <charset val="128"/>
      </rPr>
      <t>2</t>
    </r>
    <phoneticPr fontId="3"/>
  </si>
  <si>
    <r>
      <t>75mg/m</t>
    </r>
    <r>
      <rPr>
        <vertAlign val="superscript"/>
        <sz val="14"/>
        <rFont val="Meiryo UI"/>
        <family val="3"/>
        <charset val="128"/>
      </rPr>
      <t>2</t>
    </r>
    <phoneticPr fontId="3"/>
  </si>
  <si>
    <r>
      <t>100mg/m</t>
    </r>
    <r>
      <rPr>
        <vertAlign val="superscript"/>
        <sz val="14"/>
        <rFont val="Meiryo UI"/>
        <family val="3"/>
        <charset val="128"/>
      </rPr>
      <t>2</t>
    </r>
    <phoneticPr fontId="3"/>
  </si>
  <si>
    <r>
      <t>5mg/m</t>
    </r>
    <r>
      <rPr>
        <vertAlign val="superscript"/>
        <sz val="14"/>
        <color indexed="8"/>
        <rFont val="Meiryo UI"/>
        <family val="3"/>
        <charset val="128"/>
      </rPr>
      <t>2</t>
    </r>
    <phoneticPr fontId="3"/>
  </si>
  <si>
    <r>
      <t>80mg/m</t>
    </r>
    <r>
      <rPr>
        <vertAlign val="superscript"/>
        <sz val="14"/>
        <rFont val="Meiryo UI"/>
        <family val="3"/>
        <charset val="128"/>
      </rPr>
      <t>2</t>
    </r>
    <phoneticPr fontId="3"/>
  </si>
  <si>
    <t>件数</t>
    <rPh sb="0" eb="2">
      <t>ケンスウ</t>
    </rPh>
    <phoneticPr fontId="3"/>
  </si>
  <si>
    <t>*1　12mL/hrで開始する。その後、患者の状態を十分に観察しながら、投与速度を30分毎に上げることができるが、投与速度の上限は200mL/時とする。
①30分後、問題なければ25mL/hr、②60分後、問題なければ50mL/hr、③90分後、問題なければ100mL/hr、④120分後、問題なければ200mL/hr</t>
    <phoneticPr fontId="3"/>
  </si>
  <si>
    <t>52コース</t>
    <phoneticPr fontId="3"/>
  </si>
  <si>
    <t>31-01-2150
41-01-2150</t>
    <phoneticPr fontId="3"/>
  </si>
  <si>
    <t>31-01-2151
41-01-2151</t>
    <phoneticPr fontId="3"/>
  </si>
  <si>
    <r>
      <t>アジュバントでアンスラ＋タキサンを行っていた患者さんでは再発後、1stラインで使用しても良いと考えている。トリプルネガティブの患者は特に優先的に行う。</t>
    </r>
    <r>
      <rPr>
        <b/>
        <sz val="14"/>
        <rFont val="Meiryo UI"/>
        <family val="3"/>
        <charset val="128"/>
      </rPr>
      <t>制吐剤ガイドラインでは催吐性リスクでは軽度に分類されるが、レジメンでは最小度として扱うことになった。</t>
    </r>
    <rPh sb="72" eb="73">
      <t>オコナ</t>
    </rPh>
    <phoneticPr fontId="3"/>
  </si>
  <si>
    <t>体表面積1.25㎡未満
80mg/day</t>
    <rPh sb="0" eb="1">
      <t>タイ</t>
    </rPh>
    <rPh sb="1" eb="4">
      <t>ヒョウメンセキ</t>
    </rPh>
    <rPh sb="9" eb="11">
      <t>ミマン</t>
    </rPh>
    <phoneticPr fontId="3"/>
  </si>
  <si>
    <t>体表面積1.25㎡以上1.5㎡未満　100mg/day</t>
    <rPh sb="0" eb="1">
      <t>タイ</t>
    </rPh>
    <rPh sb="1" eb="4">
      <t>ヒョウメンセキ</t>
    </rPh>
    <rPh sb="9" eb="11">
      <t>イジョウ</t>
    </rPh>
    <rPh sb="15" eb="17">
      <t>ミマン</t>
    </rPh>
    <phoneticPr fontId="3"/>
  </si>
  <si>
    <t>体表面積1.5㎡以上
120mg/day</t>
    <rPh sb="0" eb="1">
      <t>タイ</t>
    </rPh>
    <rPh sb="1" eb="4">
      <t>ヒョウメンセキ</t>
    </rPh>
    <rPh sb="8" eb="10">
      <t>イジョウ</t>
    </rPh>
    <phoneticPr fontId="3"/>
  </si>
  <si>
    <t>1,2</t>
    <phoneticPr fontId="3"/>
  </si>
  <si>
    <t>1,8</t>
    <phoneticPr fontId="3"/>
  </si>
  <si>
    <t>09-03-0100</t>
    <phoneticPr fontId="3"/>
  </si>
  <si>
    <t>09-03-0101</t>
    <phoneticPr fontId="3"/>
  </si>
  <si>
    <t>12-02-0110</t>
    <phoneticPr fontId="3"/>
  </si>
  <si>
    <t>12-02-0111</t>
    <phoneticPr fontId="3"/>
  </si>
  <si>
    <t>皮膚科（09-03-0100）</t>
    <phoneticPr fontId="3"/>
  </si>
  <si>
    <t>皮膚科（09-03-0101）</t>
    <phoneticPr fontId="3"/>
  </si>
  <si>
    <t>【ニボルマブ＋イピリムマブ
（1～4コース）】</t>
    <phoneticPr fontId="3"/>
  </si>
  <si>
    <t>【ニボルマブ単剤療法
（ニボルマブ＋イピリムマブ　
4コース後）】</t>
    <phoneticPr fontId="3"/>
  </si>
  <si>
    <t>進行（1st line）</t>
    <phoneticPr fontId="3"/>
  </si>
  <si>
    <t>進行（1st line）</t>
    <phoneticPr fontId="3"/>
  </si>
  <si>
    <t>進行・再発</t>
    <phoneticPr fontId="3"/>
  </si>
  <si>
    <t>進行・再発</t>
    <phoneticPr fontId="3"/>
  </si>
  <si>
    <t>49-06-0001</t>
    <phoneticPr fontId="3"/>
  </si>
  <si>
    <t>経口投与</t>
  </si>
  <si>
    <t>130mg/m2</t>
  </si>
  <si>
    <t>1000mg/m2/回
1日2回</t>
    <phoneticPr fontId="3"/>
  </si>
  <si>
    <t>49-06-0010</t>
    <phoneticPr fontId="3"/>
  </si>
  <si>
    <t>10mg/m2</t>
  </si>
  <si>
    <t>MDS200　寛解導入療法
ｱｸﾗﾙﾋﾞｼﾝ＋Ara-C療法（70歳未満）</t>
    <rPh sb="33" eb="34">
      <t>サイ</t>
    </rPh>
    <rPh sb="34" eb="36">
      <t>ミマン</t>
    </rPh>
    <phoneticPr fontId="3"/>
  </si>
  <si>
    <t>MDS200　寛解導入療法
ｱｸﾗﾙﾋﾞｼﾝ＋Ara-C療法（70歳以上）</t>
    <rPh sb="34" eb="36">
      <t>イジョウ</t>
    </rPh>
    <phoneticPr fontId="3"/>
  </si>
  <si>
    <t>10mg/m2/回
1日2回</t>
    <rPh sb="13" eb="14">
      <t>カイ</t>
    </rPh>
    <phoneticPr fontId="3"/>
  </si>
  <si>
    <t>2～4</t>
  </si>
  <si>
    <t>375mg/m2</t>
  </si>
  <si>
    <t>4週間</t>
    <phoneticPr fontId="3"/>
  </si>
  <si>
    <t>6コース</t>
    <phoneticPr fontId="3"/>
  </si>
  <si>
    <t>39-01-0430
39-01-0431</t>
    <phoneticPr fontId="3"/>
  </si>
  <si>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t>
    <phoneticPr fontId="3"/>
  </si>
  <si>
    <t>2000mg/m2</t>
  </si>
  <si>
    <t>21mg/body/回　1日4回</t>
  </si>
  <si>
    <t>750mg/m2</t>
  </si>
  <si>
    <t>50mg/m2</t>
  </si>
  <si>
    <t xml:space="preserve"> 経口</t>
  </si>
  <si>
    <t>3週間</t>
    <phoneticPr fontId="3"/>
  </si>
  <si>
    <t>1600mg/m2</t>
  </si>
  <si>
    <t>5000 mg/m2</t>
  </si>
  <si>
    <t>1.5時間</t>
  </si>
  <si>
    <t>リツキシマブ</t>
    <phoneticPr fontId="3"/>
  </si>
  <si>
    <t>3週間</t>
    <phoneticPr fontId="3"/>
  </si>
  <si>
    <t>3コース</t>
    <phoneticPr fontId="3"/>
  </si>
  <si>
    <t>3コース</t>
    <phoneticPr fontId="3"/>
  </si>
  <si>
    <t>AUC 5
（最大投与量800mg/回）</t>
    <rPh sb="7" eb="9">
      <t>サイダイ</t>
    </rPh>
    <rPh sb="9" eb="11">
      <t>トウヨ</t>
    </rPh>
    <rPh sb="11" eb="12">
      <t>リョウ</t>
    </rPh>
    <rPh sb="18" eb="19">
      <t>カイ</t>
    </rPh>
    <phoneticPr fontId="3"/>
  </si>
  <si>
    <t>マントル細胞リンパ腫</t>
    <rPh sb="4" eb="6">
      <t>サイボウ</t>
    </rPh>
    <rPh sb="9" eb="10">
      <t>シュ</t>
    </rPh>
    <phoneticPr fontId="3"/>
  </si>
  <si>
    <t>皮下注.</t>
  </si>
  <si>
    <t>100 mg/body</t>
  </si>
  <si>
    <t>3～7</t>
  </si>
  <si>
    <t>8コース</t>
    <phoneticPr fontId="3"/>
  </si>
  <si>
    <t>デュルバルマブ単剤療法</t>
    <phoneticPr fontId="3"/>
  </si>
  <si>
    <t>デュルバルマブ</t>
  </si>
  <si>
    <t>2週間</t>
    <phoneticPr fontId="3"/>
  </si>
  <si>
    <t>26コース
（12か月間）</t>
    <phoneticPr fontId="3"/>
  </si>
  <si>
    <t>31-01-2160
41-01-2160</t>
    <phoneticPr fontId="3"/>
  </si>
  <si>
    <t>31-03-0030
41-03-0030</t>
    <phoneticPr fontId="3"/>
  </si>
  <si>
    <t>31-03-0040
41-03-0040</t>
    <phoneticPr fontId="3"/>
  </si>
  <si>
    <t>ビンブラスチン単剤療法</t>
    <phoneticPr fontId="3"/>
  </si>
  <si>
    <t>ビンブラスチン単剤療法
（1歳未満又は10kg未満）</t>
    <phoneticPr fontId="3"/>
  </si>
  <si>
    <t>0.2mg/kg</t>
  </si>
  <si>
    <t>10-05-0040</t>
    <phoneticPr fontId="3"/>
  </si>
  <si>
    <t>ニボルマブ＋イピリムマブ（1～4コース目）</t>
    <phoneticPr fontId="3"/>
  </si>
  <si>
    <t>240mg/body</t>
  </si>
  <si>
    <t>30分以上かけて</t>
  </si>
  <si>
    <t>3週間</t>
    <phoneticPr fontId="3"/>
  </si>
  <si>
    <t>4コース</t>
    <phoneticPr fontId="3"/>
  </si>
  <si>
    <t>大島宗平</t>
    <phoneticPr fontId="3"/>
  </si>
  <si>
    <t>大島宗平</t>
    <phoneticPr fontId="3"/>
  </si>
  <si>
    <t>術後</t>
    <rPh sb="0" eb="2">
      <t>ジュツゴ</t>
    </rPh>
    <phoneticPr fontId="3"/>
  </si>
  <si>
    <t>09-03-0110</t>
    <phoneticPr fontId="3"/>
  </si>
  <si>
    <t>【ニボルマブ単剤療法
（ニボルマブ＋イピリムマブ　4コース後）】</t>
    <phoneticPr fontId="3"/>
  </si>
  <si>
    <t>26コース</t>
    <phoneticPr fontId="3"/>
  </si>
  <si>
    <t>39-01-0411</t>
    <phoneticPr fontId="3"/>
  </si>
  <si>
    <t>40ｍｇ/body</t>
    <phoneticPr fontId="3"/>
  </si>
  <si>
    <t>モガムリズマブ単剤療法</t>
    <phoneticPr fontId="3"/>
  </si>
  <si>
    <t>09-03-0070</t>
    <phoneticPr fontId="3"/>
  </si>
  <si>
    <t>80mg/body</t>
    <phoneticPr fontId="3"/>
  </si>
  <si>
    <t>09-03-0102</t>
    <phoneticPr fontId="3"/>
  </si>
  <si>
    <t>09-03-0103</t>
    <phoneticPr fontId="3"/>
  </si>
  <si>
    <t>31-01-2101
41-01-2101</t>
    <phoneticPr fontId="3"/>
  </si>
  <si>
    <t>12-01-0201</t>
    <phoneticPr fontId="3"/>
  </si>
  <si>
    <t>12-02-0080</t>
    <phoneticPr fontId="3"/>
  </si>
  <si>
    <t>12-02-0112</t>
    <phoneticPr fontId="3"/>
  </si>
  <si>
    <t>12-02-0113</t>
    <phoneticPr fontId="3"/>
  </si>
  <si>
    <t>10-05-0030</t>
    <phoneticPr fontId="3"/>
  </si>
  <si>
    <t>10-05-0031</t>
    <phoneticPr fontId="3"/>
  </si>
  <si>
    <t>19-01-0161</t>
    <phoneticPr fontId="3"/>
  </si>
  <si>
    <t>19-02-0050</t>
    <phoneticPr fontId="3"/>
  </si>
  <si>
    <t>ドセタキセルの単剤投与は食道癌において70mg/m2で保険適応となっているため、2分割した用量を隔週で投与している。術後のアジュバントを目的としており、可能であればUFTを内服し、副作用がでることがあれば、ドセタキセル単剤で10回を目安に投与する。10回投与後はUFT内服のみに切り替える。</t>
    <phoneticPr fontId="3"/>
  </si>
  <si>
    <t>参考文献：フッ化ピリミジン系抗悪性腫瘍剤を含む初回化学治療に不応となった進行・再発胃癌患者を適応疾患とした。ABI-007（3週ごと投与）第Ⅱ相試験：研究報告書No.384 (2013.2)</t>
    <phoneticPr fontId="3"/>
  </si>
  <si>
    <t>これまでも使用されていたレジメンであるが、申請がされていなかったため申請された。添付文書通りの内容。Day1, 15, 29で投与し、3週間休薬としてレジメンを作成した。</t>
    <rPh sb="63" eb="65">
      <t>トウヨ</t>
    </rPh>
    <rPh sb="68" eb="70">
      <t>シュウカン</t>
    </rPh>
    <rPh sb="70" eb="72">
      <t>キュウヤク</t>
    </rPh>
    <rPh sb="80" eb="82">
      <t>サクセイ</t>
    </rPh>
    <phoneticPr fontId="3"/>
  </si>
  <si>
    <t>CPT-11単剤療法(B法)</t>
    <rPh sb="6" eb="8">
      <t>タンザイ</t>
    </rPh>
    <rPh sb="8" eb="10">
      <t>リョウホウ</t>
    </rPh>
    <phoneticPr fontId="3"/>
  </si>
  <si>
    <t>適応疾患症例は根治切除不能もしくは再発胃癌となっている。副作用対策としてはCDDPを用いるために腎毒性軽減目的で十分な点滴をおこなう。現在、臨床研究としてS-1+Paclitaxelとの比較試験を行なっている。SPIRITS試験として治療成績が報告されており、日本発のエビデンスがあるプロトコールである。</t>
    <rPh sb="67" eb="69">
      <t>ゲンザイ</t>
    </rPh>
    <rPh sb="70" eb="74">
      <t>リンショウケンキュウ</t>
    </rPh>
    <rPh sb="95" eb="97">
      <t>シケン</t>
    </rPh>
    <rPh sb="98" eb="99">
      <t>オコ</t>
    </rPh>
    <phoneticPr fontId="3"/>
  </si>
  <si>
    <t>43-01-0010のレジメン（S-1＋CDDP）と43-01-3010、43-01-3011のレジメン（Triweekly　HER（CDDP＋S-1併用））を併用して、Triweekly　HER＋CDDP＋S-1のレジメンとする。マスタ設定により併用可能になっている（2017.5.31　大島宗平）</t>
    <rPh sb="80" eb="82">
      <t>ヘイヨウ</t>
    </rPh>
    <rPh sb="119" eb="121">
      <t>セッテイ</t>
    </rPh>
    <rPh sb="124" eb="126">
      <t>ヘイヨウ</t>
    </rPh>
    <rPh sb="126" eb="128">
      <t>カノウ</t>
    </rPh>
    <rPh sb="145" eb="147">
      <t>オオシマ</t>
    </rPh>
    <rPh sb="147" eb="149">
      <t>ソウヘイ</t>
    </rPh>
    <phoneticPr fontId="3"/>
  </si>
  <si>
    <t>トラスツズマブの投与はHER2陽性胃がんのみ。胃がんにおけるHER2陽性率は2割くらいなので、全症例でなく、再発が予想される例、あるいは再発した時点で手術時の標本を用いて検査する。トラスツズマブ使用中は心エコーを半年に一回程度行い、インフージョンリアクションにも注意する。ハイドレーションの問題があるため、基本的には入院でおこなう。6コース以降は3週毎のトラスツズマブ単独。増悪、または有害事象による終了まで行う。</t>
    <rPh sb="17" eb="18">
      <t>イ</t>
    </rPh>
    <rPh sb="204" eb="205">
      <t>オコナ</t>
    </rPh>
    <phoneticPr fontId="3"/>
  </si>
  <si>
    <t>43-01-2071</t>
    <phoneticPr fontId="3"/>
  </si>
  <si>
    <t>1.25 m2 以上～1.5m2 未満
100 mg/day</t>
    <rPh sb="8" eb="10">
      <t>イジョウ</t>
    </rPh>
    <rPh sb="17" eb="19">
      <t>ミマン</t>
    </rPh>
    <phoneticPr fontId="3"/>
  </si>
  <si>
    <t>1.25 m2 以上～1.5m2 未満
100 mg/day</t>
    <phoneticPr fontId="3"/>
  </si>
  <si>
    <t>1.25mg/m2</t>
    <phoneticPr fontId="3"/>
  </si>
  <si>
    <t>600mg/日</t>
    <phoneticPr fontId="3"/>
  </si>
  <si>
    <t>39-10-0003</t>
    <phoneticPr fontId="3"/>
  </si>
  <si>
    <t>2コース</t>
    <phoneticPr fontId="3"/>
  </si>
  <si>
    <t>シタラビンは12時間毎に1日2回する。</t>
    <phoneticPr fontId="3"/>
  </si>
  <si>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t>
    <phoneticPr fontId="3"/>
  </si>
  <si>
    <t>1.4mg/m2
（最大投与量2mg/回）</t>
    <phoneticPr fontId="3"/>
  </si>
  <si>
    <t>1.12mg/m2
（最大投与量2mg/回）</t>
    <phoneticPr fontId="3"/>
  </si>
  <si>
    <t>05-07-0010</t>
    <phoneticPr fontId="3"/>
  </si>
  <si>
    <t>05-07-0001</t>
    <phoneticPr fontId="3"/>
  </si>
  <si>
    <t>39-01-0440
39-01-0441</t>
    <phoneticPr fontId="3"/>
  </si>
  <si>
    <t>39-10-0030</t>
    <phoneticPr fontId="3"/>
  </si>
  <si>
    <t>39-10-0031</t>
    <phoneticPr fontId="3"/>
  </si>
  <si>
    <t>39-10-0032</t>
    <phoneticPr fontId="3"/>
  </si>
  <si>
    <t>39-10-0033</t>
    <phoneticPr fontId="3"/>
  </si>
  <si>
    <t>AML201　地固め療法（1コース目）
　ﾐﾄｷｻﾝﾄﾛﾝ＋Ara-C</t>
    <rPh sb="17" eb="18">
      <t>メ</t>
    </rPh>
    <phoneticPr fontId="3"/>
  </si>
  <si>
    <t>AML201　地固め療法（2コース目）
　DNR＋Ara-C</t>
    <phoneticPr fontId="3"/>
  </si>
  <si>
    <t>AML201　地固め療法（3コース目）
ｱｸﾗﾙﾋﾞｼﾝ＋Ara-C</t>
    <phoneticPr fontId="3"/>
  </si>
  <si>
    <t>AML201　地固め療法（4コース目）
VP-16＋Ara-C＋VCR＋VDS</t>
    <phoneticPr fontId="3"/>
  </si>
  <si>
    <t>39-10-0010</t>
    <phoneticPr fontId="3"/>
  </si>
  <si>
    <t>39-10-0020</t>
    <phoneticPr fontId="3"/>
  </si>
  <si>
    <t>2コース</t>
    <phoneticPr fontId="3"/>
  </si>
  <si>
    <t>39-10-0040</t>
    <phoneticPr fontId="3"/>
  </si>
  <si>
    <t>点滴静注</t>
    <phoneticPr fontId="3"/>
  </si>
  <si>
    <t>シタラビンは12時間毎に1日2回する。</t>
    <phoneticPr fontId="3"/>
  </si>
  <si>
    <t>1～4</t>
    <phoneticPr fontId="3"/>
  </si>
  <si>
    <t>3～5</t>
    <phoneticPr fontId="3"/>
  </si>
  <si>
    <t>39-10-0001</t>
    <phoneticPr fontId="3"/>
  </si>
  <si>
    <t>39-10-0200</t>
    <phoneticPr fontId="3"/>
  </si>
  <si>
    <t>39-10-0211</t>
    <phoneticPr fontId="3"/>
  </si>
  <si>
    <t>39-02-0210</t>
    <phoneticPr fontId="3"/>
  </si>
  <si>
    <r>
      <t>2000ｍg/m</t>
    </r>
    <r>
      <rPr>
        <vertAlign val="superscript"/>
        <sz val="14"/>
        <rFont val="Meiryo UI"/>
        <family val="3"/>
        <charset val="128"/>
      </rPr>
      <t>2</t>
    </r>
    <r>
      <rPr>
        <sz val="14"/>
        <rFont val="Meiryo UI"/>
        <family val="3"/>
        <charset val="128"/>
      </rPr>
      <t>/回
1日２回</t>
    </r>
    <phoneticPr fontId="3"/>
  </si>
  <si>
    <t>1000ｍg/m2/回
1日２回</t>
    <rPh sb="10" eb="11">
      <t>カイ</t>
    </rPh>
    <rPh sb="13" eb="14">
      <t>ニチ</t>
    </rPh>
    <rPh sb="15" eb="16">
      <t>カイ</t>
    </rPh>
    <phoneticPr fontId="3"/>
  </si>
  <si>
    <t>点滴静注</t>
    <phoneticPr fontId="3"/>
  </si>
  <si>
    <t>S-HAM
（65歳以上、または臓器障害を有する症例）</t>
    <rPh sb="9" eb="10">
      <t>サイ</t>
    </rPh>
    <rPh sb="10" eb="12">
      <t>イジョウ</t>
    </rPh>
    <rPh sb="16" eb="18">
      <t>ゾウキ</t>
    </rPh>
    <rPh sb="18" eb="20">
      <t>ショウガイ</t>
    </rPh>
    <rPh sb="21" eb="22">
      <t>ユウ</t>
    </rPh>
    <rPh sb="24" eb="26">
      <t>ショウレイ</t>
    </rPh>
    <phoneticPr fontId="3"/>
  </si>
  <si>
    <t>39-10-0220
39-10-0230</t>
    <phoneticPr fontId="3"/>
  </si>
  <si>
    <t>MEC（65歳未満、寛解導入療法）
MEC（65歳未満、地固め療法）</t>
    <rPh sb="6" eb="7">
      <t>サイ</t>
    </rPh>
    <rPh sb="7" eb="9">
      <t>ミマン</t>
    </rPh>
    <rPh sb="10" eb="12">
      <t>カンカイ</t>
    </rPh>
    <rPh sb="12" eb="14">
      <t>ドウニュウ</t>
    </rPh>
    <rPh sb="14" eb="16">
      <t>リョウホウ</t>
    </rPh>
    <rPh sb="28" eb="30">
      <t>ジガタ</t>
    </rPh>
    <phoneticPr fontId="3"/>
  </si>
  <si>
    <t>MEC（65歳以上、寛解導入療法）
MEC（65歳以上、地固め療法）</t>
    <rPh sb="7" eb="9">
      <t>イジョウ</t>
    </rPh>
    <rPh sb="25" eb="27">
      <t>イジョウ</t>
    </rPh>
    <phoneticPr fontId="3"/>
  </si>
  <si>
    <t>30分</t>
    <phoneticPr fontId="3"/>
  </si>
  <si>
    <t>39-10-0221
39-10-0231</t>
    <phoneticPr fontId="3"/>
  </si>
  <si>
    <t>1～5</t>
    <phoneticPr fontId="3"/>
  </si>
  <si>
    <t>1～3</t>
    <phoneticPr fontId="3"/>
  </si>
  <si>
    <t>39-10-0240</t>
    <phoneticPr fontId="3"/>
  </si>
  <si>
    <t>ゲムツズマブオゾガマイシン単剤療法
（少量分割投与）</t>
    <rPh sb="13" eb="15">
      <t>タンザイ</t>
    </rPh>
    <rPh sb="15" eb="17">
      <t>リョウホウ</t>
    </rPh>
    <phoneticPr fontId="3"/>
  </si>
  <si>
    <t>ゲムツズマブ
オゾガマイシン</t>
    <phoneticPr fontId="3"/>
  </si>
  <si>
    <t>39-11-0001</t>
    <phoneticPr fontId="3"/>
  </si>
  <si>
    <t>39-11-0010</t>
    <phoneticPr fontId="3"/>
  </si>
  <si>
    <t>39-11-0011</t>
    <phoneticPr fontId="3"/>
  </si>
  <si>
    <t>39-11-0012</t>
    <phoneticPr fontId="3"/>
  </si>
  <si>
    <t>39-11-0020</t>
    <phoneticPr fontId="3"/>
  </si>
  <si>
    <t>【APL97 地固め療法（ミトキサントロン＋Ara-C）】</t>
    <phoneticPr fontId="3"/>
  </si>
  <si>
    <t>【APL97 地固め療法（DNR＋VP-16＋Ara-C）】</t>
    <phoneticPr fontId="3"/>
  </si>
  <si>
    <t>39-11-0021</t>
    <phoneticPr fontId="3"/>
  </si>
  <si>
    <t>39-11-0022</t>
    <phoneticPr fontId="3"/>
  </si>
  <si>
    <t>39-11-0050</t>
    <phoneticPr fontId="3"/>
  </si>
  <si>
    <t>39-11-0060</t>
    <phoneticPr fontId="3"/>
  </si>
  <si>
    <t>39-11-0061</t>
    <phoneticPr fontId="3"/>
  </si>
  <si>
    <t>39-11-0070</t>
    <phoneticPr fontId="3"/>
  </si>
  <si>
    <t>【APL205R　地固め療法（HDAraC）】</t>
    <phoneticPr fontId="3"/>
  </si>
  <si>
    <t>39-11-0071</t>
    <phoneticPr fontId="3"/>
  </si>
  <si>
    <t>39-11-0080</t>
    <phoneticPr fontId="3"/>
  </si>
  <si>
    <t>39-11-0081</t>
    <phoneticPr fontId="3"/>
  </si>
  <si>
    <t>39-09-0001</t>
    <phoneticPr fontId="3"/>
  </si>
  <si>
    <t>39-09-0002</t>
    <phoneticPr fontId="3"/>
  </si>
  <si>
    <t>39-09-0011</t>
    <phoneticPr fontId="3"/>
  </si>
  <si>
    <t>39-09-0020</t>
    <phoneticPr fontId="3"/>
  </si>
  <si>
    <t>39-09-0021</t>
    <phoneticPr fontId="3"/>
  </si>
  <si>
    <t>オビヌツズマブ</t>
  </si>
  <si>
    <t>1000mg/body</t>
  </si>
  <si>
    <t>*1, *2</t>
  </si>
  <si>
    <t>*2</t>
  </si>
  <si>
    <t>day1の投与速度は*1、day8,15は*2で基本的には行う
*1　50mg/時（12.5mL/時）の速度で点滴静注を開始し、患者の状態を観察しながら、30分毎に50mg/時（12.5mL/時）ずつ最大400mg/時（100mL/時）まで上げることができる。
*2　前回の投与でGrade 2以上のinfusion reactionが発現しなかった場合は、100mg/時（50mL/時）で投与を開始し、infusion reactionが認められない場合は、30分毎に100mg/時（50mL/時）ずつ最大400mg/時（100mL/時）まで上げることができます。</t>
    <phoneticPr fontId="3"/>
  </si>
  <si>
    <t>*2　前回の投与でGrade 2以上のinfusion reactionが発現しなかった場合は、100mg/時（50mL/時）で投与を開始し、infusion reactionが認められない場合は、30分毎に100mg/時（50mL/時）ずつ最大400mg/時（100mL/時）まで上げることができます。</t>
    <phoneticPr fontId="3"/>
  </si>
  <si>
    <t>オビヌツズマブ単剤療法
（オビヌツズマブ＋CHOP療法6コース後）</t>
    <phoneticPr fontId="3"/>
  </si>
  <si>
    <t>*2　前回の投与でGrade 2以上のinfusion reactionが発現しなかった場合は、100mg/時（50mL/時）で投与を開始し、infusion reactionが認められない場合は、30分毎に100mg/時（50mL/時）ずつ最大400mg/時（100mL/時）まで上げることができます。</t>
    <phoneticPr fontId="3"/>
  </si>
  <si>
    <t>オビヌツズマブ単剤療法
（維持療法、オビヌツズマブ＋CHOP療法後）</t>
    <rPh sb="13" eb="15">
      <t>イジ</t>
    </rPh>
    <rPh sb="15" eb="17">
      <t>リョウホウ</t>
    </rPh>
    <phoneticPr fontId="3"/>
  </si>
  <si>
    <t>２コース</t>
    <phoneticPr fontId="3"/>
  </si>
  <si>
    <t>８週間</t>
    <rPh sb="1" eb="3">
      <t>シュウカン</t>
    </rPh>
    <phoneticPr fontId="3"/>
  </si>
  <si>
    <t>５コース</t>
    <phoneticPr fontId="3"/>
  </si>
  <si>
    <t>１コース</t>
    <phoneticPr fontId="3"/>
  </si>
  <si>
    <t>点滴静注</t>
    <phoneticPr fontId="3"/>
  </si>
  <si>
    <t>ベンダムスチン</t>
  </si>
  <si>
    <t>90 mg/m2</t>
  </si>
  <si>
    <t>4週間</t>
    <phoneticPr fontId="3"/>
  </si>
  <si>
    <t>1コース</t>
    <phoneticPr fontId="3"/>
  </si>
  <si>
    <t>5コース</t>
    <phoneticPr fontId="3"/>
  </si>
  <si>
    <t>*2　前回の投与でGrade 2以上のinfusion reactionが発現しなかった場合は、100mg/時（50mL/時）で投与を開始し、infusion reactionが認められない場合は、30分毎に100mg/時（50mL/時）ずつ最大400mg/時（100mL/時）まで上げることができます。</t>
    <phoneticPr fontId="3"/>
  </si>
  <si>
    <t>ｵﾋﾞﾇﾂｽﾞﾏﾌﾞ単剤療法
（維持療法、ｵﾋﾞﾇﾂｽﾞﾏﾌﾞ＋ﾍﾞﾝﾀﾞﾑｽﾁﾝ療法後）</t>
    <phoneticPr fontId="3"/>
  </si>
  <si>
    <t>8週間</t>
    <phoneticPr fontId="3"/>
  </si>
  <si>
    <t>12コース</t>
    <phoneticPr fontId="3"/>
  </si>
  <si>
    <t>7コース</t>
    <phoneticPr fontId="3"/>
  </si>
  <si>
    <t>オビヌツズマブ単剤療法
（維持療法、オビヌツズマブ＋CVP療法後）</t>
    <phoneticPr fontId="3"/>
  </si>
  <si>
    <t>39-01-0450</t>
    <phoneticPr fontId="3"/>
  </si>
  <si>
    <t>39-01-0451</t>
    <phoneticPr fontId="3"/>
  </si>
  <si>
    <t>39-01-0452</t>
    <phoneticPr fontId="3"/>
  </si>
  <si>
    <t>39-01-0460</t>
    <phoneticPr fontId="3"/>
  </si>
  <si>
    <t>39-01-0461</t>
    <phoneticPr fontId="3"/>
  </si>
  <si>
    <t>39-01-0462</t>
    <phoneticPr fontId="3"/>
  </si>
  <si>
    <t>39-01-0463</t>
    <phoneticPr fontId="3"/>
  </si>
  <si>
    <t>39-01-0470</t>
    <phoneticPr fontId="3"/>
  </si>
  <si>
    <t>39-01-0471</t>
    <phoneticPr fontId="3"/>
  </si>
  <si>
    <t>39-01-0472</t>
    <phoneticPr fontId="3"/>
  </si>
  <si>
    <t>39-01-0400</t>
    <phoneticPr fontId="3"/>
  </si>
  <si>
    <t>39-01-0420</t>
    <phoneticPr fontId="3"/>
  </si>
  <si>
    <t>39-01-0421
39-01-0423</t>
    <phoneticPr fontId="3"/>
  </si>
  <si>
    <t>39-01-0422</t>
    <phoneticPr fontId="3"/>
  </si>
  <si>
    <t>【APL205R　地固め療法（HDAraC）】の開始は前治療の影響がなくなり、十分に骨髄機能が回復した後に施行する。好中球数1,000/μL、白血球数2,000/μL以上、かつ血小板数50,000/μL以上が望ましい。day 6〜G-CSFを開始し、末梢血幹細胞の採取を行う。
60歳以上は1回投与量を1.5mg/m2に減量することも考慮する。</t>
    <rPh sb="141" eb="142">
      <t>サイ</t>
    </rPh>
    <rPh sb="142" eb="144">
      <t>イジョウ</t>
    </rPh>
    <rPh sb="146" eb="147">
      <t>カイ</t>
    </rPh>
    <rPh sb="147" eb="149">
      <t>トウヨ</t>
    </rPh>
    <rPh sb="149" eb="150">
      <t>リョウ</t>
    </rPh>
    <rPh sb="160" eb="162">
      <t>ゲンリョウ</t>
    </rPh>
    <rPh sb="167" eb="169">
      <t>コウリョ</t>
    </rPh>
    <phoneticPr fontId="3"/>
  </si>
  <si>
    <t>0.56 mg/kg/回
 1日4回</t>
    <phoneticPr fontId="3"/>
  </si>
  <si>
    <r>
      <t xml:space="preserve">【APL205R　移植前処置】では
1）60歳以上、または肝障害（以前の治療でGrade2以上の異常値を示した例）のある患者はブスルファンを0.56mg/kgに減量する。
</t>
    </r>
    <r>
      <rPr>
        <b/>
        <u/>
        <sz val="14"/>
        <color indexed="10"/>
        <rFont val="Meiryo UI"/>
        <family val="3"/>
        <charset val="128"/>
      </rPr>
      <t>2）60歳以上、または不整脈、腎機能障害のある患者ではメルファランを70%の減量（49mg/m2）を考慮する。</t>
    </r>
    <r>
      <rPr>
        <sz val="14"/>
        <rFont val="Meiryo UI"/>
        <family val="3"/>
        <charset val="128"/>
      </rPr>
      <t xml:space="preserve">
Day 8に自家末梢血幹細胞移植を行う。
ブスルファンは6時間毎に投与する。</t>
    </r>
    <phoneticPr fontId="3"/>
  </si>
  <si>
    <t>【オファツムマブ単剤療法（2～7コース目）】</t>
    <phoneticPr fontId="3"/>
  </si>
  <si>
    <t>【オファツムマブ単剤療法（8～12コース目）】</t>
    <phoneticPr fontId="3"/>
  </si>
  <si>
    <t>5コース</t>
    <phoneticPr fontId="3"/>
  </si>
  <si>
    <t>6コース</t>
    <phoneticPr fontId="3"/>
  </si>
  <si>
    <t>39-13-0001</t>
    <phoneticPr fontId="3"/>
  </si>
  <si>
    <t>39-13-0002</t>
    <phoneticPr fontId="3"/>
  </si>
  <si>
    <t>39-13-0003</t>
    <phoneticPr fontId="3"/>
  </si>
  <si>
    <t>可能な限り継続する</t>
    <phoneticPr fontId="3"/>
  </si>
  <si>
    <t>43-01-1090</t>
    <phoneticPr fontId="3"/>
  </si>
  <si>
    <t>【APL97 地固め療法（IDA+Ara-C）】</t>
    <phoneticPr fontId="3"/>
  </si>
  <si>
    <t>【ALL202-O　髄注（MTX＋Ara-C＋DEX）】</t>
    <phoneticPr fontId="3"/>
  </si>
  <si>
    <t>25歳以上
65歳未満</t>
    <phoneticPr fontId="3"/>
  </si>
  <si>
    <t>15歳以上
25歳未満</t>
    <phoneticPr fontId="3"/>
  </si>
  <si>
    <t>イノツズマブ　オゾガマイシン</t>
  </si>
  <si>
    <t>0.5 mg /m2</t>
  </si>
  <si>
    <t>8,15</t>
  </si>
  <si>
    <t>3週間</t>
    <phoneticPr fontId="3"/>
  </si>
  <si>
    <t>1コース</t>
    <phoneticPr fontId="3"/>
  </si>
  <si>
    <t>イノツズマブ　オゾガマイシン療法　2コース目以降
寛解とならなかった症例</t>
    <phoneticPr fontId="3"/>
  </si>
  <si>
    <t>0.5 mg/m2</t>
  </si>
  <si>
    <t>4週間</t>
    <phoneticPr fontId="3"/>
  </si>
  <si>
    <t>イノツズマブ　オゾガマイシン療法　2コース目以降
寛解となった症例</t>
    <phoneticPr fontId="3"/>
  </si>
  <si>
    <t>4週間</t>
    <phoneticPr fontId="3"/>
  </si>
  <si>
    <t>5コース</t>
    <phoneticPr fontId="3"/>
  </si>
  <si>
    <t>プララトレキサート単剤療法</t>
    <phoneticPr fontId="3"/>
  </si>
  <si>
    <t>プララトレキサート</t>
  </si>
  <si>
    <t>3～5分</t>
  </si>
  <si>
    <t>1,8,15,22,29,36</t>
  </si>
  <si>
    <t>可能な限り継続する</t>
    <phoneticPr fontId="3"/>
  </si>
  <si>
    <t>本剤初回投与日の10日以上前から、葉酸として1日1回1.0～1.25mgを連日経口投与する。本剤の投与終了日から30日間は投与を継続する。
本剤初回投与日の10日以上前から、ビタミンB12として1回1mgを8～10週ごとに筋肉内投与する。本剤投与中は、投与を継続する。</t>
    <phoneticPr fontId="3"/>
  </si>
  <si>
    <t>シクロホスファミド単剤療法</t>
    <phoneticPr fontId="3"/>
  </si>
  <si>
    <t>進行・再発
18～70歳</t>
    <phoneticPr fontId="3"/>
  </si>
  <si>
    <t>500mg/body</t>
  </si>
  <si>
    <t>1週間</t>
    <phoneticPr fontId="3"/>
  </si>
  <si>
    <t>効果が認められたときは，できる限り長期間持続する
（原則、総投与量が8000ｍｇを超えないようにするが、効果が認められたときは，できる限り長期間持続する）</t>
    <phoneticPr fontId="3"/>
  </si>
  <si>
    <t>15～70歳</t>
    <phoneticPr fontId="3"/>
  </si>
  <si>
    <t>再発・難治性
18～65歳</t>
    <phoneticPr fontId="3"/>
  </si>
  <si>
    <t>再発難治性</t>
    <phoneticPr fontId="3"/>
  </si>
  <si>
    <t>難治性</t>
    <rPh sb="0" eb="1">
      <t>ムズカ</t>
    </rPh>
    <rPh sb="1" eb="2">
      <t>ナオ</t>
    </rPh>
    <rPh sb="2" eb="3">
      <t>セイ</t>
    </rPh>
    <phoneticPr fontId="3"/>
  </si>
  <si>
    <t>イノツズマブ　オゾガマイシン療法　1コース目</t>
    <phoneticPr fontId="3"/>
  </si>
  <si>
    <t>イノツズマブ　オゾガマイシン療法　1コース目のコメントと同じ</t>
    <rPh sb="28" eb="29">
      <t>オナ</t>
    </rPh>
    <phoneticPr fontId="3"/>
  </si>
  <si>
    <t>Infusion reaction対策として、投与開始1時間前までにヒドロコルチゾンコハク酸エステルナトリウム100mg投与、アセトアミノフェン1000mg、ジフェンヒドラミン50mg内服
造血幹細胞移植（hematopoietic stem cell transplantation；HSCT）
＜HSCTの施行を予定している場合＞
投与サイクル数の増加に応じてHSCT施行後のVOD/SOSの発現リスクが高まるおそれがあるので、本剤の効果が得られる最小限のサイクル数とすること。治療上やむを得ないと判断される場合を除き、3サイクル終了までに投与を中止すること
＜HSCTの施行を予定していない場合＞
6サイクルまで投与を繰り返すことができる。ただし、3サイクル終了までに本剤の効果が得られない場合には、投与を中止すること。</t>
    <rPh sb="17" eb="19">
      <t>タイサク</t>
    </rPh>
    <phoneticPr fontId="3"/>
  </si>
  <si>
    <t>シタラビンは12時間毎に1日2回する。</t>
    <phoneticPr fontId="3"/>
  </si>
  <si>
    <t>AML201　地固め療法は
①ﾐﾄｷｻﾝﾄﾛﾝ＋Ara-C
②DNR＋Ara-C
③ｱｸﾗﾙﾋﾞｼﾝ＋Ara-C
④VP-16＋Ara-C＋VCR＋VDS
の順に治療を行う。
シタラビンは12時間毎に100mg/m2を投与する。</t>
    <rPh sb="79" eb="80">
      <t>ジュン</t>
    </rPh>
    <rPh sb="81" eb="83">
      <t>チリョウ</t>
    </rPh>
    <rPh sb="84" eb="85">
      <t>オコナ</t>
    </rPh>
    <rPh sb="96" eb="98">
      <t>ジカン</t>
    </rPh>
    <phoneticPr fontId="3"/>
  </si>
  <si>
    <t>シタラビンは12時間毎に100mg/m2を投与する。</t>
    <phoneticPr fontId="3"/>
  </si>
  <si>
    <r>
      <t>2g/m</t>
    </r>
    <r>
      <rPr>
        <vertAlign val="superscript"/>
        <sz val="14"/>
        <rFont val="Meiryo UI"/>
        <family val="3"/>
        <charset val="128"/>
      </rPr>
      <t>2</t>
    </r>
    <r>
      <rPr>
        <sz val="14"/>
        <rFont val="Meiryo UI"/>
        <family val="3"/>
        <charset val="128"/>
      </rPr>
      <t>/回</t>
    </r>
    <phoneticPr fontId="3"/>
  </si>
  <si>
    <t>高齢者（65歳以上）や地固め療法時にはAra-cとVP-16を5日間に、MITをを3日間に減量する。</t>
    <rPh sb="0" eb="3">
      <t>コウレイシャ</t>
    </rPh>
    <rPh sb="6" eb="7">
      <t>サイ</t>
    </rPh>
    <rPh sb="7" eb="9">
      <t>イジョウ</t>
    </rPh>
    <rPh sb="11" eb="13">
      <t>ジガタ</t>
    </rPh>
    <rPh sb="14" eb="16">
      <t>リョウホウ</t>
    </rPh>
    <rPh sb="16" eb="17">
      <t>ジ</t>
    </rPh>
    <rPh sb="32" eb="34">
      <t>カカン</t>
    </rPh>
    <rPh sb="42" eb="44">
      <t>カカン</t>
    </rPh>
    <rPh sb="45" eb="47">
      <t>ゲンリョウ</t>
    </rPh>
    <phoneticPr fontId="3"/>
  </si>
  <si>
    <t>11日</t>
    <rPh sb="2" eb="3">
      <t>ニチ</t>
    </rPh>
    <phoneticPr fontId="3"/>
  </si>
  <si>
    <t>欧米ではAra-C大量療法が標準的治療法になっているが、日本では2000年になってから使用が開始されており、いまだ組み合わせる薬剤投与方法の検討はされていないため、欧米の療法を参考にしている。欧米では当初Ara-C：3ｇ/ｍ2であったが、中枢神経系への副作用の発現頻度が高いことから、現在2ｇ/ｍ２で使用されている。日本での保険適応は2ｇである。Ara-C大量療法では、高度の骨髄抑制、中枢神経系毒性、結膜炎等の副作用が起きる。その対策として準無菌室、個室でのラミフロー下で管理をおこない、ステロイド点眼を使用し対処している。</t>
    <rPh sb="206" eb="209">
      <t>フクサヨウ</t>
    </rPh>
    <rPh sb="210" eb="211">
      <t>オ</t>
    </rPh>
    <rPh sb="216" eb="218">
      <t>タイサク</t>
    </rPh>
    <rPh sb="221" eb="222">
      <t>ジュン</t>
    </rPh>
    <rPh sb="222" eb="225">
      <t>ムキンシツ</t>
    </rPh>
    <rPh sb="226" eb="228">
      <t>コシツ</t>
    </rPh>
    <rPh sb="235" eb="236">
      <t>シタ</t>
    </rPh>
    <rPh sb="237" eb="239">
      <t>カンリ</t>
    </rPh>
    <rPh sb="250" eb="252">
      <t>テンガン</t>
    </rPh>
    <rPh sb="253" eb="255">
      <t>シヨウ</t>
    </rPh>
    <rPh sb="256" eb="258">
      <t>タイショ</t>
    </rPh>
    <phoneticPr fontId="3"/>
  </si>
  <si>
    <t>(術後) PER＋HER</t>
    <rPh sb="1" eb="3">
      <t>ジュツゴ</t>
    </rPh>
    <phoneticPr fontId="3"/>
  </si>
  <si>
    <t>ペルツズマブ</t>
  </si>
  <si>
    <t>420mg/body</t>
  </si>
  <si>
    <t>6mg/kg</t>
  </si>
  <si>
    <t>13コース</t>
    <phoneticPr fontId="3"/>
  </si>
  <si>
    <t>(術後) PER＋HER
(6週間以上の休薬があった場合)</t>
    <rPh sb="1" eb="3">
      <t>ジュツゴ</t>
    </rPh>
    <phoneticPr fontId="3"/>
  </si>
  <si>
    <t>840mg/body</t>
  </si>
  <si>
    <t>1コース</t>
    <phoneticPr fontId="3"/>
  </si>
  <si>
    <t>46-04-0080
46-04-0081</t>
    <phoneticPr fontId="3"/>
  </si>
  <si>
    <t>46-04-0100</t>
    <phoneticPr fontId="3"/>
  </si>
  <si>
    <t>46-04-0101</t>
  </si>
  <si>
    <t>46-04-0110</t>
    <phoneticPr fontId="3"/>
  </si>
  <si>
    <t>46-04-0111</t>
    <phoneticPr fontId="3"/>
  </si>
  <si>
    <t>46-04-0120</t>
    <phoneticPr fontId="3"/>
  </si>
  <si>
    <t>46-04-0121</t>
  </si>
  <si>
    <t>60分</t>
    <phoneticPr fontId="3"/>
  </si>
  <si>
    <t>90分</t>
    <phoneticPr fontId="3"/>
  </si>
  <si>
    <t>2,5,9,12</t>
    <phoneticPr fontId="3"/>
  </si>
  <si>
    <t>2～6</t>
    <phoneticPr fontId="3"/>
  </si>
  <si>
    <t>1.4 mg/m2 
(Max 2 mg)</t>
    <phoneticPr fontId="3"/>
  </si>
  <si>
    <t>39-01-0480
39-01-0481</t>
    <phoneticPr fontId="3"/>
  </si>
  <si>
    <t>39-01-0313</t>
    <phoneticPr fontId="3"/>
  </si>
  <si>
    <t>39-01-0314
39-01-0315</t>
    <phoneticPr fontId="3"/>
  </si>
  <si>
    <t>39-01-0492</t>
    <phoneticPr fontId="3"/>
  </si>
  <si>
    <t>39-01-0482</t>
    <phoneticPr fontId="3"/>
  </si>
  <si>
    <t>39-01-0500
39-01-0501</t>
    <phoneticPr fontId="3"/>
  </si>
  <si>
    <t>39-01-0502
39-01-0503</t>
    <phoneticPr fontId="3"/>
  </si>
  <si>
    <t>39-01-0051</t>
    <phoneticPr fontId="3"/>
  </si>
  <si>
    <t>39-01-0032
39-01-0033</t>
    <phoneticPr fontId="3"/>
  </si>
  <si>
    <t>39-01-0034
39-01-0035</t>
    <phoneticPr fontId="3"/>
  </si>
  <si>
    <t>39-01-0510</t>
    <phoneticPr fontId="3"/>
  </si>
  <si>
    <t>39-01-0511</t>
    <phoneticPr fontId="3"/>
  </si>
  <si>
    <r>
      <t>2g/m</t>
    </r>
    <r>
      <rPr>
        <vertAlign val="superscript"/>
        <sz val="14"/>
        <rFont val="Meiryo UI"/>
        <family val="3"/>
        <charset val="128"/>
      </rPr>
      <t>2</t>
    </r>
    <r>
      <rPr>
        <sz val="14"/>
        <rFont val="Meiryo UI"/>
        <family val="3"/>
        <charset val="128"/>
      </rPr>
      <t>/回
1日2回</t>
    </r>
    <rPh sb="6" eb="7">
      <t>カイ</t>
    </rPh>
    <rPh sb="9" eb="10">
      <t>ニチ</t>
    </rPh>
    <rPh sb="11" eb="12">
      <t>カイ</t>
    </rPh>
    <phoneticPr fontId="3"/>
  </si>
  <si>
    <t>39-01-0171</t>
    <phoneticPr fontId="3"/>
  </si>
  <si>
    <t>39-01-0170</t>
    <phoneticPr fontId="3"/>
  </si>
  <si>
    <t>DHAP療法（70歳未満）</t>
    <rPh sb="4" eb="6">
      <t>リョウホウ</t>
    </rPh>
    <rPh sb="9" eb="10">
      <t>サイ</t>
    </rPh>
    <rPh sb="10" eb="12">
      <t>ミマン</t>
    </rPh>
    <phoneticPr fontId="3"/>
  </si>
  <si>
    <t>DHAP療法（70歳以上）</t>
    <rPh sb="4" eb="6">
      <t>リョウホウ</t>
    </rPh>
    <rPh sb="10" eb="12">
      <t>イジョウ</t>
    </rPh>
    <phoneticPr fontId="3"/>
  </si>
  <si>
    <r>
      <t>1g/m</t>
    </r>
    <r>
      <rPr>
        <vertAlign val="superscript"/>
        <sz val="14"/>
        <rFont val="Meiryo UI"/>
        <family val="3"/>
        <charset val="128"/>
      </rPr>
      <t>2</t>
    </r>
    <r>
      <rPr>
        <sz val="14"/>
        <rFont val="Meiryo UI"/>
        <family val="3"/>
        <charset val="128"/>
      </rPr>
      <t>/回
1日2回</t>
    </r>
    <rPh sb="6" eb="7">
      <t>カイ</t>
    </rPh>
    <rPh sb="9" eb="10">
      <t>ニチ</t>
    </rPh>
    <rPh sb="11" eb="12">
      <t>カイ</t>
    </rPh>
    <phoneticPr fontId="3"/>
  </si>
  <si>
    <t>39-09-0012</t>
    <phoneticPr fontId="3"/>
  </si>
  <si>
    <t>39-09-0030</t>
    <phoneticPr fontId="3"/>
  </si>
  <si>
    <t>39-09-0031</t>
    <phoneticPr fontId="3"/>
  </si>
  <si>
    <t>39-09-0040</t>
    <phoneticPr fontId="3"/>
  </si>
  <si>
    <t>39-09-0050</t>
    <phoneticPr fontId="3"/>
  </si>
  <si>
    <t>ロミデプシン</t>
  </si>
  <si>
    <t>14mg/m2</t>
  </si>
  <si>
    <t>ロミデプシン単剤療法</t>
    <phoneticPr fontId="3"/>
  </si>
  <si>
    <t>4 週間</t>
    <phoneticPr fontId="3"/>
  </si>
  <si>
    <t>ペムブロリズマブ＋CBDCA＋PEM</t>
    <phoneticPr fontId="3"/>
  </si>
  <si>
    <t>AUC 5</t>
  </si>
  <si>
    <t>200 mg</t>
  </si>
  <si>
    <t>ペムブロリズマブ＋PEM
（ペムブロリズマブ＋CBDCA＋PEM 4コース後）</t>
    <phoneticPr fontId="3"/>
  </si>
  <si>
    <t>4コース</t>
    <phoneticPr fontId="3"/>
  </si>
  <si>
    <t>可能な限り継続する</t>
    <phoneticPr fontId="3"/>
  </si>
  <si>
    <t>31-01-1110
31-01-1111
31-01-1112
41-01-1110
41-01-1111
41-01-1112</t>
    <phoneticPr fontId="3"/>
  </si>
  <si>
    <t>31-01-1120
41-01-1120</t>
    <phoneticPr fontId="3"/>
  </si>
  <si>
    <t>31-01-1121
41-01-1121</t>
    <phoneticPr fontId="3"/>
  </si>
  <si>
    <t>31-01-1131
41-01-1131</t>
    <phoneticPr fontId="3"/>
  </si>
  <si>
    <t>ペムブロリズマブ＋CBDCA＋nab-PTX</t>
    <phoneticPr fontId="3"/>
  </si>
  <si>
    <t>3週間</t>
    <phoneticPr fontId="3"/>
  </si>
  <si>
    <t>3週間</t>
    <phoneticPr fontId="3"/>
  </si>
  <si>
    <t>Bev単剤療法
（Bev＋DC後）</t>
    <rPh sb="3" eb="5">
      <t>タンザイ</t>
    </rPh>
    <rPh sb="5" eb="7">
      <t>リョウホウ</t>
    </rPh>
    <rPh sb="15" eb="16">
      <t>ゴ</t>
    </rPh>
    <phoneticPr fontId="3"/>
  </si>
  <si>
    <t>Bev単剤療法
（Bev＋TC療法後）</t>
    <rPh sb="3" eb="5">
      <t>タンザイ</t>
    </rPh>
    <rPh sb="5" eb="7">
      <t>リョウホウ</t>
    </rPh>
    <rPh sb="15" eb="17">
      <t>リョウホウ</t>
    </rPh>
    <rPh sb="17" eb="18">
      <t>ゴ</t>
    </rPh>
    <phoneticPr fontId="3"/>
  </si>
  <si>
    <t>39-01-0520</t>
    <phoneticPr fontId="3"/>
  </si>
  <si>
    <t>09-03-0091</t>
    <phoneticPr fontId="3"/>
  </si>
  <si>
    <t>200mg</t>
    <phoneticPr fontId="3"/>
  </si>
  <si>
    <t>2019年2月28日まで</t>
    <rPh sb="4" eb="5">
      <t>ネン</t>
    </rPh>
    <rPh sb="6" eb="7">
      <t>ガツ</t>
    </rPh>
    <rPh sb="9" eb="10">
      <t>ニチ</t>
    </rPh>
    <phoneticPr fontId="3"/>
  </si>
  <si>
    <t>12-02-0101</t>
    <phoneticPr fontId="3"/>
  </si>
  <si>
    <t>皮膚科（09-03-0091）</t>
    <phoneticPr fontId="3"/>
  </si>
  <si>
    <t>皮膚科（09-03-0090）2019年2月28日まで</t>
    <rPh sb="19" eb="20">
      <t>ネン</t>
    </rPh>
    <rPh sb="21" eb="22">
      <t>ガツ</t>
    </rPh>
    <rPh sb="24" eb="25">
      <t>ニチ</t>
    </rPh>
    <phoneticPr fontId="3"/>
  </si>
  <si>
    <t>09-05-0070</t>
    <phoneticPr fontId="3"/>
  </si>
  <si>
    <t>可能な限り継続する</t>
    <phoneticPr fontId="3"/>
  </si>
  <si>
    <t>・標準的治療が困難な症例
・高頻度マイクロサテライト不安定性を有する症例。
・がん化学療法後に増悪した進行・再発の症例</t>
    <phoneticPr fontId="3"/>
  </si>
  <si>
    <t>14-10-0010</t>
    <phoneticPr fontId="3"/>
  </si>
  <si>
    <t>進行・再発</t>
    <rPh sb="0" eb="2">
      <t>シンコウ</t>
    </rPh>
    <rPh sb="3" eb="5">
      <t>サイハツ</t>
    </rPh>
    <phoneticPr fontId="3"/>
  </si>
  <si>
    <t>39-09-0190</t>
    <phoneticPr fontId="3"/>
  </si>
  <si>
    <t>39-09-0070</t>
    <phoneticPr fontId="3"/>
  </si>
  <si>
    <t>39-09-0080</t>
    <phoneticPr fontId="3"/>
  </si>
  <si>
    <t>39-09-0091</t>
    <phoneticPr fontId="3"/>
  </si>
  <si>
    <t>39-09-0100</t>
    <phoneticPr fontId="3"/>
  </si>
  <si>
    <t>39-09-0110</t>
    <phoneticPr fontId="3"/>
  </si>
  <si>
    <t>39-10-0250</t>
    <phoneticPr fontId="3"/>
  </si>
  <si>
    <t>39-11-0090</t>
    <phoneticPr fontId="3"/>
  </si>
  <si>
    <t>6000 U/m2</t>
    <phoneticPr fontId="3"/>
  </si>
  <si>
    <t>39-09-0120</t>
    <phoneticPr fontId="3"/>
  </si>
  <si>
    <t>39-09-0121</t>
    <phoneticPr fontId="3"/>
  </si>
  <si>
    <t>39-09-0130</t>
    <phoneticPr fontId="3"/>
  </si>
  <si>
    <t>39-09-0140</t>
    <phoneticPr fontId="3"/>
  </si>
  <si>
    <t>39-09-0150</t>
    <phoneticPr fontId="3"/>
  </si>
  <si>
    <t>39-09-0071</t>
    <phoneticPr fontId="3"/>
  </si>
  <si>
    <t>3コース</t>
    <phoneticPr fontId="3"/>
  </si>
  <si>
    <t>【ALL202-U　維持療法1-B（中枢神経浸潤あり　1ｺｰｽ目）】</t>
    <rPh sb="31" eb="32">
      <t>メ</t>
    </rPh>
    <phoneticPr fontId="3"/>
  </si>
  <si>
    <t>39-09-0123</t>
    <phoneticPr fontId="3"/>
  </si>
  <si>
    <t>39-09-0124</t>
    <phoneticPr fontId="3"/>
  </si>
  <si>
    <t>39-09-0141</t>
    <phoneticPr fontId="3"/>
  </si>
  <si>
    <t>39-09-0142</t>
  </si>
  <si>
    <t>(triweekly トラスツズマブ）</t>
    <phoneticPr fontId="3"/>
  </si>
  <si>
    <t>術前・術後</t>
    <rPh sb="0" eb="2">
      <t>ジュツゼン</t>
    </rPh>
    <rPh sb="3" eb="5">
      <t>ジュツゴ</t>
    </rPh>
    <phoneticPr fontId="3"/>
  </si>
  <si>
    <t>進行</t>
    <rPh sb="0" eb="2">
      <t>シンコウ</t>
    </rPh>
    <phoneticPr fontId="3"/>
  </si>
  <si>
    <t>（術前・術後）
PER＋HER＋PTX　
1コース目</t>
    <phoneticPr fontId="3"/>
  </si>
  <si>
    <t>（術前・術後）
PER＋HER＋PTX　
2～4コース目</t>
    <phoneticPr fontId="3"/>
  </si>
  <si>
    <t>（術前・術後）
PER＋HER＋DTX　
1コース目</t>
    <phoneticPr fontId="3"/>
  </si>
  <si>
    <t>（術前・術後）
PER＋HER＋DTX　
2～4コース目</t>
    <phoneticPr fontId="3"/>
  </si>
  <si>
    <t>39-12-0010</t>
    <phoneticPr fontId="3"/>
  </si>
  <si>
    <t>39-12-0020</t>
    <phoneticPr fontId="3"/>
  </si>
  <si>
    <t>39-12-0021</t>
    <phoneticPr fontId="3"/>
  </si>
  <si>
    <t>39-12-0030</t>
    <phoneticPr fontId="3"/>
  </si>
  <si>
    <t>【ALL202-U　維持療法1-D（頭蓋照射なし症例　4ｺｰｽ目）】</t>
    <rPh sb="18" eb="20">
      <t>ズガイ</t>
    </rPh>
    <rPh sb="20" eb="22">
      <t>ショウシャ</t>
    </rPh>
    <rPh sb="24" eb="26">
      <t>ショウレイ</t>
    </rPh>
    <phoneticPr fontId="3"/>
  </si>
  <si>
    <t>【ALL202-U　維持療法3-C（頭蓋照射なし症例　3～4ｺｰｽ目）】</t>
    <rPh sb="18" eb="20">
      <t>ズガイ</t>
    </rPh>
    <rPh sb="20" eb="22">
      <t>ショウシャ</t>
    </rPh>
    <rPh sb="24" eb="26">
      <t>ショウレイ</t>
    </rPh>
    <phoneticPr fontId="3"/>
  </si>
  <si>
    <t>【ALL202-U　維持療法1-A（中枢神経浸潤なし　1～3ｺｰｽ目）】</t>
    <rPh sb="22" eb="24">
      <t>シンジュン</t>
    </rPh>
    <rPh sb="33" eb="34">
      <t>メ</t>
    </rPh>
    <phoneticPr fontId="3"/>
  </si>
  <si>
    <t>【ALL202-U　維持療法1-C（中枢神経浸潤あり　2～4ｺｰｽ目）】</t>
    <phoneticPr fontId="3"/>
  </si>
  <si>
    <t>【ALL202-U　維持療法3-A（中枢神経浸潤なし　1～2ｺｰｽ目）】</t>
    <rPh sb="18" eb="20">
      <t>チュウスウ</t>
    </rPh>
    <rPh sb="20" eb="22">
      <t>シンケイ</t>
    </rPh>
    <rPh sb="33" eb="34">
      <t>メ</t>
    </rPh>
    <phoneticPr fontId="3"/>
  </si>
  <si>
    <t>【ALL202-U　維持療法3-B（中枢神経浸潤あり）】</t>
    <phoneticPr fontId="3"/>
  </si>
  <si>
    <t xml:space="preserve">  1～4 </t>
    <phoneticPr fontId="3"/>
  </si>
  <si>
    <t>8(適宜変更可）</t>
    <rPh sb="2" eb="4">
      <t>テキギ</t>
    </rPh>
    <rPh sb="4" eb="6">
      <t>ヘンコウ</t>
    </rPh>
    <rPh sb="6" eb="7">
      <t>カ</t>
    </rPh>
    <phoneticPr fontId="3"/>
  </si>
  <si>
    <t xml:space="preserve"> 1～5</t>
  </si>
  <si>
    <t xml:space="preserve"> 1, 8　</t>
    <phoneticPr fontId="3"/>
  </si>
  <si>
    <t xml:space="preserve"> 1～5</t>
    <phoneticPr fontId="3"/>
  </si>
  <si>
    <t xml:space="preserve"> 1～3</t>
    <phoneticPr fontId="3"/>
  </si>
  <si>
    <t xml:space="preserve"> 1,2,3,4,5</t>
  </si>
  <si>
    <t xml:space="preserve">  2,3,4,5</t>
  </si>
  <si>
    <t xml:space="preserve">  2,3,4</t>
  </si>
  <si>
    <t xml:space="preserve"> 1, 8, 15</t>
    <phoneticPr fontId="3"/>
  </si>
  <si>
    <t xml:space="preserve"> 1, 8 </t>
    <phoneticPr fontId="3"/>
  </si>
  <si>
    <t>1（1,3,5,7,9週）</t>
  </si>
  <si>
    <t>1（1,3,5,7,9週）</t>
    <rPh sb="11" eb="12">
      <t>シュウ</t>
    </rPh>
    <phoneticPr fontId="3"/>
  </si>
  <si>
    <t>1～7（1,5,9週）</t>
  </si>
  <si>
    <t>1（2,4,6,8,10週）</t>
    <rPh sb="12" eb="13">
      <t>シュウ</t>
    </rPh>
    <phoneticPr fontId="3"/>
  </si>
  <si>
    <t>1～7（6週）</t>
    <rPh sb="5" eb="6">
      <t>シュウ</t>
    </rPh>
    <phoneticPr fontId="3"/>
  </si>
  <si>
    <t>1～7（5週）</t>
    <rPh sb="5" eb="6">
      <t>シュウ</t>
    </rPh>
    <phoneticPr fontId="3"/>
  </si>
  <si>
    <t>1～7（4週）</t>
    <rPh sb="5" eb="6">
      <t>シュウ</t>
    </rPh>
    <phoneticPr fontId="3"/>
  </si>
  <si>
    <t>1～7(3週）</t>
    <rPh sb="5" eb="6">
      <t>シュウ</t>
    </rPh>
    <phoneticPr fontId="3"/>
  </si>
  <si>
    <t>1～7（1週）</t>
    <rPh sb="5" eb="6">
      <t>シュウ</t>
    </rPh>
    <phoneticPr fontId="3"/>
  </si>
  <si>
    <t>1～7（2週）</t>
    <rPh sb="5" eb="6">
      <t>シュウ</t>
    </rPh>
    <phoneticPr fontId="3"/>
  </si>
  <si>
    <t>2～5</t>
  </si>
  <si>
    <t xml:space="preserve"> 1,2,3,4</t>
  </si>
  <si>
    <t>4～6</t>
  </si>
  <si>
    <t>1～4,11～14</t>
  </si>
  <si>
    <t>1</t>
  </si>
  <si>
    <t>8～12</t>
  </si>
  <si>
    <t xml:space="preserve"> 3,10</t>
  </si>
  <si>
    <t xml:space="preserve"> 3,4,5,6,7</t>
  </si>
  <si>
    <t>1（投与日適宜変更可）</t>
    <rPh sb="2" eb="4">
      <t>トウヨ</t>
    </rPh>
    <rPh sb="4" eb="5">
      <t>ビ</t>
    </rPh>
    <rPh sb="5" eb="7">
      <t>テキギ</t>
    </rPh>
    <rPh sb="7" eb="9">
      <t>ヘンコウ</t>
    </rPh>
    <rPh sb="9" eb="10">
      <t>カ</t>
    </rPh>
    <phoneticPr fontId="3"/>
  </si>
  <si>
    <t>1,2,3,4,5</t>
  </si>
  <si>
    <t xml:space="preserve"> 1,8</t>
  </si>
  <si>
    <t xml:space="preserve"> 8（投与日適宜変更可）</t>
    <rPh sb="3" eb="5">
      <t>トウヨ</t>
    </rPh>
    <rPh sb="5" eb="6">
      <t>ビ</t>
    </rPh>
    <rPh sb="6" eb="8">
      <t>テキギ</t>
    </rPh>
    <rPh sb="8" eb="10">
      <t>ヘンコウ</t>
    </rPh>
    <rPh sb="10" eb="11">
      <t>カ</t>
    </rPh>
    <phoneticPr fontId="3"/>
  </si>
  <si>
    <t>経口または点滴静注</t>
  </si>
  <si>
    <t>点滴静注</t>
    <phoneticPr fontId="3"/>
  </si>
  <si>
    <t>点滴静注</t>
    <phoneticPr fontId="3"/>
  </si>
  <si>
    <t>リツキシマブ</t>
    <phoneticPr fontId="3"/>
  </si>
  <si>
    <t>ブレンツキシマブ　ベドチン</t>
    <phoneticPr fontId="3"/>
  </si>
  <si>
    <t>ブレオマイシン</t>
  </si>
  <si>
    <t>適応疾患は低悪性度リンパ腫再発例である。治療内容はフルダラビンを25mg/m2で3日間、シクロホスファミドを200mg/m2で3日間、ミトキサントロンを6mg/m2で初日のみというレジメになっている。先ほどのフルダラビン単剤と同じく、経口剤の場合は40mg/m2で3日間投与する。本プロトコールも4週に1回、計6コース行なう。治療成績はCLL難治例で完全寛解率50%、濾胞性リンパ腫初発例で完全寛解率83%、Progression-free survival 58%という成績であり、重大な副作用は出ていない。</t>
  </si>
  <si>
    <t>プレドニゾロン</t>
    <phoneticPr fontId="3"/>
  </si>
  <si>
    <t xml:space="preserve"> 375mg/㎡</t>
    <phoneticPr fontId="3"/>
  </si>
  <si>
    <t>ALL202-Uの維持療法は以下の順に投与する。
患者の状態に合わせて、維持療法1から維持療法4までを1サイクルとして、4サイクル、計16コースを行う。</t>
    <phoneticPr fontId="3"/>
  </si>
  <si>
    <t>39-12-0050</t>
    <phoneticPr fontId="3"/>
  </si>
  <si>
    <t>39-12-0060</t>
    <phoneticPr fontId="3"/>
  </si>
  <si>
    <t>39-12-0070</t>
    <phoneticPr fontId="3"/>
  </si>
  <si>
    <t>39-12-0080</t>
    <phoneticPr fontId="3"/>
  </si>
  <si>
    <t>39-12-0090</t>
    <phoneticPr fontId="3"/>
  </si>
  <si>
    <t>39-12-0100</t>
    <phoneticPr fontId="3"/>
  </si>
  <si>
    <t>1000 mg/m2/回
1日2回 12時間毎</t>
    <phoneticPr fontId="3"/>
  </si>
  <si>
    <t>50 mg/回
1日2回 12時間毎</t>
    <phoneticPr fontId="3"/>
  </si>
  <si>
    <t>メチルプレドニゾロン</t>
    <phoneticPr fontId="3"/>
  </si>
  <si>
    <r>
      <t xml:space="preserve">Day 1に【Ph+ALL208IMA　髄注】を行う。
</t>
    </r>
    <r>
      <rPr>
        <b/>
        <sz val="14"/>
        <color indexed="10"/>
        <rFont val="Meiryo UI"/>
        <family val="3"/>
        <charset val="128"/>
      </rPr>
      <t xml:space="preserve">【Ph+ALL208IMA　地固め療法（C1）】と【Ph+ALL208IMA　地固め療法（C2）】 を1セットとして8週ごとに4回繰り返す。
</t>
    </r>
    <r>
      <rPr>
        <sz val="14"/>
        <color indexed="8"/>
        <rFont val="Meiryo UI"/>
        <family val="3"/>
        <charset val="128"/>
      </rPr>
      <t>メトトレキサート投与終了後、12時間後より6時間毎に8回投与する。
メチルプレドニゾロンの投与方法を静注に変更することも可能（臨床試験では静注）</t>
    </r>
    <rPh sb="145" eb="147">
      <t>トウヨ</t>
    </rPh>
    <rPh sb="147" eb="149">
      <t>ホウホウ</t>
    </rPh>
    <phoneticPr fontId="3"/>
  </si>
  <si>
    <r>
      <t xml:space="preserve">Day 1に【Ph+ALL208IMA　髄注】を行う。
</t>
    </r>
    <r>
      <rPr>
        <b/>
        <sz val="14"/>
        <color indexed="10"/>
        <rFont val="Meiryo UI"/>
        <family val="3"/>
        <charset val="128"/>
      </rPr>
      <t xml:space="preserve">【Ph+ALL208IMA　地固め療法（C1）】と【Ph+ALL208IMA　地固め療法（C2）】 を1セットとして8週ごとに4回繰り返す。
</t>
    </r>
    <r>
      <rPr>
        <sz val="14"/>
        <color indexed="8"/>
        <rFont val="Meiryo UI"/>
        <family val="3"/>
        <charset val="128"/>
      </rPr>
      <t>メトトレキサート投与終了後、12時間後より6時間毎に8回投与する。
メチルプレドニゾロンの投与方法を静注に変更することも可能（臨床試験では静注）</t>
    </r>
    <phoneticPr fontId="3"/>
  </si>
  <si>
    <t>適応疾患症例は非ホジキンリンパ腫である。本療法はCHOP療法のドキソルビシンをピラルビシンに切り替え、全体的に用量を20％ほど減量したものである。高齢者血液腫瘍研究会の悪性リンパ腫研究ML4によるを参考にしている。
THP-COP療法は適応疾患が高齢者で無い場合もCHOP療法の8割の用量で行なうのか。との質問に対し、以下の回答があった。
実際にはFull Doseで行なう症例もあるが、非ホジキンリンパ腫に対してはCHOP療法がメインであり、THP-COP療法は、ドキソルビシンの総用量が極量に近づいているか、心機能に問題がある症例に対して行なうことが多いため、CHOP療法よりは少なめに用量を設定している。</t>
    <rPh sb="154" eb="156">
      <t>シツモン</t>
    </rPh>
    <rPh sb="157" eb="158">
      <t>タイ</t>
    </rPh>
    <rPh sb="160" eb="162">
      <t>イカ</t>
    </rPh>
    <rPh sb="163" eb="165">
      <t>カイトウ</t>
    </rPh>
    <phoneticPr fontId="3"/>
  </si>
  <si>
    <t>シクロフォスファミド（CPA）</t>
    <phoneticPr fontId="3"/>
  </si>
  <si>
    <t xml:space="preserve"> 本療法は再発難治性非ホジキンリンパ腫に対し、自家末梢血幹細胞移植前処置あるいは救援化学療法として愛知県がんセンターで開発されたレジメンである。シタラビンとシクロフォスファミドを大量投与するため骨髄毒性、消化器毒性、結膜炎、中枢神経障害等に注意し適切な対応を行うべきである。救援化学療法としては多く実施されている療法である。70歳以上では、用量を80%に減量する。</t>
    <rPh sb="1" eb="2">
      <t>ホン</t>
    </rPh>
    <rPh sb="2" eb="4">
      <t>リョウホウ</t>
    </rPh>
    <rPh sb="5" eb="7">
      <t>サイハツ</t>
    </rPh>
    <rPh sb="7" eb="8">
      <t>ナン</t>
    </rPh>
    <rPh sb="8" eb="9">
      <t>ナオ</t>
    </rPh>
    <rPh sb="9" eb="10">
      <t>セイ</t>
    </rPh>
    <rPh sb="10" eb="11">
      <t>ヒ</t>
    </rPh>
    <rPh sb="18" eb="19">
      <t>シュ</t>
    </rPh>
    <rPh sb="20" eb="21">
      <t>タイ</t>
    </rPh>
    <rPh sb="23" eb="25">
      <t>ジカ</t>
    </rPh>
    <rPh sb="25" eb="27">
      <t>マッショウ</t>
    </rPh>
    <rPh sb="27" eb="28">
      <t>チ</t>
    </rPh>
    <rPh sb="28" eb="29">
      <t>ミキ</t>
    </rPh>
    <rPh sb="29" eb="31">
      <t>サイボウ</t>
    </rPh>
    <rPh sb="31" eb="33">
      <t>イショク</t>
    </rPh>
    <rPh sb="33" eb="34">
      <t>マエ</t>
    </rPh>
    <rPh sb="34" eb="36">
      <t>ショチ</t>
    </rPh>
    <rPh sb="40" eb="42">
      <t>キュウエン</t>
    </rPh>
    <rPh sb="42" eb="44">
      <t>カガク</t>
    </rPh>
    <rPh sb="44" eb="46">
      <t>リョウホウ</t>
    </rPh>
    <rPh sb="49" eb="52">
      <t>アイチケン</t>
    </rPh>
    <rPh sb="59" eb="61">
      <t>カイハツ</t>
    </rPh>
    <rPh sb="89" eb="91">
      <t>タイリョウ</t>
    </rPh>
    <rPh sb="91" eb="93">
      <t>トウヨ</t>
    </rPh>
    <rPh sb="97" eb="99">
      <t>コツズイ</t>
    </rPh>
    <rPh sb="99" eb="101">
      <t>ドクセイ</t>
    </rPh>
    <rPh sb="102" eb="105">
      <t>ショウカキ</t>
    </rPh>
    <rPh sb="105" eb="107">
      <t>ドクセイ</t>
    </rPh>
    <rPh sb="108" eb="110">
      <t>ケツマク</t>
    </rPh>
    <rPh sb="110" eb="111">
      <t>エン</t>
    </rPh>
    <rPh sb="112" eb="114">
      <t>チュウスウ</t>
    </rPh>
    <rPh sb="114" eb="116">
      <t>シンケイ</t>
    </rPh>
    <rPh sb="116" eb="118">
      <t>ショウガイ</t>
    </rPh>
    <rPh sb="118" eb="119">
      <t>トウ</t>
    </rPh>
    <rPh sb="120" eb="122">
      <t>チュウイ</t>
    </rPh>
    <rPh sb="123" eb="125">
      <t>テキセツ</t>
    </rPh>
    <rPh sb="126" eb="128">
      <t>タイオウ</t>
    </rPh>
    <rPh sb="129" eb="130">
      <t>オコナ</t>
    </rPh>
    <rPh sb="137" eb="139">
      <t>キュウエン</t>
    </rPh>
    <rPh sb="139" eb="141">
      <t>カガク</t>
    </rPh>
    <rPh sb="141" eb="143">
      <t>リョウホウ</t>
    </rPh>
    <rPh sb="147" eb="148">
      <t>オオ</t>
    </rPh>
    <rPh sb="149" eb="151">
      <t>ジッシ</t>
    </rPh>
    <rPh sb="156" eb="158">
      <t>リョウホウ</t>
    </rPh>
    <phoneticPr fontId="3"/>
  </si>
  <si>
    <t>シタラビン　</t>
    <phoneticPr fontId="3"/>
  </si>
  <si>
    <t>文献では、ホリナートカルシウムの内服もプロトコールに含まれているが、申請書に記載はない。</t>
    <rPh sb="0" eb="2">
      <t>ブンケン</t>
    </rPh>
    <rPh sb="16" eb="18">
      <t>ナイフク</t>
    </rPh>
    <rPh sb="26" eb="27">
      <t>フク</t>
    </rPh>
    <rPh sb="34" eb="36">
      <t>シンセイ</t>
    </rPh>
    <rPh sb="36" eb="37">
      <t>ショ</t>
    </rPh>
    <rPh sb="38" eb="40">
      <t>キサイ</t>
    </rPh>
    <phoneticPr fontId="3"/>
  </si>
  <si>
    <t>投与開始後24時間後よりホリナートカルシウム15mg/bodyを6時間ごとに8回投与する。投与開始後48時間後、72時間後に血中濃度が1μmol/L,0.1μmol/L以上の場合は。血中濃度が0.1μmol/Lになるまでホリナートカルシウム増量（30mg/body),救援療法の延長を行う。</t>
  </si>
  <si>
    <t>40 mg/body</t>
    <phoneticPr fontId="3"/>
  </si>
  <si>
    <t>40 mg/body</t>
    <phoneticPr fontId="3"/>
  </si>
  <si>
    <t>【ALL202-O 地固め療法（HdAC phase　25-59歳）】</t>
    <phoneticPr fontId="3"/>
  </si>
  <si>
    <t>5000mg/m2</t>
    <phoneticPr fontId="3"/>
  </si>
  <si>
    <t>5000mg/m2</t>
    <phoneticPr fontId="3"/>
  </si>
  <si>
    <t>24時間</t>
    <phoneticPr fontId="3"/>
  </si>
  <si>
    <t>39-03-0213</t>
    <phoneticPr fontId="3"/>
  </si>
  <si>
    <t>39-03-0222</t>
    <phoneticPr fontId="3"/>
  </si>
  <si>
    <t>39-03-0223</t>
    <phoneticPr fontId="3"/>
  </si>
  <si>
    <t>ブレンツキシマブ　ベドチン単剤療法</t>
    <rPh sb="13" eb="15">
      <t>タンザイ</t>
    </rPh>
    <rPh sb="15" eb="17">
      <t>リョウホウ</t>
    </rPh>
    <phoneticPr fontId="3"/>
  </si>
  <si>
    <t>　2461mg/㎡</t>
    <phoneticPr fontId="3"/>
  </si>
  <si>
    <t>1,3</t>
    <phoneticPr fontId="3"/>
  </si>
  <si>
    <t>＊1</t>
    <phoneticPr fontId="3"/>
  </si>
  <si>
    <t>85.7mg/m2</t>
    <phoneticPr fontId="3"/>
  </si>
  <si>
    <t>12mg/m2</t>
    <phoneticPr fontId="3"/>
  </si>
  <si>
    <t>12,13</t>
    <phoneticPr fontId="3"/>
  </si>
  <si>
    <t>1,3,5</t>
    <phoneticPr fontId="3"/>
  </si>
  <si>
    <t>15,17</t>
    <phoneticPr fontId="3"/>
  </si>
  <si>
    <t>1コース</t>
    <phoneticPr fontId="3"/>
  </si>
  <si>
    <t>点滴静注</t>
    <phoneticPr fontId="3"/>
  </si>
  <si>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t>
    <phoneticPr fontId="3"/>
  </si>
  <si>
    <r>
      <t xml:space="preserve">メスナはイホスファミド投与終了直後、4時間後、8時間後に30分かけて点滴静注する。
</t>
    </r>
    <r>
      <rPr>
        <b/>
        <sz val="14"/>
        <color indexed="10"/>
        <rFont val="Meiryo UI"/>
        <family val="3"/>
        <charset val="128"/>
      </rPr>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t>
    </r>
    <phoneticPr fontId="3"/>
  </si>
  <si>
    <t>5,7,9</t>
    <phoneticPr fontId="3"/>
  </si>
  <si>
    <t>＊2</t>
    <phoneticPr fontId="3"/>
  </si>
  <si>
    <r>
      <t>ホリナートカルシウム</t>
    </r>
    <r>
      <rPr>
        <vertAlign val="superscript"/>
        <sz val="14"/>
        <rFont val="Meiryo UI"/>
        <family val="3"/>
        <charset val="128"/>
      </rPr>
      <t>*1</t>
    </r>
    <phoneticPr fontId="3"/>
  </si>
  <si>
    <r>
      <t>ホリナートカルシウム</t>
    </r>
    <r>
      <rPr>
        <vertAlign val="superscript"/>
        <sz val="14"/>
        <rFont val="Meiryo UI"/>
        <family val="3"/>
        <charset val="128"/>
      </rPr>
      <t>*1</t>
    </r>
    <phoneticPr fontId="3"/>
  </si>
  <si>
    <t>2,16</t>
    <phoneticPr fontId="3"/>
  </si>
  <si>
    <t>3,4,17,18</t>
    <phoneticPr fontId="3"/>
  </si>
  <si>
    <r>
      <t>ホリナートカルシウム</t>
    </r>
    <r>
      <rPr>
        <vertAlign val="superscript"/>
        <sz val="14"/>
        <rFont val="Meiryo UI"/>
        <family val="3"/>
        <charset val="128"/>
      </rPr>
      <t>*2</t>
    </r>
    <phoneticPr fontId="3"/>
  </si>
  <si>
    <r>
      <t>ビンクリスチン</t>
    </r>
    <r>
      <rPr>
        <vertAlign val="superscript"/>
        <sz val="14"/>
        <rFont val="Meiryo UI"/>
        <family val="3"/>
        <charset val="128"/>
      </rPr>
      <t>*1</t>
    </r>
    <phoneticPr fontId="3"/>
  </si>
  <si>
    <t>50mg/回　（1回）</t>
    <rPh sb="9" eb="10">
      <t>カイ</t>
    </rPh>
    <phoneticPr fontId="3"/>
  </si>
  <si>
    <t>15mg/m2/回　（7回）</t>
    <rPh sb="12" eb="13">
      <t>カイ</t>
    </rPh>
    <phoneticPr fontId="3"/>
  </si>
  <si>
    <t>*1 ビンクリスチンはメトトレキサート投与開始1時間前に投与開始する。
*2  ホリナートカルシウムはメトトレキサート投与開始36時間後（投与終了12時間後）50mg/body投与し、その後6時間毎に15mg/m2を7回（計8回）投与する。
day1,15に【ALL202-O　髄注（MTX＋DEX）】を行う。この髄注はメトトレキサート開始2時間後から終了するまでの間に施行する。
寛解導入療法後は、
B. 地固め療法（HdAC phase）→C. 地固め療法（MTX phase）→D. 強化療法の順に治療を行う。
その後、B. 地固め療法（HdAC phase）→C. 地固め療法（MTX phase）の順に治療を行う。</t>
    <phoneticPr fontId="3"/>
  </si>
  <si>
    <t>*1 ビンクリスチンはメトトレキサート投与開始1時間前に投与開始する。
*2  ホリナートカルシウムはメトトレキサート投与開始36時間後（投与終了12時間後）50mg/body投与し、その後6時間毎に15mg/m2を7回（計8回）投与する。
day1,15に【ALL202-O　髄注（MTX＋DEX）】を行う。この髄注はメトトレキサート開始2時間後から終了するまでの間に施行する。
寛解導入療法後は、
B. 地固め療法（HdAC phase）→C. 地固め療法（MTX phase）→D. 強化療法の順に治療を行う。
その後、B. 地固め療法（HdAC phase）→C. 地固め療法（MTX phase）の順に治療を行う。</t>
    <phoneticPr fontId="3"/>
  </si>
  <si>
    <t>【ALL202-U 髄注（MTX＋Ara-C＋ﾋﾄﾞﾛｺﾙﾁｿﾞﾝ）】</t>
    <phoneticPr fontId="3"/>
  </si>
  <si>
    <t xml:space="preserve">L-アスパラギナーゼを点滴静注で行えない場合、筋注になることがある。
day1に【ALL202-U 髄注（MTX）】を行う。
day8,22に【ALL202-U 髄注（MTX＋Ara-C＋ﾋﾄﾞﾛｺﾙﾁｿﾞﾝ）】を行う。
</t>
  </si>
  <si>
    <t>day1,8に【ALL202-U 髄注（MTX＋Ara-C＋ﾋﾄﾞﾛｺﾙﾁｿﾞﾝ）】を行う。</t>
  </si>
  <si>
    <t>メトトレキサート投与開始後、42時間後から6時間毎に6回投与する
day2,9に【ALL202-U 髄注（MTX＋Ara-C＋ﾋﾄﾞﾛｺﾙﾁｿﾞﾝ）】を行う。</t>
  </si>
  <si>
    <t>day1に【ALL202-U 髄注（MTX＋Ara-C＋ﾋﾄﾞﾛｺﾙﾁｿﾞﾝ）】を行う。</t>
  </si>
  <si>
    <t>day29に【ALL202-U 髄注（MTX＋Ara-C＋ﾋﾄﾞﾛｺﾙﾁｿﾞﾝ）】を行う。
ALL202-Uの維持療法は以下の順に投与する。
患者の状態に合わせて、維持療法1から維持療法4までを1サイクルとして、4サイクル、計16コースを行う。</t>
  </si>
  <si>
    <t>Day1,8に【ALL202-U 髄注（MTX＋Ara-C＋ﾋﾄﾞﾛｺﾙﾁｿﾞﾝ）】を行う。
ALL202-Uの維持療法は以下の順に投与する。
患者の状態に合わせて、維持療法1から維持療法4までを1サイクルとして、4サイクル、計16コースを行う。</t>
  </si>
  <si>
    <t>【ALL202-U　寛解導入療法（中枢神経浸潤なし）】</t>
    <rPh sb="17" eb="19">
      <t>チュウスウ</t>
    </rPh>
    <rPh sb="19" eb="21">
      <t>シンケイ</t>
    </rPh>
    <phoneticPr fontId="3"/>
  </si>
  <si>
    <t>【ALL202-U　寛解導入療法（中枢神経浸潤あり）】</t>
  </si>
  <si>
    <t xml:space="preserve">L-アスパラギナーゼを点滴静注で行えない場合、筋注になることがある。
day1に【ALL202-U 髄注（MTX）】を行う。
day8,11,15,22に【ALL202-U 髄注（MTX＋Ara-C＋ﾋﾄﾞﾛｺﾙﾁｿﾞﾝ）】を行う。
</t>
    <phoneticPr fontId="3"/>
  </si>
  <si>
    <t>4週間</t>
    <phoneticPr fontId="3"/>
  </si>
  <si>
    <t>2コース</t>
    <phoneticPr fontId="3"/>
  </si>
  <si>
    <t>4コース</t>
    <phoneticPr fontId="3"/>
  </si>
  <si>
    <t>6週間</t>
    <phoneticPr fontId="3"/>
  </si>
  <si>
    <t>ALL202-Uの維持療法は以下の順に投与する。
患者の状態に合わせて、維持療法1から維持療法4までを1サイクルとして、4サイクル、計16コースを行う。</t>
    <phoneticPr fontId="3"/>
  </si>
  <si>
    <t>ALL202-Uの維持療法は以下の順に投与する。
患者の状態に合わせて、維持療法1から維持療法4までを1サイクルとして、4サイクル、計16コースを行う。</t>
    <phoneticPr fontId="3"/>
  </si>
  <si>
    <t>Ara-C大量療法（R-MPV療法＋放射線治療後）</t>
    <phoneticPr fontId="3"/>
  </si>
  <si>
    <t>Ara-C大量療法（R-MPV療法＋放射線治療後）は【R-MPV療法】を5または7コース行い、放射線治療後に2コース行う。</t>
    <phoneticPr fontId="3"/>
  </si>
  <si>
    <t>*1</t>
    <phoneticPr fontId="3"/>
  </si>
  <si>
    <t>3, 4, 5, 6</t>
    <phoneticPr fontId="3"/>
  </si>
  <si>
    <r>
      <t>ホリナートカルシウム</t>
    </r>
    <r>
      <rPr>
        <vertAlign val="superscript"/>
        <sz val="14"/>
        <rFont val="Meiryo UI"/>
        <family val="3"/>
        <charset val="128"/>
      </rPr>
      <t>*4</t>
    </r>
    <phoneticPr fontId="3"/>
  </si>
  <si>
    <r>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*2　基本的には5コース行い、効果判定をする。CRの場合、5コースで終了し、
　　  放射線治療</t>
    </r>
    <r>
      <rPr>
        <vertAlign val="superscript"/>
        <sz val="14"/>
        <rFont val="Meiryo UI"/>
        <family val="3"/>
        <charset val="128"/>
      </rPr>
      <t>*3</t>
    </r>
    <r>
      <rPr>
        <sz val="14"/>
        <rFont val="Meiryo UI"/>
        <family val="3"/>
        <charset val="128"/>
      </rPr>
      <t>に移行する。PRの場合、2コース追加治療を行う。
*3　脳MRIにてCRとなっていれば、23.4Gyの減量全脳照射を実施する。
*4　メトトレキサート投与開始24時間後から開始し、少なくとも72時間は投与する。（計12回）</t>
    </r>
    <phoneticPr fontId="3"/>
  </si>
  <si>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t>
    <phoneticPr fontId="3"/>
  </si>
  <si>
    <t>＊1</t>
    <phoneticPr fontId="3"/>
  </si>
  <si>
    <t>43-13-0030</t>
    <phoneticPr fontId="3"/>
  </si>
  <si>
    <t>呼吸器・アレルギー内科（31-02-1010）
申請時の資料よりエトポシドは80mg/m2とする。</t>
    <rPh sb="0" eb="3">
      <t>コキュウキ</t>
    </rPh>
    <rPh sb="9" eb="11">
      <t>ナイカ</t>
    </rPh>
    <rPh sb="24" eb="27">
      <t>シンセイジ</t>
    </rPh>
    <rPh sb="28" eb="30">
      <t>シリョウ</t>
    </rPh>
    <phoneticPr fontId="3"/>
  </si>
  <si>
    <t>他科使用レジメン申請</t>
    <phoneticPr fontId="3"/>
  </si>
  <si>
    <t>MSI-Highを有する固形癌</t>
    <rPh sb="9" eb="10">
      <t>ユウ</t>
    </rPh>
    <rPh sb="12" eb="14">
      <t>コケイ</t>
    </rPh>
    <rPh sb="14" eb="15">
      <t>ガン</t>
    </rPh>
    <phoneticPr fontId="3"/>
  </si>
  <si>
    <t>産婦人科（14-10-0010）</t>
    <rPh sb="0" eb="4">
      <t>サンフジンカ</t>
    </rPh>
    <phoneticPr fontId="3"/>
  </si>
  <si>
    <t>膀胱癌（放射線併用）</t>
    <phoneticPr fontId="3"/>
  </si>
  <si>
    <t>神経内分泌細胞分化を伴う前立腺癌（肺以外の小細胞癌）</t>
    <phoneticPr fontId="3"/>
  </si>
  <si>
    <t>悪性リンパ腫（菌状息肉症）</t>
    <phoneticPr fontId="3"/>
  </si>
  <si>
    <t>2, 3, 4, 5</t>
    <phoneticPr fontId="3"/>
  </si>
  <si>
    <t>2, 3, 4, 5, 6</t>
    <phoneticPr fontId="3"/>
  </si>
  <si>
    <t>*1</t>
    <phoneticPr fontId="3"/>
  </si>
  <si>
    <t>39-01-0290
39-01-0291</t>
    <phoneticPr fontId="3"/>
  </si>
  <si>
    <t>初発
再発・難治</t>
    <rPh sb="0" eb="2">
      <t>ショハツ</t>
    </rPh>
    <rPh sb="3" eb="5">
      <t>サイハツ</t>
    </rPh>
    <rPh sb="6" eb="8">
      <t>ナンジ</t>
    </rPh>
    <phoneticPr fontId="3"/>
  </si>
  <si>
    <t>R-CODOX-M（初回　中枢神経浸潤なし）
CODOX-M（初回　中枢神経浸潤なし）</t>
    <rPh sb="31" eb="33">
      <t>ショカイ</t>
    </rPh>
    <phoneticPr fontId="3"/>
  </si>
  <si>
    <r>
      <t>ビンクリスチン</t>
    </r>
    <r>
      <rPr>
        <vertAlign val="superscript"/>
        <sz val="14"/>
        <rFont val="Meiryo UI"/>
        <family val="3"/>
        <charset val="128"/>
      </rPr>
      <t>＊3</t>
    </r>
    <phoneticPr fontId="3"/>
  </si>
  <si>
    <t>1コース</t>
    <phoneticPr fontId="3"/>
  </si>
  <si>
    <t>1,8</t>
    <phoneticPr fontId="3"/>
  </si>
  <si>
    <t>1.3mg/m2</t>
    <phoneticPr fontId="3"/>
  </si>
  <si>
    <t>1, 4, 8, 11</t>
    <phoneticPr fontId="3"/>
  </si>
  <si>
    <t>レナリドミド</t>
    <phoneticPr fontId="3"/>
  </si>
  <si>
    <t>デキサメタゾン</t>
    <phoneticPr fontId="3"/>
  </si>
  <si>
    <t>1500mg/m2</t>
    <phoneticPr fontId="3"/>
  </si>
  <si>
    <t>8, 9</t>
    <phoneticPr fontId="3"/>
  </si>
  <si>
    <t>ボルテゾミブ＋レナリドミド＋デキサメタゾン併用寛解導入療法（scVRD療法）</t>
    <rPh sb="21" eb="23">
      <t>ヘイヨウ</t>
    </rPh>
    <rPh sb="23" eb="25">
      <t>カンカイ</t>
    </rPh>
    <rPh sb="25" eb="27">
      <t>ドウニュウ</t>
    </rPh>
    <rPh sb="27" eb="29">
      <t>リョウホウ</t>
    </rPh>
    <rPh sb="35" eb="37">
      <t>リョウホウ</t>
    </rPh>
    <phoneticPr fontId="3"/>
  </si>
  <si>
    <t>ボルテゾミブ併用シクロホスファミド大量療法＋自家末梢血幹細胞採取（scBor+HD-CY+PBSCH）
化学療法終了後、好中球数1,000/μL未満になった日から、あるいは採取予定日5日前から、G-CSF 200～400μg/m2/day　1回または2分割の連日皮下注射を開始し、末梢血幹細胞採取まで投与を続ける。</t>
    <rPh sb="6" eb="8">
      <t>ヘイヨウ</t>
    </rPh>
    <rPh sb="17" eb="19">
      <t>タイリョウ</t>
    </rPh>
    <rPh sb="19" eb="21">
      <t>リョウホウ</t>
    </rPh>
    <rPh sb="22" eb="24">
      <t>ジカ</t>
    </rPh>
    <rPh sb="24" eb="27">
      <t>マッショウケツ</t>
    </rPh>
    <rPh sb="27" eb="30">
      <t>カンサイボウ</t>
    </rPh>
    <rPh sb="30" eb="32">
      <t>サイシュ</t>
    </rPh>
    <rPh sb="52" eb="54">
      <t>カガク</t>
    </rPh>
    <rPh sb="54" eb="56">
      <t>リョウホウ</t>
    </rPh>
    <rPh sb="56" eb="59">
      <t>シュウリョウゴ</t>
    </rPh>
    <rPh sb="60" eb="63">
      <t>コウチュウキュウ</t>
    </rPh>
    <rPh sb="63" eb="64">
      <t>スウ</t>
    </rPh>
    <rPh sb="72" eb="74">
      <t>ミマン</t>
    </rPh>
    <rPh sb="78" eb="79">
      <t>ヒ</t>
    </rPh>
    <rPh sb="86" eb="88">
      <t>サイシュ</t>
    </rPh>
    <rPh sb="88" eb="91">
      <t>ヨテイビ</t>
    </rPh>
    <rPh sb="92" eb="94">
      <t>ニチマエ</t>
    </rPh>
    <rPh sb="121" eb="122">
      <t>カイ</t>
    </rPh>
    <rPh sb="126" eb="128">
      <t>ブンカツ</t>
    </rPh>
    <rPh sb="129" eb="131">
      <t>レンジツ</t>
    </rPh>
    <rPh sb="131" eb="133">
      <t>ヒカ</t>
    </rPh>
    <rPh sb="133" eb="135">
      <t>チュウシャ</t>
    </rPh>
    <rPh sb="136" eb="138">
      <t>カイシ</t>
    </rPh>
    <rPh sb="140" eb="143">
      <t>マッショウケツ</t>
    </rPh>
    <rPh sb="143" eb="146">
      <t>カンサイボウ</t>
    </rPh>
    <rPh sb="146" eb="148">
      <t>サイシュ</t>
    </rPh>
    <rPh sb="150" eb="152">
      <t>トウヨ</t>
    </rPh>
    <rPh sb="153" eb="154">
      <t>ツヅ</t>
    </rPh>
    <phoneticPr fontId="3"/>
  </si>
  <si>
    <t>ボルテゾミブ併用メルファラン大量療法による移植前治療と自家末梢血幹細胞移植（scBor+HD-Mel+PBSCT）
申請資料のday-4をday1として、投与日を設定する。</t>
    <rPh sb="21" eb="23">
      <t>イショク</t>
    </rPh>
    <rPh sb="23" eb="24">
      <t>マエ</t>
    </rPh>
    <rPh sb="24" eb="26">
      <t>チリョウ</t>
    </rPh>
    <rPh sb="35" eb="37">
      <t>イショク</t>
    </rPh>
    <rPh sb="58" eb="60">
      <t>シンセイ</t>
    </rPh>
    <rPh sb="60" eb="62">
      <t>シリョウ</t>
    </rPh>
    <rPh sb="77" eb="79">
      <t>トウヨ</t>
    </rPh>
    <rPh sb="79" eb="80">
      <t>ビ</t>
    </rPh>
    <rPh sb="81" eb="83">
      <t>セッテイ</t>
    </rPh>
    <phoneticPr fontId="3"/>
  </si>
  <si>
    <t>メルファラン</t>
    <phoneticPr fontId="3"/>
  </si>
  <si>
    <t>2, 3</t>
    <phoneticPr fontId="3"/>
  </si>
  <si>
    <t>自家末梢血幹細胞移植
(PBSCT)</t>
    <phoneticPr fontId="3"/>
  </si>
  <si>
    <t>1,8,15</t>
    <phoneticPr fontId="3"/>
  </si>
  <si>
    <t>カルフィルゾミブ</t>
    <phoneticPr fontId="3"/>
  </si>
  <si>
    <t>カルフィルゾミブ＋レナリドミド＋デキサメタゾン併用地固め療法（KRD地固め療法）</t>
    <rPh sb="23" eb="25">
      <t>ヘイヨウ</t>
    </rPh>
    <rPh sb="25" eb="27">
      <t>ジガタ</t>
    </rPh>
    <rPh sb="28" eb="30">
      <t>リョウホウ</t>
    </rPh>
    <rPh sb="34" eb="36">
      <t>ジガタ</t>
    </rPh>
    <rPh sb="37" eb="39">
      <t>リョウホウ</t>
    </rPh>
    <phoneticPr fontId="3"/>
  </si>
  <si>
    <t>カルフィルゾミブ＋レナリドミド＋デキサメタゾン併用地固め療法（KRD地固め療法）</t>
    <phoneticPr fontId="3"/>
  </si>
  <si>
    <t>10 mg/body</t>
    <phoneticPr fontId="3"/>
  </si>
  <si>
    <t>レナリドミド維持療法</t>
    <phoneticPr fontId="3"/>
  </si>
  <si>
    <t>再発・難治</t>
    <phoneticPr fontId="3"/>
  </si>
  <si>
    <t>経口</t>
    <phoneticPr fontId="3"/>
  </si>
  <si>
    <t>20～65歳
未治療</t>
    <rPh sb="5" eb="6">
      <t>サイ</t>
    </rPh>
    <phoneticPr fontId="3"/>
  </si>
  <si>
    <t>【AMN001/J-MEN009試験】
ポマリドミド
＋デキサメタゾン（経口）</t>
    <rPh sb="16" eb="18">
      <t>シケン</t>
    </rPh>
    <rPh sb="36" eb="38">
      <t>ケイコウ</t>
    </rPh>
    <phoneticPr fontId="3"/>
  </si>
  <si>
    <t>【AMN001/J-MEN009試験】
PCD療法（経口）</t>
    <rPh sb="23" eb="25">
      <t>リョウホウ</t>
    </rPh>
    <rPh sb="26" eb="28">
      <t>ケイコウ</t>
    </rPh>
    <phoneticPr fontId="3"/>
  </si>
  <si>
    <t>1.4mg/㎡
(Max 2mg/body)</t>
    <phoneticPr fontId="3"/>
  </si>
  <si>
    <t>daily ストレプトゾシン</t>
  </si>
  <si>
    <t>ストレプトゾシン</t>
  </si>
  <si>
    <t>1-5</t>
  </si>
  <si>
    <t>weekly ストレプトゾシン</t>
  </si>
  <si>
    <t>1000mg/m2</t>
  </si>
  <si>
    <t>33-02-0001</t>
    <phoneticPr fontId="3"/>
  </si>
  <si>
    <t>33-02-0010</t>
    <phoneticPr fontId="3"/>
  </si>
  <si>
    <t>肝胆膵外科(49-05-0010)</t>
    <rPh sb="0" eb="3">
      <t>カンタンスイ</t>
    </rPh>
    <rPh sb="3" eb="5">
      <t>ゲカ</t>
    </rPh>
    <phoneticPr fontId="3"/>
  </si>
  <si>
    <t>肝胆膵外科(49-05-0020)</t>
    <phoneticPr fontId="3"/>
  </si>
  <si>
    <t>膵・消化管神経内分泌腫瘍</t>
    <phoneticPr fontId="3"/>
  </si>
  <si>
    <t>49-07-0001</t>
    <phoneticPr fontId="3"/>
  </si>
  <si>
    <t>VRD　寛解導入療法（21日）</t>
    <phoneticPr fontId="3"/>
  </si>
  <si>
    <t>1~14</t>
  </si>
  <si>
    <t>VRD　移植非適応
地固め療法（21日）</t>
    <phoneticPr fontId="3"/>
  </si>
  <si>
    <t>10mg</t>
  </si>
  <si>
    <t>移植適応の患者は寛解導入療法後にG-CSFとシクロホスファミドの併用で末梢血幹細胞採取を行う。その後、メルファランを前処置として自家造血幹細胞移植を行う。
その後、【VRD　移植適応　地固め療法（21日）】を行う。</t>
    <phoneticPr fontId="3"/>
  </si>
  <si>
    <t>VRD　移植適応
地固め療法（21日）</t>
    <phoneticPr fontId="3"/>
  </si>
  <si>
    <t>レナリドミド単剤療法　10mg
（VRD　地固め療法（21日）後）</t>
    <phoneticPr fontId="3"/>
  </si>
  <si>
    <t>レナリドミド単剤療法　15mg
（VRD　地固め療法（21日）後）</t>
    <phoneticPr fontId="3"/>
  </si>
  <si>
    <t>15mg</t>
  </si>
  <si>
    <t>1年間または
可能な限り継続する</t>
    <phoneticPr fontId="3"/>
  </si>
  <si>
    <t>（10mg/日の服用期間と合わせて）
1年間または可能な限り継続する</t>
    <phoneticPr fontId="3"/>
  </si>
  <si>
    <t>1~21</t>
  </si>
  <si>
    <t>VRD療法
（35日、75歳以下　1～9コース目）</t>
    <phoneticPr fontId="3"/>
  </si>
  <si>
    <t>5週間</t>
    <phoneticPr fontId="3"/>
  </si>
  <si>
    <t>9コース</t>
    <phoneticPr fontId="3"/>
  </si>
  <si>
    <t>VRD療法
（35日、75歳超え　1～9コース目）</t>
    <phoneticPr fontId="3"/>
  </si>
  <si>
    <t>4週間</t>
    <phoneticPr fontId="3"/>
  </si>
  <si>
    <t>6コース</t>
    <phoneticPr fontId="3"/>
  </si>
  <si>
    <t>1週間</t>
    <phoneticPr fontId="3"/>
  </si>
  <si>
    <t>メルファラン単剤療法
（移植前処置）</t>
    <phoneticPr fontId="3"/>
  </si>
  <si>
    <t>シクロホスファミド単剤療法
（末梢血幹細胞採取前）</t>
    <phoneticPr fontId="3"/>
  </si>
  <si>
    <t>可能な限り
（移植の回数分）</t>
    <rPh sb="7" eb="9">
      <t>イショク</t>
    </rPh>
    <phoneticPr fontId="3"/>
  </si>
  <si>
    <t>血液内科（39-01-0492）</t>
    <phoneticPr fontId="3"/>
  </si>
  <si>
    <t>Ara-C大量療法
（R-MPV療法＋放射線治療後）</t>
    <phoneticPr fontId="3"/>
  </si>
  <si>
    <t>31-05-0001
41-05-0001</t>
    <phoneticPr fontId="3"/>
  </si>
  <si>
    <t>43-62-0001</t>
    <phoneticPr fontId="3"/>
  </si>
  <si>
    <t>09-08-0001</t>
    <phoneticPr fontId="3"/>
  </si>
  <si>
    <t>2コース</t>
    <phoneticPr fontId="3"/>
  </si>
  <si>
    <t>39-03-0231</t>
    <phoneticPr fontId="3"/>
  </si>
  <si>
    <t>39-03-0232</t>
    <phoneticPr fontId="3"/>
  </si>
  <si>
    <t>39-03-0233</t>
    <phoneticPr fontId="3"/>
  </si>
  <si>
    <t>39-03-0240</t>
    <phoneticPr fontId="3"/>
  </si>
  <si>
    <t>39-03-0241</t>
    <phoneticPr fontId="3"/>
  </si>
  <si>
    <t>39-03-0242</t>
    <phoneticPr fontId="3"/>
  </si>
  <si>
    <t>メスナ</t>
    <phoneticPr fontId="3"/>
  </si>
  <si>
    <t>800mg/m2/回
1日3回</t>
    <rPh sb="9" eb="10">
      <t>カイ</t>
    </rPh>
    <rPh sb="12" eb="13">
      <t>ニチ</t>
    </rPh>
    <rPh sb="14" eb="15">
      <t>カイ</t>
    </rPh>
    <phoneticPr fontId="3"/>
  </si>
  <si>
    <t>30分</t>
    <phoneticPr fontId="3"/>
  </si>
  <si>
    <t>39-03-0250</t>
    <phoneticPr fontId="3"/>
  </si>
  <si>
    <t>39-03-0260</t>
    <phoneticPr fontId="3"/>
  </si>
  <si>
    <t>VRD療法 10～15コース目
（VRD療法 35日 9コース後）</t>
    <rPh sb="31" eb="32">
      <t>ゴ</t>
    </rPh>
    <phoneticPr fontId="3"/>
  </si>
  <si>
    <t>39-99-0001</t>
    <phoneticPr fontId="3"/>
  </si>
  <si>
    <t>39-99-0010</t>
    <phoneticPr fontId="3"/>
  </si>
  <si>
    <t>【多発性骨髄腫】AMN001/J-MEN009試験
ポマリドミド＋デキサメタゾン</t>
    <rPh sb="1" eb="4">
      <t>タハツセイ</t>
    </rPh>
    <rPh sb="4" eb="7">
      <t>コツズイシュ</t>
    </rPh>
    <rPh sb="23" eb="25">
      <t>シケン</t>
    </rPh>
    <phoneticPr fontId="3"/>
  </si>
  <si>
    <t>【多発性骨髄腫】AMN001/J-MEN009試験
PCD療法（点滴静注）</t>
    <rPh sb="29" eb="31">
      <t>リョウホウ</t>
    </rPh>
    <rPh sb="32" eb="34">
      <t>テンテキ</t>
    </rPh>
    <rPh sb="34" eb="36">
      <t>ジョウチュウ</t>
    </rPh>
    <phoneticPr fontId="3"/>
  </si>
  <si>
    <t>39-99-0020</t>
    <phoneticPr fontId="3"/>
  </si>
  <si>
    <t>39-99-0030</t>
    <phoneticPr fontId="3"/>
  </si>
  <si>
    <t>600mg/m2/回
1日3回</t>
    <rPh sb="9" eb="10">
      <t>カイ</t>
    </rPh>
    <rPh sb="12" eb="13">
      <t>ニチ</t>
    </rPh>
    <rPh sb="14" eb="15">
      <t>カイ</t>
    </rPh>
    <phoneticPr fontId="3"/>
  </si>
  <si>
    <t>39-99-0040</t>
    <phoneticPr fontId="3"/>
  </si>
  <si>
    <t>39-99-0050</t>
    <phoneticPr fontId="3"/>
  </si>
  <si>
    <t>39-99-0051</t>
    <phoneticPr fontId="3"/>
  </si>
  <si>
    <r>
      <t>イノツズマブ　オゾガマイシン療法　</t>
    </r>
    <r>
      <rPr>
        <sz val="14"/>
        <rFont val="Meiryo UI"/>
        <family val="3"/>
        <charset val="128"/>
      </rPr>
      <t>1コース目のコメントと同じ</t>
    </r>
    <phoneticPr fontId="3"/>
  </si>
  <si>
    <t>39-01-0360
39-01-0361</t>
    <phoneticPr fontId="3"/>
  </si>
  <si>
    <t>39-01-0362</t>
    <phoneticPr fontId="3"/>
  </si>
  <si>
    <t xml:space="preserve">GCVP療法
</t>
    <rPh sb="4" eb="6">
      <t>リョウホウ</t>
    </rPh>
    <phoneticPr fontId="3"/>
  </si>
  <si>
    <t>R-CODOX-M（初回　中枢神経浸潤あり）
CODOX-M（初回　中枢神経浸潤あり）</t>
    <phoneticPr fontId="3"/>
  </si>
  <si>
    <t>R-CODOX-M（2コース目　中枢神経浸潤なし）
CODOX-M（2コース目　中枢神経浸潤なし）</t>
    <rPh sb="38" eb="39">
      <t>メ</t>
    </rPh>
    <phoneticPr fontId="3"/>
  </si>
  <si>
    <t>R-IVAC（2コース目　中枢神経浸潤あり）
IVAC（2コース目　中枢神経浸潤あり）</t>
    <rPh sb="11" eb="12">
      <t>メ</t>
    </rPh>
    <rPh sb="32" eb="33">
      <t>メ</t>
    </rPh>
    <phoneticPr fontId="3"/>
  </si>
  <si>
    <r>
      <t>300mg/m</t>
    </r>
    <r>
      <rPr>
        <vertAlign val="superscript"/>
        <sz val="14"/>
        <rFont val="Meiryo UI"/>
        <family val="3"/>
        <charset val="128"/>
      </rPr>
      <t>2</t>
    </r>
    <r>
      <rPr>
        <sz val="14"/>
        <rFont val="Meiryo UI"/>
        <family val="3"/>
        <charset val="128"/>
      </rPr>
      <t>/回
1日2回</t>
    </r>
    <rPh sb="9" eb="10">
      <t>カイ</t>
    </rPh>
    <rPh sb="12" eb="13">
      <t>ニチ</t>
    </rPh>
    <rPh sb="14" eb="15">
      <t>カイ</t>
    </rPh>
    <phoneticPr fontId="3"/>
  </si>
  <si>
    <t>3時間</t>
    <phoneticPr fontId="3"/>
  </si>
  <si>
    <t>1.5時間</t>
    <phoneticPr fontId="3"/>
  </si>
  <si>
    <t>再発・難治
マントル細胞リンパ腫</t>
    <rPh sb="0" eb="2">
      <t>サイハツ</t>
    </rPh>
    <rPh sb="3" eb="5">
      <t>ナンジ</t>
    </rPh>
    <rPh sb="10" eb="12">
      <t>サイボウ</t>
    </rPh>
    <rPh sb="15" eb="16">
      <t>シュ</t>
    </rPh>
    <phoneticPr fontId="3"/>
  </si>
  <si>
    <r>
      <t xml:space="preserve"> CDDPは2004年に「再発、難治性悪性リンパ腫の救援化学療法」の効能効果が承認された。その際CDDPを含む化学療法として審議の適応疾患になった療法がDHAP療法（CDDP100ｍｇ持続点滴：1日）とESHAP療法であり、その有用性が確認されている。ESHAP療法はDHAP療法の腎毒性、骨髄毒性の軽減を目的とし、さらに抗腫瘍効果の増強を目的にエトポシドを併用した療法である。若年者、成人の広い年齢層の再発難治悪性リンパ腫に対し有効な化学療法として国内外で汎用され、毒性に対する集積も十分にされている。
</t>
    </r>
    <r>
      <rPr>
        <b/>
        <sz val="12"/>
        <color indexed="10"/>
        <rFont val="Meiryo UI"/>
        <family val="3"/>
        <charset val="128"/>
      </rPr>
      <t>70歳以上では、用量を80%に減量する。</t>
    </r>
    <rPh sb="10" eb="11">
      <t>ネン</t>
    </rPh>
    <rPh sb="13" eb="15">
      <t>サイハツ</t>
    </rPh>
    <rPh sb="16" eb="17">
      <t>ナン</t>
    </rPh>
    <rPh sb="17" eb="18">
      <t>ナオ</t>
    </rPh>
    <rPh sb="18" eb="19">
      <t>セイ</t>
    </rPh>
    <rPh sb="19" eb="21">
      <t>アクセイ</t>
    </rPh>
    <rPh sb="24" eb="25">
      <t>シュ</t>
    </rPh>
    <rPh sb="26" eb="28">
      <t>キュウエン</t>
    </rPh>
    <rPh sb="28" eb="30">
      <t>カガク</t>
    </rPh>
    <rPh sb="30" eb="32">
      <t>リョウホウ</t>
    </rPh>
    <rPh sb="34" eb="36">
      <t>コウノウ</t>
    </rPh>
    <rPh sb="36" eb="38">
      <t>コウカ</t>
    </rPh>
    <rPh sb="39" eb="41">
      <t>ショウニン</t>
    </rPh>
    <rPh sb="47" eb="48">
      <t>サイ</t>
    </rPh>
    <rPh sb="53" eb="54">
      <t>フク</t>
    </rPh>
    <rPh sb="55" eb="57">
      <t>カガク</t>
    </rPh>
    <rPh sb="57" eb="59">
      <t>リョウホウ</t>
    </rPh>
    <rPh sb="62" eb="64">
      <t>シンギ</t>
    </rPh>
    <rPh sb="73" eb="75">
      <t>リョウホウ</t>
    </rPh>
    <rPh sb="80" eb="82">
      <t>リョウホウ</t>
    </rPh>
    <rPh sb="92" eb="94">
      <t>ジゾク</t>
    </rPh>
    <rPh sb="94" eb="96">
      <t>テンテキ</t>
    </rPh>
    <rPh sb="98" eb="99">
      <t>ニチ</t>
    </rPh>
    <rPh sb="106" eb="108">
      <t>リョウホウ</t>
    </rPh>
    <rPh sb="114" eb="117">
      <t>ユウヨウセイ</t>
    </rPh>
    <rPh sb="118" eb="120">
      <t>カクニン</t>
    </rPh>
    <rPh sb="131" eb="133">
      <t>リョウホウ</t>
    </rPh>
    <rPh sb="138" eb="140">
      <t>リョウホウ</t>
    </rPh>
    <phoneticPr fontId="3"/>
  </si>
  <si>
    <t>40ｍｇ/body</t>
    <phoneticPr fontId="3"/>
  </si>
  <si>
    <r>
      <t xml:space="preserve">再発難治性非ホジキンリンパ腫に対する寛解化学療法であり、通常は未治療鼻NK/T細胞リンパ腫に対し放射線療法と併用する。本療法はIRBで承認済みのプロトコールである。
</t>
    </r>
    <r>
      <rPr>
        <b/>
        <sz val="14"/>
        <color indexed="10"/>
        <rFont val="Meiryo UI"/>
        <family val="3"/>
        <charset val="128"/>
      </rPr>
      <t>70歳以上では、用量を80%に減量する。</t>
    </r>
    <rPh sb="15" eb="16">
      <t>タイ</t>
    </rPh>
    <rPh sb="18" eb="19">
      <t>カン</t>
    </rPh>
    <rPh sb="19" eb="20">
      <t>カイ</t>
    </rPh>
    <rPh sb="20" eb="22">
      <t>カガク</t>
    </rPh>
    <rPh sb="22" eb="24">
      <t>リョウホウ</t>
    </rPh>
    <rPh sb="28" eb="30">
      <t>ツウジョウ</t>
    </rPh>
    <rPh sb="31" eb="34">
      <t>ミチリョウ</t>
    </rPh>
    <rPh sb="34" eb="35">
      <t>ハナ</t>
    </rPh>
    <rPh sb="39" eb="41">
      <t>サイボウ</t>
    </rPh>
    <rPh sb="46" eb="47">
      <t>タイ</t>
    </rPh>
    <rPh sb="48" eb="50">
      <t>ホウシャ</t>
    </rPh>
    <rPh sb="50" eb="51">
      <t>セン</t>
    </rPh>
    <rPh sb="51" eb="53">
      <t>リョウホウ</t>
    </rPh>
    <rPh sb="54" eb="56">
      <t>ヘイヨウ</t>
    </rPh>
    <rPh sb="59" eb="60">
      <t>ホン</t>
    </rPh>
    <rPh sb="60" eb="62">
      <t>リョウホウ</t>
    </rPh>
    <rPh sb="67" eb="69">
      <t>ショウニン</t>
    </rPh>
    <rPh sb="69" eb="70">
      <t>ス</t>
    </rPh>
    <phoneticPr fontId="3"/>
  </si>
  <si>
    <t>非ホジキンリンパ腫の標準的治療法であるCHOP療法にリツキシマブを加えた療法で、CD20抗原陽性非ホジキンリンパ腫の患者に使用する。リツキシマブを加えることで奏功率が1割上昇することが報告されている。投与によるinfusion reactionが大きく使用できない場合にはCHOP療法を行う。また腫瘍量が多い場合には、リツキシマブを投与すると腫瘍崩壊症候群を呈するおそれがあるためCHOP療法を行う。患者の都合や状況に応じてリツキシマブとCHOP療法を同日に投与する事もあるが（海外でも行われている投与方法）基本的にはリツキシマブ投与後1日ないし2日あけてからCHOP療法を行う予定である。1サイクル目は入院で行い以降は外来で行う。70歳以上では、用量を80%に減量する。</t>
    <rPh sb="0" eb="1">
      <t>ヒ</t>
    </rPh>
    <rPh sb="132" eb="134">
      <t>バアイ</t>
    </rPh>
    <rPh sb="140" eb="142">
      <t>リョウホウ</t>
    </rPh>
    <rPh sb="143" eb="144">
      <t>オコナ</t>
    </rPh>
    <rPh sb="148" eb="150">
      <t>シュヨウ</t>
    </rPh>
    <rPh sb="150" eb="151">
      <t>リョウ</t>
    </rPh>
    <rPh sb="152" eb="153">
      <t>オオ</t>
    </rPh>
    <rPh sb="154" eb="156">
      <t>バアイ</t>
    </rPh>
    <rPh sb="166" eb="168">
      <t>トウヨ</t>
    </rPh>
    <rPh sb="171" eb="173">
      <t>シュヨウ</t>
    </rPh>
    <rPh sb="173" eb="175">
      <t>ホウカイ</t>
    </rPh>
    <rPh sb="175" eb="178">
      <t>ショウコウグン</t>
    </rPh>
    <rPh sb="179" eb="180">
      <t>テイ</t>
    </rPh>
    <rPh sb="194" eb="196">
      <t>リョウホウ</t>
    </rPh>
    <rPh sb="197" eb="198">
      <t>オコナ</t>
    </rPh>
    <rPh sb="200" eb="202">
      <t>カンジャ</t>
    </rPh>
    <rPh sb="203" eb="205">
      <t>ツゴウ</t>
    </rPh>
    <rPh sb="206" eb="208">
      <t>ジョウキョウ</t>
    </rPh>
    <rPh sb="209" eb="210">
      <t>オウ</t>
    </rPh>
    <rPh sb="223" eb="225">
      <t>リョウホウ</t>
    </rPh>
    <rPh sb="226" eb="228">
      <t>ドウジツ</t>
    </rPh>
    <rPh sb="229" eb="231">
      <t>トウヨ</t>
    </rPh>
    <rPh sb="233" eb="234">
      <t>コト</t>
    </rPh>
    <rPh sb="239" eb="241">
      <t>カイガイ</t>
    </rPh>
    <rPh sb="243" eb="244">
      <t>オコナ</t>
    </rPh>
    <rPh sb="249" eb="251">
      <t>トウヨ</t>
    </rPh>
    <rPh sb="251" eb="253">
      <t>ホウホウ</t>
    </rPh>
    <rPh sb="254" eb="257">
      <t>キホンテキ</t>
    </rPh>
    <rPh sb="265" eb="267">
      <t>トウヨ</t>
    </rPh>
    <rPh sb="267" eb="268">
      <t>ゴ</t>
    </rPh>
    <rPh sb="269" eb="270">
      <t>ニチ</t>
    </rPh>
    <rPh sb="274" eb="275">
      <t>ニチ</t>
    </rPh>
    <rPh sb="284" eb="286">
      <t>リョウホウ</t>
    </rPh>
    <rPh sb="287" eb="288">
      <t>オコナ</t>
    </rPh>
    <rPh sb="289" eb="291">
      <t>ヨテイ</t>
    </rPh>
    <rPh sb="300" eb="301">
      <t>メ</t>
    </rPh>
    <rPh sb="302" eb="304">
      <t>ニュウイン</t>
    </rPh>
    <rPh sb="305" eb="306">
      <t>オコナ</t>
    </rPh>
    <rPh sb="307" eb="309">
      <t>イコウ</t>
    </rPh>
    <rPh sb="310" eb="312">
      <t>ガイライ</t>
    </rPh>
    <rPh sb="313" eb="314">
      <t>オコナ</t>
    </rPh>
    <phoneticPr fontId="3"/>
  </si>
  <si>
    <t>本療法はPBSCT（末梢血幹細胞）の前療法であり、愛知県がんセンターのガイドラインに記載があり、また現在JCOGで本療法のphaseⅡstudyが計画されている。エトポシドは濃度により結晶の析出や1.0mg/ml以上でフィルターの亀裂や溶解のおそれがあるため、0.4ｍｇ/ｍｌ以下の濃度で投与する必要がある。当院で使用しているヒックマンカテーテルは溶出や亀裂の心配がないとされている素材であるが、高用量のエトポシドを使用するため輸液量が多くなり心臓に負担がかかるおそれがあり注意が必要である。各薬剤はすべて保険適応のある薬剤であり、PBSCTの前処置の薬剤の組み合わせとしては基本の療法を個人ごとにmodifyして投与を行うケースが多いのが現状である。昨年当院で６名に本療法を施行したが良好な結果を得られている。そのうち2名に軽度の心うったい傾向が生じたが、利尿剤等を併用することにより症状はすぐに軽快した。</t>
    <rPh sb="0" eb="1">
      <t>ホン</t>
    </rPh>
    <rPh sb="1" eb="3">
      <t>リョウホウ</t>
    </rPh>
    <rPh sb="10" eb="12">
      <t>マッショウ</t>
    </rPh>
    <rPh sb="12" eb="13">
      <t>ケツ</t>
    </rPh>
    <rPh sb="13" eb="14">
      <t>ミキ</t>
    </rPh>
    <rPh sb="14" eb="16">
      <t>サイボウ</t>
    </rPh>
    <rPh sb="18" eb="19">
      <t>マエ</t>
    </rPh>
    <rPh sb="19" eb="21">
      <t>リョウホウ</t>
    </rPh>
    <rPh sb="25" eb="28">
      <t>アイチケン</t>
    </rPh>
    <rPh sb="42" eb="44">
      <t>キサイ</t>
    </rPh>
    <rPh sb="50" eb="52">
      <t>ゲンザイ</t>
    </rPh>
    <rPh sb="57" eb="58">
      <t>ホン</t>
    </rPh>
    <rPh sb="58" eb="60">
      <t>リョウホウ</t>
    </rPh>
    <rPh sb="73" eb="75">
      <t>ケイカク</t>
    </rPh>
    <rPh sb="87" eb="89">
      <t>ノウド</t>
    </rPh>
    <rPh sb="92" eb="94">
      <t>ケッショウ</t>
    </rPh>
    <rPh sb="95" eb="97">
      <t>セキシュツ</t>
    </rPh>
    <rPh sb="106" eb="108">
      <t>イジョウ</t>
    </rPh>
    <rPh sb="115" eb="117">
      <t>キレツ</t>
    </rPh>
    <rPh sb="118" eb="120">
      <t>ヨウカイ</t>
    </rPh>
    <rPh sb="138" eb="140">
      <t>イカ</t>
    </rPh>
    <rPh sb="141" eb="143">
      <t>ノウド</t>
    </rPh>
    <rPh sb="144" eb="146">
      <t>トウヨ</t>
    </rPh>
    <rPh sb="148" eb="150">
      <t>ヒツヨウ</t>
    </rPh>
    <rPh sb="154" eb="156">
      <t>トウイン</t>
    </rPh>
    <rPh sb="157" eb="159">
      <t>シヨウ</t>
    </rPh>
    <rPh sb="174" eb="176">
      <t>ヨウシュツ</t>
    </rPh>
    <rPh sb="177" eb="179">
      <t>キレツ</t>
    </rPh>
    <rPh sb="180" eb="182">
      <t>シンパイ</t>
    </rPh>
    <rPh sb="191" eb="193">
      <t>ソザイ</t>
    </rPh>
    <rPh sb="363" eb="365">
      <t>ケイド</t>
    </rPh>
    <phoneticPr fontId="3"/>
  </si>
  <si>
    <t>経口*</t>
  </si>
  <si>
    <t>経口*</t>
    <phoneticPr fontId="3"/>
  </si>
  <si>
    <t>*デキサメタゾンは経口が困難の場合、点滴静注する。</t>
    <phoneticPr fontId="3"/>
  </si>
  <si>
    <t>1,2,3</t>
    <phoneticPr fontId="3"/>
  </si>
  <si>
    <t>1, 8</t>
    <phoneticPr fontId="3"/>
  </si>
  <si>
    <r>
      <t>9mg/m</t>
    </r>
    <r>
      <rPr>
        <vertAlign val="superscript"/>
        <sz val="14"/>
        <rFont val="Meiryo UI"/>
        <family val="3"/>
        <charset val="128"/>
      </rPr>
      <t xml:space="preserve">2
</t>
    </r>
    <r>
      <rPr>
        <sz val="14"/>
        <rFont val="Meiryo UI"/>
        <family val="3"/>
        <charset val="128"/>
      </rPr>
      <t>（MAX15ｍｇ）</t>
    </r>
    <phoneticPr fontId="3"/>
  </si>
  <si>
    <r>
      <t>6mg/m</t>
    </r>
    <r>
      <rPr>
        <vertAlign val="superscript"/>
        <sz val="14"/>
        <rFont val="Meiryo UI"/>
        <family val="3"/>
        <charset val="128"/>
      </rPr>
      <t xml:space="preserve">2
</t>
    </r>
    <r>
      <rPr>
        <sz val="14"/>
        <rFont val="Meiryo UI"/>
        <family val="3"/>
        <charset val="128"/>
      </rPr>
      <t>（MAX10ｍｇ）</t>
    </r>
    <phoneticPr fontId="3"/>
  </si>
  <si>
    <r>
      <t>本療法はホジキンリンパ腫に対してMOPP療法の次に開発され、現在は標準治療として確立されている。MOPP療法、ABVD療法、MOPP/ABVD交代療法の無作為比較試験が行われ、ABVD療法はMOPP/ABVDと同等であり、MOPP療法よりも優れているとの報告された。またABVD療法は他の療法と比べ副作用（骨髄抑制、感染症、2次白血病、不妊）が少ない。ダカルバジン375ｍｇ/ｍ2による消化器症状が強く現れる場合は、用量を250ｍｇ/ｍ2等に減量して行うなど患者の容態によってmodifyする。基本的に2クール目以降は外来で投与を行う。</t>
    </r>
    <r>
      <rPr>
        <b/>
        <sz val="12"/>
        <color indexed="10"/>
        <rFont val="Meiryo UI"/>
        <family val="3"/>
        <charset val="128"/>
      </rPr>
      <t>70歳以上では、用量を80%に減量する。</t>
    </r>
    <rPh sb="0" eb="1">
      <t>ホン</t>
    </rPh>
    <rPh sb="1" eb="3">
      <t>リョウホウ</t>
    </rPh>
    <rPh sb="105" eb="107">
      <t>ドウトウ</t>
    </rPh>
    <rPh sb="115" eb="117">
      <t>リョウホウ</t>
    </rPh>
    <rPh sb="120" eb="121">
      <t>スグ</t>
    </rPh>
    <rPh sb="127" eb="129">
      <t>ホウコク</t>
    </rPh>
    <rPh sb="139" eb="141">
      <t>リョウホウ</t>
    </rPh>
    <rPh sb="142" eb="143">
      <t>ホカ</t>
    </rPh>
    <rPh sb="144" eb="146">
      <t>リョウホウ</t>
    </rPh>
    <rPh sb="147" eb="148">
      <t>クラ</t>
    </rPh>
    <rPh sb="149" eb="150">
      <t>フク</t>
    </rPh>
    <rPh sb="150" eb="152">
      <t>サヨウ</t>
    </rPh>
    <rPh sb="153" eb="155">
      <t>コツズイ</t>
    </rPh>
    <rPh sb="155" eb="157">
      <t>ヨクセイ</t>
    </rPh>
    <rPh sb="158" eb="161">
      <t>カンセンショウ</t>
    </rPh>
    <rPh sb="163" eb="164">
      <t>ジ</t>
    </rPh>
    <rPh sb="164" eb="167">
      <t>ハッケツビョウ</t>
    </rPh>
    <rPh sb="168" eb="170">
      <t>フニン</t>
    </rPh>
    <rPh sb="172" eb="173">
      <t>スク</t>
    </rPh>
    <rPh sb="193" eb="196">
      <t>ショウカキ</t>
    </rPh>
    <rPh sb="196" eb="198">
      <t>ショウジョウ</t>
    </rPh>
    <rPh sb="199" eb="200">
      <t>ツヨ</t>
    </rPh>
    <rPh sb="201" eb="202">
      <t>アラワ</t>
    </rPh>
    <rPh sb="204" eb="206">
      <t>バアイ</t>
    </rPh>
    <rPh sb="219" eb="220">
      <t>トウ</t>
    </rPh>
    <rPh sb="221" eb="223">
      <t>ゲンリョウ</t>
    </rPh>
    <rPh sb="225" eb="226">
      <t>オコナ</t>
    </rPh>
    <rPh sb="229" eb="231">
      <t>カンジャ</t>
    </rPh>
    <rPh sb="232" eb="234">
      <t>ヨウタイ</t>
    </rPh>
    <rPh sb="247" eb="250">
      <t>キホンテキ</t>
    </rPh>
    <rPh sb="255" eb="256">
      <t>メ</t>
    </rPh>
    <rPh sb="256" eb="258">
      <t>イコウ</t>
    </rPh>
    <rPh sb="259" eb="261">
      <t>ガイライ</t>
    </rPh>
    <rPh sb="262" eb="264">
      <t>トウヨ</t>
    </rPh>
    <rPh sb="265" eb="266">
      <t>オコナ</t>
    </rPh>
    <phoneticPr fontId="3"/>
  </si>
  <si>
    <r>
      <t>40mg/m</t>
    </r>
    <r>
      <rPr>
        <vertAlign val="superscript"/>
        <sz val="14"/>
        <rFont val="Meiryo UI"/>
        <family val="3"/>
        <charset val="128"/>
      </rPr>
      <t>2</t>
    </r>
    <phoneticPr fontId="3"/>
  </si>
  <si>
    <r>
      <t>25mg/m</t>
    </r>
    <r>
      <rPr>
        <vertAlign val="superscript"/>
        <sz val="14"/>
        <rFont val="Meiryo UI"/>
        <family val="3"/>
        <charset val="128"/>
      </rPr>
      <t>2</t>
    </r>
    <phoneticPr fontId="3"/>
  </si>
  <si>
    <t>フルダラビン単剤療法</t>
    <rPh sb="6" eb="8">
      <t>タンザイ</t>
    </rPh>
    <rPh sb="8" eb="10">
      <t>リョウホウ</t>
    </rPh>
    <phoneticPr fontId="3"/>
  </si>
  <si>
    <t>進行・再発
80歳以下</t>
    <rPh sb="8" eb="9">
      <t>サイ</t>
    </rPh>
    <phoneticPr fontId="3"/>
  </si>
  <si>
    <t>非ホジキンリンパ腫
（低悪性度リンパ腫）</t>
    <rPh sb="0" eb="1">
      <t>ヒ</t>
    </rPh>
    <rPh sb="8" eb="9">
      <t>シュ</t>
    </rPh>
    <rPh sb="11" eb="15">
      <t>テイアクセイド</t>
    </rPh>
    <rPh sb="18" eb="19">
      <t>シュ</t>
    </rPh>
    <phoneticPr fontId="3"/>
  </si>
  <si>
    <t>39-01-0101</t>
    <phoneticPr fontId="3"/>
  </si>
  <si>
    <t>39-01-0100</t>
    <phoneticPr fontId="3"/>
  </si>
  <si>
    <r>
      <t>40mg/m</t>
    </r>
    <r>
      <rPr>
        <vertAlign val="superscript"/>
        <sz val="14"/>
        <rFont val="Meiryo UI"/>
        <family val="3"/>
        <charset val="128"/>
      </rPr>
      <t>2</t>
    </r>
    <phoneticPr fontId="3"/>
  </si>
  <si>
    <t>再発・難治</t>
    <rPh sb="0" eb="2">
      <t>サイハツ</t>
    </rPh>
    <rPh sb="3" eb="5">
      <t>ナンジ</t>
    </rPh>
    <phoneticPr fontId="3"/>
  </si>
  <si>
    <t>ベンダムスチン単剤療法</t>
    <rPh sb="7" eb="9">
      <t>タンザイ</t>
    </rPh>
    <rPh sb="9" eb="11">
      <t>リョウホウ</t>
    </rPh>
    <phoneticPr fontId="3"/>
  </si>
  <si>
    <t>非ホジキンリンパ腫
マントル細胞リンパ腫</t>
    <rPh sb="0" eb="1">
      <t>ヒ</t>
    </rPh>
    <rPh sb="8" eb="9">
      <t>シュ</t>
    </rPh>
    <rPh sb="14" eb="16">
      <t>サイボウ</t>
    </rPh>
    <rPh sb="19" eb="20">
      <t>シュ</t>
    </rPh>
    <phoneticPr fontId="3"/>
  </si>
  <si>
    <t>GEM単剤療法（28日間）</t>
    <rPh sb="10" eb="11">
      <t>ニチ</t>
    </rPh>
    <rPh sb="11" eb="12">
      <t>カン</t>
    </rPh>
    <phoneticPr fontId="3"/>
  </si>
  <si>
    <t>GEM単剤療法（21日間）</t>
    <phoneticPr fontId="3"/>
  </si>
  <si>
    <t>再発・難治</t>
    <phoneticPr fontId="3"/>
  </si>
  <si>
    <t>1.4mg/㎡
（最大投与量　2mg/day)</t>
    <rPh sb="9" eb="11">
      <t>サイダイ</t>
    </rPh>
    <rPh sb="11" eb="13">
      <t>トウヨ</t>
    </rPh>
    <rPh sb="13" eb="14">
      <t>リョウ</t>
    </rPh>
    <phoneticPr fontId="3"/>
  </si>
  <si>
    <t>6～8コース</t>
    <phoneticPr fontId="3"/>
  </si>
  <si>
    <t>※60歳以下ではCHOEP療法は安全に行うことが可能で、60歳以上では骨髄抑制などが若年層より高度に出現することが予想されるため、より注意を払った上での施行が望ましい。
VP-16に関しては内服に変更する場合、200mg/㎡/dayにして投与経路を変更する。</t>
    <rPh sb="3" eb="4">
      <t>サイ</t>
    </rPh>
    <rPh sb="4" eb="6">
      <t>イカ</t>
    </rPh>
    <rPh sb="13" eb="15">
      <t>リョウホウ</t>
    </rPh>
    <rPh sb="16" eb="18">
      <t>アンゼン</t>
    </rPh>
    <rPh sb="19" eb="20">
      <t>オコナ</t>
    </rPh>
    <rPh sb="24" eb="26">
      <t>カノウ</t>
    </rPh>
    <rPh sb="30" eb="33">
      <t>サイイジョウ</t>
    </rPh>
    <rPh sb="35" eb="37">
      <t>コツズイ</t>
    </rPh>
    <rPh sb="37" eb="39">
      <t>ヨクセイ</t>
    </rPh>
    <rPh sb="42" eb="44">
      <t>ジャクネン</t>
    </rPh>
    <rPh sb="44" eb="45">
      <t>ソウ</t>
    </rPh>
    <rPh sb="47" eb="49">
      <t>コウド</t>
    </rPh>
    <rPh sb="50" eb="52">
      <t>シュツゲン</t>
    </rPh>
    <rPh sb="57" eb="59">
      <t>ヨソウ</t>
    </rPh>
    <rPh sb="67" eb="69">
      <t>チュウイ</t>
    </rPh>
    <rPh sb="70" eb="71">
      <t>ハラ</t>
    </rPh>
    <rPh sb="73" eb="74">
      <t>ウエ</t>
    </rPh>
    <rPh sb="76" eb="78">
      <t>セコウ</t>
    </rPh>
    <rPh sb="79" eb="80">
      <t>ノゾ</t>
    </rPh>
    <rPh sb="91" eb="92">
      <t>カン</t>
    </rPh>
    <rPh sb="95" eb="97">
      <t>ナイフク</t>
    </rPh>
    <rPh sb="98" eb="100">
      <t>ヘンコウ</t>
    </rPh>
    <rPh sb="102" eb="104">
      <t>バアイ</t>
    </rPh>
    <rPh sb="119" eb="121">
      <t>トウヨ</t>
    </rPh>
    <rPh sb="121" eb="123">
      <t>ケイロ</t>
    </rPh>
    <rPh sb="124" eb="126">
      <t>ヘンコウ</t>
    </rPh>
    <phoneticPr fontId="3"/>
  </si>
  <si>
    <t>CHOEP療法</t>
    <rPh sb="5" eb="7">
      <t>リョウホウ</t>
    </rPh>
    <phoneticPr fontId="3"/>
  </si>
  <si>
    <t>リツキシマブ</t>
    <phoneticPr fontId="3"/>
  </si>
  <si>
    <t>1～3</t>
    <phoneticPr fontId="3"/>
  </si>
  <si>
    <t>1～5</t>
    <phoneticPr fontId="3"/>
  </si>
  <si>
    <t xml:space="preserve">
R-CODOX-M（2コース目　中枢神経浸潤あり）
CODOX-M（2コース目　中枢神経浸潤あり）</t>
    <phoneticPr fontId="3"/>
  </si>
  <si>
    <r>
      <rPr>
        <b/>
        <sz val="12"/>
        <color indexed="10"/>
        <rFont val="Meiryo UI"/>
        <family val="3"/>
        <charset val="128"/>
      </rPr>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《レジメンチェック時、要確認》</t>
    </r>
    <r>
      <rPr>
        <sz val="12"/>
        <rFont val="Meiryo UI"/>
        <family val="3"/>
        <charset val="128"/>
      </rPr>
      <t xml:space="preserve">
EPOCH dose adjustment paradigm 
（好中球数・血小板数の測定は1週間に2回、全血球算定で行われるものとする。）
①投与後の好中球数の最低値が500/mm</t>
    </r>
    <r>
      <rPr>
        <vertAlign val="superscript"/>
        <sz val="12"/>
        <rFont val="Meiryo UI"/>
        <family val="3"/>
        <charset val="128"/>
      </rPr>
      <t>3</t>
    </r>
    <r>
      <rPr>
        <sz val="12"/>
        <rFont val="Meiryo UI"/>
        <family val="3"/>
        <charset val="128"/>
      </rPr>
      <t>以上の場合
→次コースの投与量は前回のエトポシド、ドキソルビシン、シクロホスファミドの投与量からそれぞれ20%増量する。
②投与後に好中球数の最低値500/mm3未満が1～2回測定された場合
→次コースの投与量は前回と同じとする
③投与後に好中球数の最低値500/mm</t>
    </r>
    <r>
      <rPr>
        <vertAlign val="superscript"/>
        <sz val="12"/>
        <rFont val="Meiryo UI"/>
        <family val="3"/>
        <charset val="128"/>
      </rPr>
      <t>3</t>
    </r>
    <r>
      <rPr>
        <sz val="12"/>
        <rFont val="Meiryo UI"/>
        <family val="3"/>
        <charset val="128"/>
      </rPr>
      <t>未満が3回以上測定された場合
→次コースの投与量は前回のエトポシド、ドキソルビシン、シクロホスファミドの投与量からそれぞれ20%減量する。
④投与後に血小板数最低値が25000/mm</t>
    </r>
    <r>
      <rPr>
        <vertAlign val="superscript"/>
        <sz val="12"/>
        <rFont val="Meiryo UI"/>
        <family val="3"/>
        <charset val="128"/>
      </rPr>
      <t>3</t>
    </r>
    <r>
      <rPr>
        <sz val="12"/>
        <rFont val="Meiryo UI"/>
        <family val="3"/>
        <charset val="128"/>
      </rPr>
      <t>未満1回以上測定された場合
→次コースの投与量は前回のエトポシド、ドキソルビシン、シクロホスファミドの投与量からそれぞれ20%減量する。
⑤投与後に運動性ニューロパチーに発現した場合
Grade2であれば、ビンクリスチンを25%減量する。Grade3であれば、ビンクリスチンを50%減量する。
⑥投与後に感覚性ニューロパチーに発現した場合
Grade3であれば、ビンクリスチンを50%減量する。</t>
    </r>
    <rPh sb="237" eb="238">
      <t>ジ</t>
    </rPh>
    <rPh sb="239" eb="240">
      <t>ヨウ</t>
    </rPh>
    <rPh sb="240" eb="242">
      <t>カクニン</t>
    </rPh>
    <rPh sb="277" eb="280">
      <t>コウチュウキュウ</t>
    </rPh>
    <rPh sb="280" eb="281">
      <t>スウ</t>
    </rPh>
    <rPh sb="282" eb="285">
      <t>ケッショウバン</t>
    </rPh>
    <rPh sb="285" eb="286">
      <t>スウ</t>
    </rPh>
    <rPh sb="287" eb="289">
      <t>ソクテイ</t>
    </rPh>
    <rPh sb="291" eb="293">
      <t>シュウカン</t>
    </rPh>
    <rPh sb="295" eb="296">
      <t>カイ</t>
    </rPh>
    <rPh sb="297" eb="298">
      <t>ゼン</t>
    </rPh>
    <rPh sb="298" eb="300">
      <t>ケッキュウ</t>
    </rPh>
    <rPh sb="300" eb="302">
      <t>サンテイ</t>
    </rPh>
    <rPh sb="303" eb="304">
      <t>オコナ</t>
    </rPh>
    <rPh sb="316" eb="318">
      <t>トウヨ</t>
    </rPh>
    <rPh sb="318" eb="319">
      <t>ゴ</t>
    </rPh>
    <rPh sb="320" eb="323">
      <t>コウチュウキュウ</t>
    </rPh>
    <rPh sb="323" eb="324">
      <t>スウ</t>
    </rPh>
    <rPh sb="325" eb="327">
      <t>サイテイ</t>
    </rPh>
    <rPh sb="327" eb="328">
      <t>チ</t>
    </rPh>
    <rPh sb="336" eb="338">
      <t>イジョウ</t>
    </rPh>
    <rPh sb="339" eb="341">
      <t>バアイ</t>
    </rPh>
    <rPh sb="348" eb="350">
      <t>トウヨ</t>
    </rPh>
    <rPh sb="350" eb="351">
      <t>リョウ</t>
    </rPh>
    <rPh sb="352" eb="354">
      <t>ゼンカイ</t>
    </rPh>
    <rPh sb="379" eb="381">
      <t>トウヨ</t>
    </rPh>
    <rPh sb="381" eb="382">
      <t>リョウ</t>
    </rPh>
    <rPh sb="391" eb="393">
      <t>ゾウリョウ</t>
    </rPh>
    <rPh sb="423" eb="424">
      <t>カイ</t>
    </rPh>
    <rPh sb="424" eb="426">
      <t>ソクテイ</t>
    </rPh>
    <rPh sb="429" eb="431">
      <t>バアイ</t>
    </rPh>
    <rPh sb="445" eb="446">
      <t>オナ</t>
    </rPh>
    <rPh sb="476" eb="478">
      <t>イジョウ</t>
    </rPh>
    <rPh sb="535" eb="537">
      <t>ゲンリョウ</t>
    </rPh>
    <rPh sb="566" eb="567">
      <t>カイ</t>
    </rPh>
    <rPh sb="567" eb="569">
      <t>イジョウ</t>
    </rPh>
    <rPh sb="569" eb="571">
      <t>ソクテイ</t>
    </rPh>
    <rPh sb="574" eb="576">
      <t>バアイ</t>
    </rPh>
    <rPh sb="633" eb="635">
      <t>トウヨ</t>
    </rPh>
    <rPh sb="635" eb="636">
      <t>ゴ</t>
    </rPh>
    <rPh sb="637" eb="640">
      <t>ウンドウセイ</t>
    </rPh>
    <rPh sb="648" eb="650">
      <t>ハツゲン</t>
    </rPh>
    <rPh sb="652" eb="654">
      <t>バアイ</t>
    </rPh>
    <rPh sb="677" eb="679">
      <t>ゲンリョウ</t>
    </rPh>
    <rPh sb="704" eb="706">
      <t>ゲンリョウ</t>
    </rPh>
    <rPh sb="711" eb="713">
      <t>トウヨ</t>
    </rPh>
    <rPh sb="713" eb="714">
      <t>ゴ</t>
    </rPh>
    <rPh sb="715" eb="717">
      <t>カンカク</t>
    </rPh>
    <phoneticPr fontId="3"/>
  </si>
  <si>
    <t>2000mg/m2</t>
    <phoneticPr fontId="3"/>
  </si>
  <si>
    <t>自家造血幹細胞
移植ができる条件
が得られるまで</t>
    <rPh sb="0" eb="1">
      <t>ジ</t>
    </rPh>
    <rPh sb="1" eb="2">
      <t>イエ</t>
    </rPh>
    <rPh sb="2" eb="4">
      <t>ゾウケツ</t>
    </rPh>
    <rPh sb="4" eb="7">
      <t>カンサイボウ</t>
    </rPh>
    <rPh sb="8" eb="10">
      <t>イショク</t>
    </rPh>
    <rPh sb="14" eb="16">
      <t>ジョウケン</t>
    </rPh>
    <rPh sb="18" eb="19">
      <t>エ</t>
    </rPh>
    <phoneticPr fontId="3"/>
  </si>
  <si>
    <t>次回コース開始は骨髄機能が回復するまでとなっているが、レジメンマスタ設定時は2週間として設定する。
自家造血幹細胞移植ができる条件が得られるまでとなっているが、その回数は明確でないため、可能な限り継続と同様の回数設定にする。</t>
    <rPh sb="34" eb="36">
      <t>セッテイ</t>
    </rPh>
    <rPh sb="36" eb="37">
      <t>ジ</t>
    </rPh>
    <rPh sb="39" eb="41">
      <t>シュウカン</t>
    </rPh>
    <rPh sb="44" eb="46">
      <t>セッテイ</t>
    </rPh>
    <rPh sb="82" eb="84">
      <t>カイスウ</t>
    </rPh>
    <rPh sb="85" eb="87">
      <t>メイカク</t>
    </rPh>
    <rPh sb="93" eb="95">
      <t>カノウ</t>
    </rPh>
    <rPh sb="96" eb="97">
      <t>カギ</t>
    </rPh>
    <rPh sb="98" eb="100">
      <t>ケイゾク</t>
    </rPh>
    <rPh sb="101" eb="103">
      <t>ドウヨウ</t>
    </rPh>
    <rPh sb="104" eb="106">
      <t>カイスウ</t>
    </rPh>
    <rPh sb="106" eb="108">
      <t>セッテイ</t>
    </rPh>
    <phoneticPr fontId="3"/>
  </si>
  <si>
    <t>39-01-0130
39-01-0132</t>
    <phoneticPr fontId="3"/>
  </si>
  <si>
    <t>1, 2</t>
    <phoneticPr fontId="3"/>
  </si>
  <si>
    <t>1, 2, 3, 4</t>
    <phoneticPr fontId="3"/>
  </si>
  <si>
    <t>14日</t>
    <phoneticPr fontId="3"/>
  </si>
  <si>
    <t>14日</t>
    <phoneticPr fontId="3"/>
  </si>
  <si>
    <t>14日</t>
    <phoneticPr fontId="3"/>
  </si>
  <si>
    <t>2コース</t>
    <phoneticPr fontId="3"/>
  </si>
  <si>
    <t>1コース</t>
    <phoneticPr fontId="3"/>
  </si>
  <si>
    <t xml:space="preserve">R-IVAC（初回　中枢神経浸潤なし）
R-IVAC（2コース目　中枢神経浸潤なし）
</t>
    <rPh sb="7" eb="9">
      <t>ショカイ</t>
    </rPh>
    <rPh sb="10" eb="12">
      <t>チュウスウ</t>
    </rPh>
    <rPh sb="12" eb="14">
      <t>シンケイ</t>
    </rPh>
    <rPh sb="14" eb="16">
      <t>シンジュン</t>
    </rPh>
    <rPh sb="31" eb="32">
      <t>メ</t>
    </rPh>
    <phoneticPr fontId="3"/>
  </si>
  <si>
    <t>IVAC（中枢神経浸潤なし）</t>
    <phoneticPr fontId="3"/>
  </si>
  <si>
    <t>メスナはイホスファミド投与終了直後、4時間後、8時間後に30分かけて点滴静注する。</t>
    <phoneticPr fontId="3"/>
  </si>
  <si>
    <r>
      <t xml:space="preserve">メスナはイホスファミド投与終了直後、4時間後、8時間後に30分かけて点滴静注する。
</t>
    </r>
    <r>
      <rPr>
        <b/>
        <sz val="14"/>
        <color indexed="10"/>
        <rFont val="Meiryo UI"/>
        <family val="3"/>
        <charset val="128"/>
      </rPr>
      <t>*1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t>
    </r>
    <phoneticPr fontId="3"/>
  </si>
  <si>
    <t>2～4</t>
    <phoneticPr fontId="3"/>
  </si>
  <si>
    <t>2～4</t>
    <phoneticPr fontId="3"/>
  </si>
  <si>
    <t>5～7</t>
    <phoneticPr fontId="3"/>
  </si>
  <si>
    <t>5,12</t>
    <phoneticPr fontId="3"/>
  </si>
  <si>
    <t>3週間</t>
    <phoneticPr fontId="3"/>
  </si>
  <si>
    <t>2～5,12～15</t>
    <phoneticPr fontId="3"/>
  </si>
  <si>
    <t>2000mg/㎡/回
1日2回</t>
    <rPh sb="9" eb="10">
      <t>カイ</t>
    </rPh>
    <rPh sb="12" eb="13">
      <t>ニチ</t>
    </rPh>
    <rPh sb="14" eb="15">
      <t>カイ</t>
    </rPh>
    <phoneticPr fontId="3"/>
  </si>
  <si>
    <t>MA療法（60歳超え）</t>
    <rPh sb="7" eb="8">
      <t>サイ</t>
    </rPh>
    <rPh sb="8" eb="9">
      <t>コ</t>
    </rPh>
    <phoneticPr fontId="3"/>
  </si>
  <si>
    <t>MA療法（60歳以下）</t>
    <rPh sb="7" eb="8">
      <t>サイ</t>
    </rPh>
    <rPh sb="8" eb="10">
      <t>イカ</t>
    </rPh>
    <phoneticPr fontId="3"/>
  </si>
  <si>
    <t>1000mg/㎡/回
1日2回</t>
    <rPh sb="9" eb="10">
      <t>カイ</t>
    </rPh>
    <rPh sb="12" eb="13">
      <t>ニチ</t>
    </rPh>
    <rPh sb="14" eb="15">
      <t>カイ</t>
    </rPh>
    <phoneticPr fontId="3"/>
  </si>
  <si>
    <t>＊</t>
    <phoneticPr fontId="3"/>
  </si>
  <si>
    <t>3～4コース</t>
  </si>
  <si>
    <t>2～4コース</t>
  </si>
  <si>
    <t>3～4</t>
    <phoneticPr fontId="3"/>
  </si>
  <si>
    <t>HD-MTX療法（70歳未満）</t>
    <rPh sb="11" eb="12">
      <t>サイ</t>
    </rPh>
    <rPh sb="12" eb="14">
      <t>ミマン</t>
    </rPh>
    <phoneticPr fontId="3"/>
  </si>
  <si>
    <t>39-01-0331</t>
    <phoneticPr fontId="3"/>
  </si>
  <si>
    <t>39-01-0335
39-01-0336</t>
    <phoneticPr fontId="3"/>
  </si>
  <si>
    <t>39-01-0332
39-01-0333</t>
    <phoneticPr fontId="3"/>
  </si>
  <si>
    <t>＊メトトレキサート終了後12時間後に50mg投与、その後6時間ごとに15mgを8回投与。24時間後、48時間後に血中濃度を測定。それぞれ＞1μmol/L,＞0.1μmol/Lの時100mgに増量し、＜0.1μmol/Lになるまで継続。</t>
    <phoneticPr fontId="3"/>
  </si>
  <si>
    <t>＊</t>
    <phoneticPr fontId="3"/>
  </si>
  <si>
    <t>3500mg/㎡</t>
    <phoneticPr fontId="3"/>
  </si>
  <si>
    <t>2000mg/㎡</t>
    <phoneticPr fontId="3"/>
  </si>
  <si>
    <t>1～5,8～12</t>
    <phoneticPr fontId="3"/>
  </si>
  <si>
    <t>2Gy/回
  total　20Gy</t>
    <rPh sb="4" eb="5">
      <t>カイ</t>
    </rPh>
    <phoneticPr fontId="3"/>
  </si>
  <si>
    <t>75mg/m2</t>
    <phoneticPr fontId="3"/>
  </si>
  <si>
    <t>2～3週間</t>
    <rPh sb="3" eb="4">
      <t>シュウ</t>
    </rPh>
    <rPh sb="4" eb="5">
      <t>カン</t>
    </rPh>
    <phoneticPr fontId="3"/>
  </si>
  <si>
    <t>放射線治療は総線量40Gy(1腫瘍部位につき）とする</t>
    <rPh sb="0" eb="5">
      <t>ホウシャセンチリョウ</t>
    </rPh>
    <phoneticPr fontId="3"/>
  </si>
  <si>
    <t>中枢神経浸潤あり
又は
中枢神経浸潤予防</t>
    <rPh sb="0" eb="6">
      <t>チュウスウシンケイシンジュン</t>
    </rPh>
    <rPh sb="9" eb="10">
      <t>マタ</t>
    </rPh>
    <rPh sb="12" eb="18">
      <t>チュウスウシンケイシンジュン</t>
    </rPh>
    <rPh sb="18" eb="20">
      <t>ヨボウ</t>
    </rPh>
    <phoneticPr fontId="3"/>
  </si>
  <si>
    <t>中枢神経浸潤あり
又は
中枢神経浸潤予防</t>
    <phoneticPr fontId="3"/>
  </si>
  <si>
    <t>再発・難治</t>
    <phoneticPr fontId="3"/>
  </si>
  <si>
    <t>16コース</t>
    <phoneticPr fontId="3"/>
  </si>
  <si>
    <t>上に同じ（R-GCVP療法）</t>
    <rPh sb="0" eb="1">
      <t>ウエ</t>
    </rPh>
    <rPh sb="2" eb="3">
      <t>オナ</t>
    </rPh>
    <phoneticPr fontId="3"/>
  </si>
  <si>
    <t>GDC療法</t>
    <rPh sb="3" eb="5">
      <t>リョウホウ</t>
    </rPh>
    <phoneticPr fontId="3"/>
  </si>
  <si>
    <t>12コース</t>
    <phoneticPr fontId="3"/>
  </si>
  <si>
    <t>FCM（フルダラビン　経口）</t>
    <rPh sb="11" eb="13">
      <t>ケイコウ</t>
    </rPh>
    <phoneticPr fontId="3"/>
  </si>
  <si>
    <t>FCM（フルダラビン　点滴静注）</t>
    <rPh sb="11" eb="13">
      <t>テンテキ</t>
    </rPh>
    <rPh sb="13" eb="15">
      <t>ジョウチュウ</t>
    </rPh>
    <phoneticPr fontId="3"/>
  </si>
  <si>
    <t>上に同じ（FCM（フルダラビン　点滴静注））</t>
    <rPh sb="0" eb="1">
      <t>ウエ</t>
    </rPh>
    <rPh sb="2" eb="3">
      <t>オナ</t>
    </rPh>
    <phoneticPr fontId="3"/>
  </si>
  <si>
    <t>上に同じ（フルダラビン単剤療法）</t>
    <rPh sb="0" eb="1">
      <t>ウエ</t>
    </rPh>
    <rPh sb="2" eb="3">
      <t>オナ</t>
    </rPh>
    <phoneticPr fontId="3"/>
  </si>
  <si>
    <t>GDP</t>
    <phoneticPr fontId="3"/>
  </si>
  <si>
    <t>上に同じ（GDP）</t>
    <rPh sb="0" eb="1">
      <t>ウエ</t>
    </rPh>
    <rPh sb="2" eb="3">
      <t>オナ</t>
    </rPh>
    <phoneticPr fontId="3"/>
  </si>
  <si>
    <t>上に同じ（DHAP療法（70歳未満））</t>
    <rPh sb="0" eb="1">
      <t>ウエ</t>
    </rPh>
    <rPh sb="2" eb="3">
      <t>オナ</t>
    </rPh>
    <phoneticPr fontId="3"/>
  </si>
  <si>
    <t>上に同じ（CYVE（60歳未満））</t>
    <rPh sb="0" eb="1">
      <t>ウエ</t>
    </rPh>
    <phoneticPr fontId="3"/>
  </si>
  <si>
    <t>上に同じ（R-CHOEP療法）</t>
    <rPh sb="0" eb="1">
      <t>ウエ</t>
    </rPh>
    <rPh sb="2" eb="3">
      <t>オナ</t>
    </rPh>
    <phoneticPr fontId="3"/>
  </si>
  <si>
    <r>
      <t>上に同じ（R-CODOX-M（初回　中枢神経浸潤あり）CODOX-M（初回　中枢神経浸潤あり））</t>
    </r>
    <r>
      <rPr>
        <b/>
        <sz val="14"/>
        <color indexed="10"/>
        <rFont val="Meiryo UI"/>
        <family val="3"/>
        <charset val="128"/>
      </rPr>
      <t xml:space="preserve">
</t>
    </r>
    <r>
      <rPr>
        <b/>
        <sz val="14"/>
        <color indexed="10"/>
        <rFont val="Meiryo UI"/>
        <family val="3"/>
        <charset val="128"/>
      </rPr>
      <t>*3</t>
    </r>
    <r>
      <rPr>
        <b/>
        <sz val="14"/>
        <color indexed="10"/>
        <rFont val="Meiryo UI"/>
        <family val="3"/>
        <charset val="128"/>
      </rPr>
      <t>　</t>
    </r>
    <r>
      <rPr>
        <b/>
        <sz val="14"/>
        <color indexed="10"/>
        <rFont val="Meiryo UI"/>
        <family val="3"/>
        <charset val="128"/>
      </rPr>
      <t>Day15</t>
    </r>
    <r>
      <rPr>
        <b/>
        <sz val="14"/>
        <color indexed="10"/>
        <rFont val="Meiryo UI"/>
        <family val="3"/>
        <charset val="128"/>
      </rPr>
      <t>のビンクリスチンは神経障害がなければ投与する</t>
    </r>
    <rPh sb="0" eb="1">
      <t>ウエ</t>
    </rPh>
    <rPh sb="2" eb="3">
      <t>オナ</t>
    </rPh>
    <phoneticPr fontId="3"/>
  </si>
  <si>
    <r>
      <rPr>
        <sz val="14"/>
        <rFont val="Meiryo UI"/>
        <family val="3"/>
        <charset val="128"/>
      </rPr>
      <t>上に同じ（R-CODOX-M（初回　中枢神経浸潤なし）CODOX-M（初回　中枢神経浸潤なし））</t>
    </r>
    <r>
      <rPr>
        <b/>
        <sz val="14"/>
        <color indexed="10"/>
        <rFont val="Meiryo UI"/>
        <family val="3"/>
        <charset val="128"/>
      </rPr>
      <t xml:space="preserve">
*3　</t>
    </r>
    <r>
      <rPr>
        <b/>
        <sz val="14"/>
        <color indexed="10"/>
        <rFont val="Meiryo UI"/>
        <family val="3"/>
        <charset val="128"/>
      </rPr>
      <t>Day15のビンクリスチンは神経障害がなければ投与する</t>
    </r>
    <rPh sb="0" eb="1">
      <t>ウエ</t>
    </rPh>
    <rPh sb="2" eb="3">
      <t>オナ</t>
    </rPh>
    <rPh sb="66" eb="68">
      <t>シンケイ</t>
    </rPh>
    <rPh sb="68" eb="70">
      <t>ショウガイ</t>
    </rPh>
    <rPh sb="75" eb="77">
      <t>トウヨ</t>
    </rPh>
    <phoneticPr fontId="3"/>
  </si>
  <si>
    <t>R-IVAC（初回　中枢神経浸潤あり）
IVAC（初回　中枢神経浸潤あり）</t>
    <phoneticPr fontId="3"/>
  </si>
  <si>
    <t>上に同じ（R-IVAC（初回　中枢神経浸潤あり）IVAC（初回　中枢神経浸潤あり））</t>
    <rPh sb="0" eb="1">
      <t>ウエ</t>
    </rPh>
    <rPh sb="2" eb="3">
      <t>オナ</t>
    </rPh>
    <phoneticPr fontId="3"/>
  </si>
  <si>
    <t>上に同じ（MA療法（60歳以下））</t>
    <rPh sb="0" eb="1">
      <t>ウエ</t>
    </rPh>
    <phoneticPr fontId="3"/>
  </si>
  <si>
    <t>上に同じ（MA療法（60歳以下））</t>
    <rPh sb="0" eb="1">
      <t>ウエ</t>
    </rPh>
    <rPh sb="2" eb="3">
      <t>オナ</t>
    </rPh>
    <rPh sb="7" eb="9">
      <t>リョウホウ</t>
    </rPh>
    <rPh sb="12" eb="15">
      <t>サイイカ</t>
    </rPh>
    <phoneticPr fontId="3"/>
  </si>
  <si>
    <t>上に同じ（HD-MTX療法（70歳未満））</t>
    <rPh sb="0" eb="1">
      <t>ウエ</t>
    </rPh>
    <rPh sb="2" eb="3">
      <t>オナ</t>
    </rPh>
    <phoneticPr fontId="3"/>
  </si>
  <si>
    <t>上に同じ（HD-MTX療法（70歳未満））</t>
    <rPh sb="0" eb="1">
      <t>ウエ</t>
    </rPh>
    <rPh sb="2" eb="3">
      <t>オナ</t>
    </rPh>
    <rPh sb="11" eb="13">
      <t>リョウホウ</t>
    </rPh>
    <rPh sb="16" eb="19">
      <t>サイミマン</t>
    </rPh>
    <phoneticPr fontId="3"/>
  </si>
  <si>
    <t>100ｍg/day</t>
  </si>
  <si>
    <t>100ｍg/day</t>
    <phoneticPr fontId="3"/>
  </si>
  <si>
    <t>デキサメタゾンは基本的には点滴静注で行う。場合によっては経口になることもある。</t>
    <rPh sb="8" eb="11">
      <t>キホンテキ</t>
    </rPh>
    <rPh sb="13" eb="17">
      <t>テンテキジョウチュウ</t>
    </rPh>
    <rPh sb="18" eb="19">
      <t>オコナ</t>
    </rPh>
    <rPh sb="21" eb="23">
      <t>バアイ</t>
    </rPh>
    <rPh sb="28" eb="30">
      <t>ケイコウ</t>
    </rPh>
    <phoneticPr fontId="3"/>
  </si>
  <si>
    <t>デキサメタゾンは基本的には点滴静注で行う。場合によっては経口になることもある。</t>
    <phoneticPr fontId="3"/>
  </si>
  <si>
    <t>リツキシマブ</t>
    <phoneticPr fontId="3"/>
  </si>
  <si>
    <t>　2000mg/㎡/回
1日2回　12時間毎</t>
    <rPh sb="10" eb="11">
      <t>カイ</t>
    </rPh>
    <rPh sb="13" eb="14">
      <t>ニチ</t>
    </rPh>
    <rPh sb="15" eb="16">
      <t>カイ</t>
    </rPh>
    <rPh sb="19" eb="21">
      <t>ジカン</t>
    </rPh>
    <rPh sb="21" eb="22">
      <t>マイ</t>
    </rPh>
    <phoneticPr fontId="3"/>
  </si>
  <si>
    <t>アテゾリズマブ＋Bev＋CBDCA＋PTX</t>
    <phoneticPr fontId="3"/>
  </si>
  <si>
    <t>アテゾリズマブ</t>
  </si>
  <si>
    <t>1200 mg</t>
  </si>
  <si>
    <t>180分</t>
  </si>
  <si>
    <t>60分（１回目）
30分（2回目以降）</t>
    <phoneticPr fontId="3"/>
  </si>
  <si>
    <t>パクリタキセル</t>
    <phoneticPr fontId="3"/>
  </si>
  <si>
    <t>15 mg/kg</t>
  </si>
  <si>
    <t>90分（１回目）
60分（2回目）
30分（3回目以降）</t>
    <phoneticPr fontId="3"/>
  </si>
  <si>
    <t>アテゾリズマブ＋Bev
（アテゾリズマブ＋Bev＋CBDCA＋PTX　4コース後）</t>
    <phoneticPr fontId="3"/>
  </si>
  <si>
    <t>可能な限り継続する
（再発あるいは有害事象による中止まで）</t>
    <phoneticPr fontId="3"/>
  </si>
  <si>
    <t>外陰癌</t>
    <rPh sb="0" eb="2">
      <t>ガイイン</t>
    </rPh>
    <rPh sb="2" eb="3">
      <t>ガン</t>
    </rPh>
    <phoneticPr fontId="3"/>
  </si>
  <si>
    <t>14-11-0010</t>
    <phoneticPr fontId="3"/>
  </si>
  <si>
    <t>CDDP＋VNR（外陰癌）</t>
    <phoneticPr fontId="3"/>
  </si>
  <si>
    <t>6コース</t>
    <phoneticPr fontId="3"/>
  </si>
  <si>
    <t>保険適応外のレジメンです。</t>
    <rPh sb="0" eb="2">
      <t>ホケン</t>
    </rPh>
    <rPh sb="2" eb="4">
      <t>テキオウ</t>
    </rPh>
    <rPh sb="4" eb="5">
      <t>ガイ</t>
    </rPh>
    <phoneticPr fontId="3"/>
  </si>
  <si>
    <t>4コース</t>
    <phoneticPr fontId="3"/>
  </si>
  <si>
    <t>術前・術後</t>
    <phoneticPr fontId="3"/>
  </si>
  <si>
    <t>dose dense AC</t>
    <phoneticPr fontId="3"/>
  </si>
  <si>
    <t>dose dense PTX</t>
    <phoneticPr fontId="3"/>
  </si>
  <si>
    <t>175mg/m2</t>
  </si>
  <si>
    <t>dose dense EC</t>
    <phoneticPr fontId="3"/>
  </si>
  <si>
    <t>エピルビシン</t>
  </si>
  <si>
    <t>90mg/m2</t>
  </si>
  <si>
    <t>5～10分</t>
  </si>
  <si>
    <t>dose dense FEC</t>
    <phoneticPr fontId="3"/>
  </si>
  <si>
    <t>39-01-0110
39-01-0112</t>
    <phoneticPr fontId="3"/>
  </si>
  <si>
    <t>39-01-0114
39-01-0115</t>
    <phoneticPr fontId="3"/>
  </si>
  <si>
    <t>39-01-0382</t>
    <phoneticPr fontId="3"/>
  </si>
  <si>
    <t>＊経口投与が難しい場合、点滴静注</t>
    <phoneticPr fontId="3"/>
  </si>
  <si>
    <t>＊経口投与が難しい場合、点滴静注</t>
    <phoneticPr fontId="3"/>
  </si>
  <si>
    <t>メスナはシクロホスファミドと同時投与開始4,8時間後に投与する</t>
    <rPh sb="14" eb="16">
      <t>ドウジ</t>
    </rPh>
    <rPh sb="16" eb="18">
      <t>トウヨ</t>
    </rPh>
    <rPh sb="18" eb="20">
      <t>カイシ</t>
    </rPh>
    <rPh sb="23" eb="25">
      <t>ジカン</t>
    </rPh>
    <rPh sb="25" eb="26">
      <t>ゴ</t>
    </rPh>
    <rPh sb="27" eb="29">
      <t>トウヨ</t>
    </rPh>
    <phoneticPr fontId="3"/>
  </si>
  <si>
    <t>2時間</t>
    <rPh sb="0" eb="2">
      <t>ジカン</t>
    </rPh>
    <phoneticPr fontId="3"/>
  </si>
  <si>
    <t>39-01-0334</t>
    <phoneticPr fontId="3"/>
  </si>
  <si>
    <t>39-01-0024
39-01-0025</t>
    <phoneticPr fontId="3"/>
  </si>
  <si>
    <t>1～5</t>
    <phoneticPr fontId="3"/>
  </si>
  <si>
    <t>39-01-0252</t>
    <phoneticPr fontId="3"/>
  </si>
  <si>
    <t>39-01-0250
39-01-0251</t>
    <phoneticPr fontId="3"/>
  </si>
  <si>
    <t>39-01-0316</t>
    <phoneticPr fontId="3"/>
  </si>
  <si>
    <t>39-01-0317
39-01-0318</t>
    <phoneticPr fontId="3"/>
  </si>
  <si>
    <t>3～7</t>
    <phoneticPr fontId="3"/>
  </si>
  <si>
    <t>2時間</t>
    <phoneticPr fontId="3"/>
  </si>
  <si>
    <t>39-01-0041
39-01-0043</t>
    <phoneticPr fontId="3"/>
  </si>
  <si>
    <t>39-01-0042
39-01-0047</t>
    <phoneticPr fontId="3"/>
  </si>
  <si>
    <t>39-01-0046</t>
    <phoneticPr fontId="3"/>
  </si>
  <si>
    <t>21日</t>
    <phoneticPr fontId="3"/>
  </si>
  <si>
    <t>Dose-adjusted(DA)-EPOCH-R療法
（レベル2）</t>
    <rPh sb="25" eb="27">
      <t>リョウホウ</t>
    </rPh>
    <phoneticPr fontId="3"/>
  </si>
  <si>
    <t>Dose-adjusted(DA)-EPOCH-R療法
（レベル3）</t>
    <rPh sb="25" eb="27">
      <t>リョウホウ</t>
    </rPh>
    <phoneticPr fontId="3"/>
  </si>
  <si>
    <t>Dose-adjusted(DA)-EPOCH-R療法
（レベル4）</t>
    <rPh sb="25" eb="27">
      <t>リョウホウ</t>
    </rPh>
    <phoneticPr fontId="3"/>
  </si>
  <si>
    <r>
      <t>60 mg/m</t>
    </r>
    <r>
      <rPr>
        <vertAlign val="superscript"/>
        <sz val="14"/>
        <rFont val="Meiryo UI"/>
        <family val="3"/>
        <charset val="128"/>
      </rPr>
      <t>2</t>
    </r>
    <phoneticPr fontId="3"/>
  </si>
  <si>
    <t>12 mg/㎡</t>
    <phoneticPr fontId="3"/>
  </si>
  <si>
    <t>900 mg/㎡</t>
    <phoneticPr fontId="3"/>
  </si>
  <si>
    <r>
      <t>72 mg/m</t>
    </r>
    <r>
      <rPr>
        <vertAlign val="superscript"/>
        <sz val="14"/>
        <rFont val="Meiryo UI"/>
        <family val="3"/>
        <charset val="128"/>
      </rPr>
      <t>2</t>
    </r>
    <phoneticPr fontId="3"/>
  </si>
  <si>
    <t>14.4 mg/㎡</t>
    <phoneticPr fontId="3"/>
  </si>
  <si>
    <t>1080 mg/㎡</t>
    <phoneticPr fontId="3"/>
  </si>
  <si>
    <r>
      <t>86.4 mg/m</t>
    </r>
    <r>
      <rPr>
        <vertAlign val="superscript"/>
        <sz val="14"/>
        <rFont val="Meiryo UI"/>
        <family val="3"/>
        <charset val="128"/>
      </rPr>
      <t>2</t>
    </r>
    <phoneticPr fontId="3"/>
  </si>
  <si>
    <t>17.3 mg/㎡</t>
    <phoneticPr fontId="3"/>
  </si>
  <si>
    <t>1296 mg/㎡</t>
    <phoneticPr fontId="3"/>
  </si>
  <si>
    <t>5コース</t>
    <phoneticPr fontId="3"/>
  </si>
  <si>
    <t>6コース</t>
    <phoneticPr fontId="3"/>
  </si>
  <si>
    <t>7コース</t>
    <phoneticPr fontId="3"/>
  </si>
  <si>
    <t>Dose-adjusted(DA)-EPOCH
（レベル1）</t>
    <phoneticPr fontId="3"/>
  </si>
  <si>
    <t>Dose-adjusted(DA)-EPOCH
（レベル2）</t>
    <phoneticPr fontId="3"/>
  </si>
  <si>
    <t>Dose-adjusted(DA)-EPOCH
（レベル3）</t>
    <phoneticPr fontId="3"/>
  </si>
  <si>
    <t>Dose-adjusted(DA)-EPOCH
（レベル4）</t>
    <phoneticPr fontId="3"/>
  </si>
  <si>
    <t>R-CHOP（初回）
R-CHOP（2回目以降）</t>
    <rPh sb="7" eb="9">
      <t>ショカイ</t>
    </rPh>
    <rPh sb="19" eb="21">
      <t>カイメ</t>
    </rPh>
    <rPh sb="21" eb="23">
      <t>イコウ</t>
    </rPh>
    <phoneticPr fontId="3"/>
  </si>
  <si>
    <t>CHOP-R（初回）
CHOP-R（2回目以降）</t>
    <rPh sb="7" eb="9">
      <t>ショカイ</t>
    </rPh>
    <rPh sb="19" eb="21">
      <t>カイメ</t>
    </rPh>
    <rPh sb="21" eb="23">
      <t>イコウ</t>
    </rPh>
    <phoneticPr fontId="3"/>
  </si>
  <si>
    <t>CHASE-R（初回）
CHASE-R（2回目以降）</t>
    <rPh sb="8" eb="10">
      <t>ショカイ</t>
    </rPh>
    <rPh sb="21" eb="25">
      <t>カイメイコウ</t>
    </rPh>
    <phoneticPr fontId="3"/>
  </si>
  <si>
    <t>CHASE-R（リツキシマブ　day3　初回）
CHASE-R（リツキシマブ　day3　2回目以降）</t>
    <rPh sb="20" eb="22">
      <t>ショカイ</t>
    </rPh>
    <rPh sb="45" eb="47">
      <t>カイメ</t>
    </rPh>
    <rPh sb="47" eb="49">
      <t>イコウ</t>
    </rPh>
    <phoneticPr fontId="3"/>
  </si>
  <si>
    <t>R-CVP（2回目以降）
R-CVP（初回）</t>
    <rPh sb="7" eb="11">
      <t>カイメイコウ</t>
    </rPh>
    <phoneticPr fontId="3"/>
  </si>
  <si>
    <t>CVP-R（2回目以降）
CVP-R（初回）</t>
    <rPh sb="7" eb="9">
      <t>カイメ</t>
    </rPh>
    <rPh sb="9" eb="11">
      <t>イコウ</t>
    </rPh>
    <rPh sb="19" eb="21">
      <t>ショカイ</t>
    </rPh>
    <phoneticPr fontId="3"/>
  </si>
  <si>
    <t>CVP療法</t>
    <rPh sb="3" eb="5">
      <t>リョウホウ</t>
    </rPh>
    <phoneticPr fontId="3"/>
  </si>
  <si>
    <t>R-GDP（初回）
R-GDP（2回目以降）</t>
    <rPh sb="6" eb="8">
      <t>ショカイ</t>
    </rPh>
    <rPh sb="17" eb="19">
      <t>カイメ</t>
    </rPh>
    <rPh sb="19" eb="21">
      <t>イコウ</t>
    </rPh>
    <phoneticPr fontId="3"/>
  </si>
  <si>
    <t>リツキシマブ単剤療法（初回　1週間/コース）
リツキシマブ単剤療法（2回目以降　1週間/コース）</t>
    <rPh sb="6" eb="8">
      <t>タンザイ</t>
    </rPh>
    <rPh sb="8" eb="10">
      <t>リョウホウ</t>
    </rPh>
    <rPh sb="11" eb="13">
      <t>ショカイ</t>
    </rPh>
    <rPh sb="15" eb="17">
      <t>シュウカン</t>
    </rPh>
    <rPh sb="36" eb="37">
      <t>メ</t>
    </rPh>
    <rPh sb="37" eb="39">
      <t>イコウ</t>
    </rPh>
    <phoneticPr fontId="3"/>
  </si>
  <si>
    <t>リツキシマブ療法（多剤併用　初回　3週間/コース）
リツキシマブ療法（多剤併用　2回目以降　3週間/コース）</t>
    <rPh sb="6" eb="8">
      <t>リョウホウ</t>
    </rPh>
    <rPh sb="9" eb="11">
      <t>タザイ</t>
    </rPh>
    <rPh sb="11" eb="13">
      <t>ヘイヨウ</t>
    </rPh>
    <rPh sb="14" eb="16">
      <t>ショカイ</t>
    </rPh>
    <rPh sb="18" eb="20">
      <t>シュウカン</t>
    </rPh>
    <rPh sb="42" eb="43">
      <t>メ</t>
    </rPh>
    <rPh sb="43" eb="45">
      <t>イコウ</t>
    </rPh>
    <phoneticPr fontId="3"/>
  </si>
  <si>
    <t>BR療法（初回）
BR療法（2回目以降）</t>
    <rPh sb="2" eb="4">
      <t>リョウホウ</t>
    </rPh>
    <rPh sb="5" eb="7">
      <t>ショカイ</t>
    </rPh>
    <rPh sb="15" eb="17">
      <t>カイメ</t>
    </rPh>
    <rPh sb="17" eb="19">
      <t>イコウ</t>
    </rPh>
    <phoneticPr fontId="3"/>
  </si>
  <si>
    <t>CYVE（60歳未満）</t>
    <phoneticPr fontId="3"/>
  </si>
  <si>
    <t>CYVE（60歳以上）</t>
    <phoneticPr fontId="3"/>
  </si>
  <si>
    <t>MPV療法（1,3,5,7,9週目）
MPV療法（2,4,6,8,10週目）</t>
    <rPh sb="3" eb="5">
      <t>リョウホウ</t>
    </rPh>
    <rPh sb="15" eb="16">
      <t>シュウ</t>
    </rPh>
    <rPh sb="16" eb="17">
      <t>メ</t>
    </rPh>
    <phoneticPr fontId="3"/>
  </si>
  <si>
    <t>R-CHOEP療法（初回）
R-CHOEP療法（2回目以降）</t>
    <rPh sb="7" eb="9">
      <t>リョウホウ</t>
    </rPh>
    <rPh sb="10" eb="12">
      <t>ショカイ</t>
    </rPh>
    <rPh sb="25" eb="27">
      <t>カイメ</t>
    </rPh>
    <rPh sb="27" eb="29">
      <t>イコウ</t>
    </rPh>
    <phoneticPr fontId="3"/>
  </si>
  <si>
    <t>DRC療法（初回）
DRC療法（2回目以降）</t>
    <rPh sb="6" eb="8">
      <t>ショカイ</t>
    </rPh>
    <rPh sb="17" eb="21">
      <t>カイメイコウ</t>
    </rPh>
    <phoneticPr fontId="3"/>
  </si>
  <si>
    <t>1.5mg/㎡（最大2mg）</t>
    <phoneticPr fontId="3"/>
  </si>
  <si>
    <t>1.5mg/㎡（最大2mg）</t>
    <phoneticPr fontId="3"/>
  </si>
  <si>
    <t>1.5mg/㎡（最大2mg）</t>
    <phoneticPr fontId="3"/>
  </si>
  <si>
    <t>39-01-0270
39-01-0272</t>
    <phoneticPr fontId="3"/>
  </si>
  <si>
    <t>39-01-0271
39-01-0273</t>
    <phoneticPr fontId="3"/>
  </si>
  <si>
    <t>39-01-0274
39-01-0276</t>
    <phoneticPr fontId="3"/>
  </si>
  <si>
    <t>39-01-0275
39-01-0277</t>
    <phoneticPr fontId="3"/>
  </si>
  <si>
    <t>39-01-0280
39-01-0282</t>
    <phoneticPr fontId="3"/>
  </si>
  <si>
    <t>39-01-0281
39-01-0283</t>
    <phoneticPr fontId="3"/>
  </si>
  <si>
    <t>39-01-0284
39-01-0285</t>
    <phoneticPr fontId="3"/>
  </si>
  <si>
    <t>39-01-0286</t>
    <phoneticPr fontId="3"/>
  </si>
  <si>
    <t>39-01-0293</t>
    <phoneticPr fontId="3"/>
  </si>
  <si>
    <t>39-01-0295</t>
    <phoneticPr fontId="3"/>
  </si>
  <si>
    <t>39-01-0296</t>
    <phoneticPr fontId="3"/>
  </si>
  <si>
    <t>39-01-0298</t>
    <phoneticPr fontId="3"/>
  </si>
  <si>
    <t>R-Hyper CVAD療法（初回）
R-Hyper CVAD療法（2回目以降）</t>
    <rPh sb="12" eb="14">
      <t>リョウホウ</t>
    </rPh>
    <rPh sb="15" eb="17">
      <t>ショカイ</t>
    </rPh>
    <rPh sb="35" eb="39">
      <t>カイメイコウ</t>
    </rPh>
    <phoneticPr fontId="3"/>
  </si>
  <si>
    <t>R-MA療法（初回　60歳以下）
R-MA療法（2回目以降　60歳以下）</t>
    <rPh sb="4" eb="6">
      <t>リョウホウ</t>
    </rPh>
    <rPh sb="7" eb="9">
      <t>ショカイ</t>
    </rPh>
    <rPh sb="12" eb="13">
      <t>サイ</t>
    </rPh>
    <rPh sb="13" eb="15">
      <t>イカ</t>
    </rPh>
    <rPh sb="26" eb="27">
      <t>メ</t>
    </rPh>
    <rPh sb="27" eb="29">
      <t>イコウ</t>
    </rPh>
    <phoneticPr fontId="3"/>
  </si>
  <si>
    <t>R-MA療法（初回　60歳超え）
R-MA療法（2回目以降　60歳超え）</t>
    <rPh sb="4" eb="6">
      <t>リョウホウ</t>
    </rPh>
    <rPh sb="7" eb="9">
      <t>ショカイ</t>
    </rPh>
    <rPh sb="12" eb="13">
      <t>サイ</t>
    </rPh>
    <rPh sb="13" eb="14">
      <t>コ</t>
    </rPh>
    <rPh sb="25" eb="26">
      <t>カイ</t>
    </rPh>
    <rPh sb="27" eb="29">
      <t>イコウ</t>
    </rPh>
    <phoneticPr fontId="3"/>
  </si>
  <si>
    <t>HD-MTX療法（初回　70歳以上）</t>
    <rPh sb="9" eb="11">
      <t>ショカイ</t>
    </rPh>
    <rPh sb="14" eb="15">
      <t>サイ</t>
    </rPh>
    <rPh sb="15" eb="17">
      <t>イジョウ</t>
    </rPh>
    <phoneticPr fontId="3"/>
  </si>
  <si>
    <t>R-HD-MTX療法（初回　70歳未満）
R-HD-MTX療法（2回目以降　70歳未満）</t>
    <rPh sb="8" eb="10">
      <t>リョウホウ</t>
    </rPh>
    <rPh sb="11" eb="13">
      <t>ショカイ</t>
    </rPh>
    <rPh sb="34" eb="35">
      <t>メ</t>
    </rPh>
    <rPh sb="35" eb="37">
      <t>イコウ</t>
    </rPh>
    <phoneticPr fontId="3"/>
  </si>
  <si>
    <t>R-HD-MTX療法（初回　70歳以上）
R-HD-MTX療法（2回目以降　70歳以上）</t>
    <rPh sb="8" eb="10">
      <t>リョウホウ</t>
    </rPh>
    <rPh sb="11" eb="13">
      <t>ショカイ</t>
    </rPh>
    <rPh sb="16" eb="19">
      <t>サイイジョウ</t>
    </rPh>
    <rPh sb="34" eb="35">
      <t>メ</t>
    </rPh>
    <rPh sb="35" eb="37">
      <t>イコウ</t>
    </rPh>
    <phoneticPr fontId="3"/>
  </si>
  <si>
    <t>放射線同時併用CDDP＋VP-16</t>
    <rPh sb="0" eb="3">
      <t>ホウシャセン</t>
    </rPh>
    <rPh sb="3" eb="5">
      <t>ドウジ</t>
    </rPh>
    <rPh sb="5" eb="7">
      <t>ヘイヨウ</t>
    </rPh>
    <phoneticPr fontId="3"/>
  </si>
  <si>
    <t>レボホリナートカルシウム</t>
    <phoneticPr fontId="3"/>
  </si>
  <si>
    <t>R-GCVP療法（初回）
R-GCVP療法（2回目以降）</t>
    <rPh sb="6" eb="8">
      <t>リョウホウ</t>
    </rPh>
    <rPh sb="9" eb="11">
      <t>ショカイ</t>
    </rPh>
    <rPh sb="23" eb="24">
      <t>カイ</t>
    </rPh>
    <rPh sb="25" eb="27">
      <t>イコウ</t>
    </rPh>
    <phoneticPr fontId="3"/>
  </si>
  <si>
    <t>R-GCVP療法（リツキシマブ　day8　初回)
R-GCVP療法（リツキシマブ　day8　2回目以降)</t>
    <rPh sb="6" eb="8">
      <t>リョウホウ</t>
    </rPh>
    <rPh sb="21" eb="23">
      <t>ショカイ</t>
    </rPh>
    <rPh sb="47" eb="51">
      <t>カイメイコウ</t>
    </rPh>
    <phoneticPr fontId="3"/>
  </si>
  <si>
    <t>R-GDC療法（初回）
R-GDC療法（2回目以降）</t>
    <rPh sb="5" eb="7">
      <t>リョウホウ</t>
    </rPh>
    <rPh sb="8" eb="10">
      <t>ショカイ</t>
    </rPh>
    <rPh sb="21" eb="22">
      <t>カイ</t>
    </rPh>
    <rPh sb="22" eb="23">
      <t>メ</t>
    </rPh>
    <rPh sb="23" eb="25">
      <t>イコウ</t>
    </rPh>
    <phoneticPr fontId="3"/>
  </si>
  <si>
    <t>リツキシマブ療法
（維持　初回　８週間/コース）
リツキシマブ療法
（維持　2回目以降　８週間/コース）</t>
    <rPh sb="6" eb="8">
      <t>リョウホウ</t>
    </rPh>
    <rPh sb="10" eb="12">
      <t>イジ</t>
    </rPh>
    <rPh sb="13" eb="15">
      <t>ショカイ</t>
    </rPh>
    <rPh sb="17" eb="19">
      <t>シュウカン</t>
    </rPh>
    <rPh sb="40" eb="41">
      <t>メ</t>
    </rPh>
    <rPh sb="41" eb="43">
      <t>イコウ</t>
    </rPh>
    <phoneticPr fontId="3"/>
  </si>
  <si>
    <t>BDR療法（1コース目）</t>
    <phoneticPr fontId="3"/>
  </si>
  <si>
    <t>BDR療法（2コース目）
BDR療法（5コース目）</t>
    <phoneticPr fontId="3"/>
  </si>
  <si>
    <t>BDR療法（3,4コース目）</t>
    <phoneticPr fontId="3"/>
  </si>
  <si>
    <t>FCR（初回）
FCR（2回目以降）</t>
    <rPh sb="4" eb="6">
      <t>ショカイ</t>
    </rPh>
    <rPh sb="13" eb="17">
      <t>カイメイコウ</t>
    </rPh>
    <phoneticPr fontId="3"/>
  </si>
  <si>
    <t>VR-CAP療法（初回）
VR-CAP療法（2回目以降）</t>
    <rPh sb="9" eb="11">
      <t>ショカイ</t>
    </rPh>
    <rPh sb="23" eb="27">
      <t>カイメイコウ</t>
    </rPh>
    <phoneticPr fontId="3"/>
  </si>
  <si>
    <t>オビヌツズマブ＋ベンダムスチン療法（2～6コース目）</t>
    <phoneticPr fontId="3"/>
  </si>
  <si>
    <t>オビヌツズマブ＋ベンダムスチン療法（1コース目）</t>
    <phoneticPr fontId="3"/>
  </si>
  <si>
    <t>オビヌツズマブ＋CHOP療法
（1コース目）</t>
    <phoneticPr fontId="3"/>
  </si>
  <si>
    <t>オビヌツズマブ＋CHOP療法　
（2～6コース目）</t>
    <phoneticPr fontId="3"/>
  </si>
  <si>
    <t>オビヌツズマブ＋CVP療法（1コース目）</t>
    <phoneticPr fontId="3"/>
  </si>
  <si>
    <t>オビヌツズマブ＋CVP療法（2～8コース目）</t>
    <phoneticPr fontId="3"/>
  </si>
  <si>
    <t>R-ICE療法（初回）
R-ICE療法（2～3コース目）</t>
    <rPh sb="8" eb="10">
      <t>ショカイ</t>
    </rPh>
    <rPh sb="26" eb="27">
      <t>メ</t>
    </rPh>
    <phoneticPr fontId="3"/>
  </si>
  <si>
    <t>MR-CHOP（65歳超える方、初回）
MR-CHOP（65歳超える方、2回目以降）</t>
    <rPh sb="16" eb="18">
      <t>ショカイ</t>
    </rPh>
    <rPh sb="37" eb="38">
      <t>カイ</t>
    </rPh>
    <rPh sb="38" eb="39">
      <t>メ</t>
    </rPh>
    <rPh sb="39" eb="41">
      <t>イコウ</t>
    </rPh>
    <phoneticPr fontId="3"/>
  </si>
  <si>
    <t>MR-CHOP（65歳以下、初回）
MR-CHOP（65歳以下、2回目以降）</t>
    <rPh sb="14" eb="16">
      <t>ショカイ</t>
    </rPh>
    <rPh sb="33" eb="34">
      <t>カイ</t>
    </rPh>
    <rPh sb="35" eb="37">
      <t>イコウ</t>
    </rPh>
    <phoneticPr fontId="3"/>
  </si>
  <si>
    <t>6コース</t>
    <phoneticPr fontId="3"/>
  </si>
  <si>
    <t>39-01-0292</t>
    <phoneticPr fontId="3"/>
  </si>
  <si>
    <t>39-01-0294</t>
    <phoneticPr fontId="3"/>
  </si>
  <si>
    <t>39-01-0297</t>
    <phoneticPr fontId="3"/>
  </si>
  <si>
    <t>8コース</t>
    <phoneticPr fontId="3"/>
  </si>
  <si>
    <t>全身放射線照射（TBI）</t>
    <phoneticPr fontId="3"/>
  </si>
  <si>
    <t>1,2,3,4</t>
    <phoneticPr fontId="3"/>
  </si>
  <si>
    <t>5,6</t>
    <phoneticPr fontId="3"/>
  </si>
  <si>
    <t>点滴静注</t>
    <phoneticPr fontId="3"/>
  </si>
  <si>
    <t>0.8 mg/kg/回
1日4回</t>
    <phoneticPr fontId="3"/>
  </si>
  <si>
    <t>24mg/kg/回
1日3回</t>
    <rPh sb="8" eb="9">
      <t>カイ</t>
    </rPh>
    <rPh sb="11" eb="12">
      <t>ニチ</t>
    </rPh>
    <rPh sb="13" eb="14">
      <t>カイ</t>
    </rPh>
    <phoneticPr fontId="3"/>
  </si>
  <si>
    <t>30分</t>
    <phoneticPr fontId="3"/>
  </si>
  <si>
    <t>点滴静注</t>
    <phoneticPr fontId="3"/>
  </si>
  <si>
    <t>メスナ*1</t>
    <phoneticPr fontId="3"/>
  </si>
  <si>
    <r>
      <t>G-CSF</t>
    </r>
    <r>
      <rPr>
        <vertAlign val="superscript"/>
        <sz val="14"/>
        <color indexed="8"/>
        <rFont val="Meiryo UI"/>
        <family val="3"/>
        <charset val="128"/>
      </rPr>
      <t>*2</t>
    </r>
    <phoneticPr fontId="3"/>
  </si>
  <si>
    <r>
      <t>メスナ</t>
    </r>
    <r>
      <rPr>
        <vertAlign val="superscript"/>
        <sz val="14"/>
        <color indexed="8"/>
        <rFont val="Meiryo UI"/>
        <family val="3"/>
        <charset val="128"/>
      </rPr>
      <t>*1</t>
    </r>
    <phoneticPr fontId="3"/>
  </si>
  <si>
    <t>メスナ*1</t>
    <phoneticPr fontId="3"/>
  </si>
  <si>
    <t>*1　メスナは1日3回（シクロホスファミド投与時，4時間後，8時間後）30分かけて点滴静注する。</t>
    <phoneticPr fontId="3"/>
  </si>
  <si>
    <t>点滴静注</t>
    <rPh sb="2" eb="4">
      <t>ジョウチュウ</t>
    </rPh>
    <phoneticPr fontId="3"/>
  </si>
  <si>
    <t>30 mg/m2</t>
    <phoneticPr fontId="3"/>
  </si>
  <si>
    <t>3,4</t>
    <phoneticPr fontId="3"/>
  </si>
  <si>
    <t>0.8 mg/kg/回
　1日4回</t>
    <phoneticPr fontId="3"/>
  </si>
  <si>
    <t>30分</t>
    <rPh sb="2" eb="3">
      <t>フン</t>
    </rPh>
    <phoneticPr fontId="7"/>
  </si>
  <si>
    <t>BU-CY</t>
    <phoneticPr fontId="3"/>
  </si>
  <si>
    <t>Ara-C-CY-TBI</t>
    <phoneticPr fontId="3"/>
  </si>
  <si>
    <t xml:space="preserve">VP-16-CY-TBI </t>
    <phoneticPr fontId="3"/>
  </si>
  <si>
    <t>FLU-MEL</t>
    <phoneticPr fontId="3"/>
  </si>
  <si>
    <t>1,2,3,4</t>
    <phoneticPr fontId="3"/>
  </si>
  <si>
    <t>1,2,3,4</t>
    <phoneticPr fontId="3"/>
  </si>
  <si>
    <t>3,4</t>
    <phoneticPr fontId="3"/>
  </si>
  <si>
    <t>抗ヒト胸腺細胞ウサギ免疫グロブリン</t>
    <phoneticPr fontId="3"/>
  </si>
  <si>
    <t>10 mg/kg/回</t>
    <rPh sb="9" eb="10">
      <t>カイ</t>
    </rPh>
    <phoneticPr fontId="3"/>
  </si>
  <si>
    <t>1,2</t>
    <phoneticPr fontId="3"/>
  </si>
  <si>
    <t>1,2</t>
    <phoneticPr fontId="3"/>
  </si>
  <si>
    <t>3,4,5,6,7</t>
    <phoneticPr fontId="3"/>
  </si>
  <si>
    <t>*1　メスナは1日3回（シクロホスファミド投与時，4時間後，8時間後）30分かけて点滴静注する。</t>
    <phoneticPr fontId="3"/>
  </si>
  <si>
    <t>25 mg/kg</t>
    <phoneticPr fontId="3"/>
  </si>
  <si>
    <t>60 mg/kg</t>
    <phoneticPr fontId="3"/>
  </si>
  <si>
    <t>点滴静注　</t>
    <phoneticPr fontId="3"/>
  </si>
  <si>
    <t>2,3,4,5</t>
    <phoneticPr fontId="3"/>
  </si>
  <si>
    <t>点滴静注</t>
    <phoneticPr fontId="3"/>
  </si>
  <si>
    <t>100 mg/m2/回
1日2回</t>
    <phoneticPr fontId="3"/>
  </si>
  <si>
    <t>200 mg/m2/回
1日2回</t>
    <phoneticPr fontId="3"/>
  </si>
  <si>
    <t>点滴静注</t>
    <phoneticPr fontId="3"/>
  </si>
  <si>
    <t>1,2,3,4,5</t>
    <phoneticPr fontId="3"/>
  </si>
  <si>
    <t>1,2,3,4,5,6</t>
    <phoneticPr fontId="3"/>
  </si>
  <si>
    <t>140 mg/m2</t>
    <phoneticPr fontId="3"/>
  </si>
  <si>
    <t>2000mg/m2/回
1日2回　12時間毎</t>
    <rPh sb="10" eb="11">
      <t>カイ</t>
    </rPh>
    <rPh sb="13" eb="14">
      <t>ニチ</t>
    </rPh>
    <rPh sb="15" eb="16">
      <t>カイ</t>
    </rPh>
    <rPh sb="19" eb="21">
      <t>ジカン</t>
    </rPh>
    <rPh sb="21" eb="22">
      <t>マイ</t>
    </rPh>
    <phoneticPr fontId="3"/>
  </si>
  <si>
    <t>3時間</t>
    <phoneticPr fontId="3"/>
  </si>
  <si>
    <t>3時間</t>
    <phoneticPr fontId="3"/>
  </si>
  <si>
    <t>1.25mg/kg</t>
    <phoneticPr fontId="3"/>
  </si>
  <si>
    <t>（レジメン数　7件）</t>
    <rPh sb="8" eb="9">
      <t>ケン</t>
    </rPh>
    <phoneticPr fontId="3"/>
  </si>
  <si>
    <t>再発・難治性</t>
    <phoneticPr fontId="3"/>
  </si>
  <si>
    <t>再発・難治性</t>
    <phoneticPr fontId="3"/>
  </si>
  <si>
    <t>39-13-0020</t>
    <phoneticPr fontId="3"/>
  </si>
  <si>
    <t>2週間</t>
    <phoneticPr fontId="3"/>
  </si>
  <si>
    <t>１コース</t>
    <phoneticPr fontId="3"/>
  </si>
  <si>
    <t>１コース</t>
    <phoneticPr fontId="3"/>
  </si>
  <si>
    <t>FLU-BU（2日間）</t>
    <rPh sb="8" eb="9">
      <t>ニチ</t>
    </rPh>
    <rPh sb="9" eb="10">
      <t>カン</t>
    </rPh>
    <phoneticPr fontId="3"/>
  </si>
  <si>
    <t>FLU-BU（4日間）</t>
    <rPh sb="8" eb="10">
      <t>ニチカン</t>
    </rPh>
    <phoneticPr fontId="3"/>
  </si>
  <si>
    <t>1,2</t>
    <phoneticPr fontId="3"/>
  </si>
  <si>
    <t>*1　メスナは1日3回（シクロホスファミド投与時，4時間後，8時間後）30分かけて点滴静注する。
全身放射線照射（TBI）はシクロホスファミドの投与前に計12Gy照射される。</t>
    <rPh sb="76" eb="77">
      <t>ケイ</t>
    </rPh>
    <rPh sb="81" eb="83">
      <t>ショウシャ</t>
    </rPh>
    <phoneticPr fontId="3"/>
  </si>
  <si>
    <t>CY-TBI</t>
    <phoneticPr fontId="3"/>
  </si>
  <si>
    <t>2週間</t>
    <phoneticPr fontId="3"/>
  </si>
  <si>
    <t>１コース</t>
    <phoneticPr fontId="3"/>
  </si>
  <si>
    <t>3,4</t>
    <phoneticPr fontId="3"/>
  </si>
  <si>
    <t>*1　メスナは1日3回（シクロホスファミド投与時，4時間後，8時間後）30分かけて点滴静注する。
*2　G-CSFは骨髄性疾患のみ使用し、シタラビン開始12時間前より持続し、終了は2日目2回目のシタラビン投与終了時間とする。
シクロホスファミドは造血幹細胞移植の前治療に本剤を使用する場合、肥満患者には投与量過多にならないように標準体重から換算した投与量を考慮する。
全身放射線照射（TBI）はシタラビンの投与前に計12Gy照射される。</t>
    <rPh sb="58" eb="61">
      <t>コツズイセイ</t>
    </rPh>
    <rPh sb="61" eb="63">
      <t>シッカン</t>
    </rPh>
    <rPh sb="65" eb="67">
      <t>シヨウ</t>
    </rPh>
    <rPh sb="74" eb="76">
      <t>カイシ</t>
    </rPh>
    <rPh sb="78" eb="80">
      <t>ジカン</t>
    </rPh>
    <rPh sb="80" eb="81">
      <t>マエ</t>
    </rPh>
    <rPh sb="83" eb="85">
      <t>ジゾク</t>
    </rPh>
    <rPh sb="87" eb="89">
      <t>シュウリョウ</t>
    </rPh>
    <rPh sb="91" eb="92">
      <t>ニチ</t>
    </rPh>
    <rPh sb="92" eb="93">
      <t>メ</t>
    </rPh>
    <rPh sb="94" eb="96">
      <t>カイメ</t>
    </rPh>
    <rPh sb="102" eb="104">
      <t>トウヨ</t>
    </rPh>
    <rPh sb="104" eb="106">
      <t>シュウリョウ</t>
    </rPh>
    <rPh sb="106" eb="108">
      <t>ジカン</t>
    </rPh>
    <rPh sb="123" eb="125">
      <t>ゾウケツ</t>
    </rPh>
    <rPh sb="125" eb="128">
      <t>カンサイボウ</t>
    </rPh>
    <rPh sb="128" eb="130">
      <t>イショク</t>
    </rPh>
    <rPh sb="131" eb="132">
      <t>マエ</t>
    </rPh>
    <rPh sb="132" eb="134">
      <t>チリョウ</t>
    </rPh>
    <rPh sb="135" eb="136">
      <t>ホン</t>
    </rPh>
    <rPh sb="136" eb="137">
      <t>ザイ</t>
    </rPh>
    <rPh sb="138" eb="140">
      <t>シヨウ</t>
    </rPh>
    <rPh sb="142" eb="144">
      <t>バアイ</t>
    </rPh>
    <rPh sb="145" eb="147">
      <t>ヒマン</t>
    </rPh>
    <rPh sb="147" eb="149">
      <t>カンジャ</t>
    </rPh>
    <rPh sb="151" eb="153">
      <t>トウヨ</t>
    </rPh>
    <rPh sb="153" eb="154">
      <t>リョウ</t>
    </rPh>
    <rPh sb="154" eb="156">
      <t>カタ</t>
    </rPh>
    <rPh sb="164" eb="166">
      <t>ヒョウジュン</t>
    </rPh>
    <rPh sb="166" eb="168">
      <t>タイジュウ</t>
    </rPh>
    <rPh sb="170" eb="172">
      <t>カンサン</t>
    </rPh>
    <rPh sb="174" eb="176">
      <t>トウヨ</t>
    </rPh>
    <rPh sb="176" eb="177">
      <t>リョウ</t>
    </rPh>
    <rPh sb="178" eb="180">
      <t>コウリョ</t>
    </rPh>
    <phoneticPr fontId="3"/>
  </si>
  <si>
    <t>2,3</t>
    <phoneticPr fontId="3"/>
  </si>
  <si>
    <t>*1　メスナは1日3回（シクロホスファミド投与時，4時間後，8時間後）30分かけて点滴静注する。
全身放射線照射（TBI）はエトポシドの投与前に計12Gy照射される。</t>
    <phoneticPr fontId="3"/>
  </si>
  <si>
    <t>全身放射線照射（TBI）はエトポシドの投与前に計12Gy照射される。</t>
    <phoneticPr fontId="3"/>
  </si>
  <si>
    <t>39-04-0010</t>
    <phoneticPr fontId="3"/>
  </si>
  <si>
    <t>39-04-0020</t>
    <phoneticPr fontId="3"/>
  </si>
  <si>
    <t>39-04-0030</t>
    <phoneticPr fontId="3"/>
  </si>
  <si>
    <t>39-04-0040</t>
    <phoneticPr fontId="3"/>
  </si>
  <si>
    <t>39-04-0050</t>
    <phoneticPr fontId="3"/>
  </si>
  <si>
    <t>39-04-0051</t>
    <phoneticPr fontId="3"/>
  </si>
  <si>
    <t>39-04-0060</t>
    <phoneticPr fontId="3"/>
  </si>
  <si>
    <t>39-04-0070</t>
    <phoneticPr fontId="3"/>
  </si>
  <si>
    <t>39-04-0080</t>
    <phoneticPr fontId="3"/>
  </si>
  <si>
    <t>VP-16-TBI</t>
    <phoneticPr fontId="3"/>
  </si>
  <si>
    <t>39-04-0100</t>
    <phoneticPr fontId="3"/>
  </si>
  <si>
    <t>39-04-0090</t>
    <phoneticPr fontId="3"/>
  </si>
  <si>
    <t>3時間</t>
    <rPh sb="1" eb="3">
      <t>ジカン</t>
    </rPh>
    <phoneticPr fontId="7"/>
  </si>
  <si>
    <t>治療効果および有害事象を
総合的に判断し、決定する。
総量500mg/m2までとする。</t>
    <phoneticPr fontId="3"/>
  </si>
  <si>
    <t>6-メルカプトプリン</t>
    <phoneticPr fontId="3"/>
  </si>
  <si>
    <t>6mg/m2
(最大用量　6mg/day)</t>
    <rPh sb="8" eb="10">
      <t>サイダイ</t>
    </rPh>
    <phoneticPr fontId="3"/>
  </si>
  <si>
    <t>39-09-0200</t>
    <phoneticPr fontId="3"/>
  </si>
  <si>
    <t>39-09-0210</t>
    <phoneticPr fontId="3"/>
  </si>
  <si>
    <t>39-09-0211</t>
    <phoneticPr fontId="3"/>
  </si>
  <si>
    <t>ラニムスチン単剤療法</t>
    <rPh sb="6" eb="8">
      <t>タンザイ</t>
    </rPh>
    <rPh sb="8" eb="10">
      <t>リョウホウ</t>
    </rPh>
    <phoneticPr fontId="3"/>
  </si>
  <si>
    <t>悪性リンパ腫のファイルに申請書あり</t>
    <rPh sb="0" eb="2">
      <t>アクセイ</t>
    </rPh>
    <rPh sb="5" eb="6">
      <t>シュ</t>
    </rPh>
    <rPh sb="12" eb="15">
      <t>シンセイショ</t>
    </rPh>
    <phoneticPr fontId="3"/>
  </si>
  <si>
    <t>1.4 mg/m2 
(Max 2 mg)</t>
    <phoneticPr fontId="3"/>
  </si>
  <si>
    <t>急性骨髄性白血病の維持療法に古くから使用されている治療であり、あまり症例数は多くないが、高齢者や十分な治療ができなかった患者に対して使用している。治療法はロイケリンをday1～4まで内服し、シタラビンをday5に筋注するという治療を毎週行い、この治療を5年間または再発するまで継続する。その間白血球数や血小板数などを見ながら、薬の量やスケジュールを調整して維持療法を行う。治療成績は2年生存率で33％である。また参考文献では6-thioguanineを使用しているが、日本では入手できないため、代わりに6-MPを使用している</t>
  </si>
  <si>
    <t>イホスファミド用量の
60%相当量</t>
    <rPh sb="14" eb="17">
      <t>ソウトウリョウ</t>
    </rPh>
    <phoneticPr fontId="3"/>
  </si>
  <si>
    <t>・リツキシマブ投与日は6日目を目安とし変更可能とする。
*1　・ロイコボリンはメトトレキサート投与開始時から36時間後に85.7 mg/m2を点滴静注し以後6時間ごとに12 mg/m2をメトトレキサートの血中濃度が基準に達するまで投与する。
*2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・メトトレキサートの排泄遅延・作用増強を起こすため、ST合剤は投与前に中止とする。
・シタラビン大量療法の結膜炎予防にフルメトロン点眼・ヒアレイン点眼等を使用する。
・シタラビン症候群が懸念される症例には予防的に全身ステロイド投与を考慮する。
・腫瘍崩壊症候群の発症に注意し、アロプリノール、フェブキソスタット、ラスプリカーゼ等を使用し高尿酸血症を予防する。
・G-CSFを一定の日に開始し、絶対好中球1000/μLとなるまで継続。G-CSFを1日中止した翌日より次レジメンを開始する）
・（R-）CODOX-M→(R-)IVAC→（R-）CODOX-M→(R-)IVACの順に治療を行う。</t>
    <rPh sb="635" eb="636">
      <t>ジュン</t>
    </rPh>
    <rPh sb="637" eb="639">
      <t>チリョウ</t>
    </rPh>
    <rPh sb="640" eb="641">
      <t>オコナ</t>
    </rPh>
    <phoneticPr fontId="3"/>
  </si>
  <si>
    <t>可能な限り継続する
(エピルビシン総用量900mg/m2)</t>
    <rPh sb="17" eb="18">
      <t>フサ</t>
    </rPh>
    <phoneticPr fontId="3"/>
  </si>
  <si>
    <t>可能な限り継続する
（エピルビシン総用量900mg/m2）</t>
    <rPh sb="17" eb="18">
      <t>フサ</t>
    </rPh>
    <phoneticPr fontId="3"/>
  </si>
  <si>
    <t>①シクロホスファミドのday15の扱いについて確認する。</t>
    <rPh sb="17" eb="18">
      <t>アツカ</t>
    </rPh>
    <rPh sb="23" eb="25">
      <t>カクニン</t>
    </rPh>
    <phoneticPr fontId="3"/>
  </si>
  <si>
    <t>ボルテゾミブの用量、投与間隔は末梢神経障害などの有害事象に合わせて変更可能、サリドマイドの用量は末梢神経障害などの有害事象に合わせて変更可能。CDDP、ドキソルビシン、シクロホスファミド、VP-16の用量は血球減少の程度に合わせて減量する。
初発は難治性の症例に限る。
レジメンについて医師と相談し、決定するまでレジメン使用中止する。①実施コース回数の記載ない。
②用量も曖昧である。
（レジメン修正依頼書を依頼した）</t>
    <rPh sb="10" eb="12">
      <t>トウヨ</t>
    </rPh>
    <rPh sb="12" eb="14">
      <t>カンカク</t>
    </rPh>
    <rPh sb="15" eb="17">
      <t>マッショウ</t>
    </rPh>
    <rPh sb="17" eb="19">
      <t>シンケイ</t>
    </rPh>
    <rPh sb="19" eb="21">
      <t>ショウガイ</t>
    </rPh>
    <rPh sb="24" eb="26">
      <t>ユウガイ</t>
    </rPh>
    <rPh sb="26" eb="28">
      <t>ジショウ</t>
    </rPh>
    <rPh sb="29" eb="30">
      <t>ア</t>
    </rPh>
    <rPh sb="33" eb="35">
      <t>ヘンコウ</t>
    </rPh>
    <rPh sb="35" eb="37">
      <t>カノウ</t>
    </rPh>
    <rPh sb="48" eb="50">
      <t>マッショウ</t>
    </rPh>
    <rPh sb="50" eb="52">
      <t>シンケイ</t>
    </rPh>
    <rPh sb="52" eb="54">
      <t>ショウガイ</t>
    </rPh>
    <rPh sb="57" eb="59">
      <t>ユウガイ</t>
    </rPh>
    <rPh sb="59" eb="61">
      <t>ジショウ</t>
    </rPh>
    <rPh sb="62" eb="63">
      <t>ア</t>
    </rPh>
    <rPh sb="66" eb="68">
      <t>ヘンコウ</t>
    </rPh>
    <rPh sb="68" eb="70">
      <t>カノウ</t>
    </rPh>
    <rPh sb="103" eb="105">
      <t>ケッキュウ</t>
    </rPh>
    <rPh sb="105" eb="107">
      <t>ゲンショウ</t>
    </rPh>
    <rPh sb="108" eb="110">
      <t>テイド</t>
    </rPh>
    <rPh sb="111" eb="112">
      <t>ア</t>
    </rPh>
    <rPh sb="115" eb="117">
      <t>ゲンリョウ</t>
    </rPh>
    <rPh sb="121" eb="123">
      <t>ショハツ</t>
    </rPh>
    <rPh sb="124" eb="125">
      <t>ナン</t>
    </rPh>
    <rPh sb="125" eb="126">
      <t>チ</t>
    </rPh>
    <rPh sb="126" eb="127">
      <t>セイ</t>
    </rPh>
    <rPh sb="128" eb="130">
      <t>ショウレイ</t>
    </rPh>
    <rPh sb="131" eb="132">
      <t>カギ</t>
    </rPh>
    <rPh sb="143" eb="145">
      <t>イシ</t>
    </rPh>
    <rPh sb="146" eb="148">
      <t>ソウダン</t>
    </rPh>
    <rPh sb="150" eb="152">
      <t>ケッテイ</t>
    </rPh>
    <rPh sb="160" eb="162">
      <t>シヨウ</t>
    </rPh>
    <rPh sb="162" eb="164">
      <t>チュウシ</t>
    </rPh>
    <rPh sb="168" eb="170">
      <t>ジッシ</t>
    </rPh>
    <rPh sb="173" eb="175">
      <t>カイスウ</t>
    </rPh>
    <rPh sb="176" eb="178">
      <t>キサイ</t>
    </rPh>
    <rPh sb="186" eb="188">
      <t>アイマイ</t>
    </rPh>
    <rPh sb="198" eb="200">
      <t>シュウセイ</t>
    </rPh>
    <rPh sb="200" eb="203">
      <t>イライショ</t>
    </rPh>
    <rPh sb="204" eb="206">
      <t>イライ</t>
    </rPh>
    <phoneticPr fontId="3"/>
  </si>
  <si>
    <t>適応疾患症例は多発性骨髄腫だけではなく、乳癌のような固形癌骨転移による骨病変にも使用する。
用量はｸﾚｱﾁﾆﾝｸﾘｱﾗﾝｽによって調節する。Ccr(ml/min)   &gt;60(ml/min)の時4mg,　50～60(ml/min)の時3.5mg,　40～49(ml/min)の時3.3mg　　30～39(ml/min)の時3mg、ゾレドロン酸投与時には顎骨壊死・顎骨骨髄炎の可能性があり、投与前に歯科医の評価を受けることが望ましい</t>
    <rPh sb="65" eb="67">
      <t>チョウセツ</t>
    </rPh>
    <rPh sb="96" eb="97">
      <t>トキ</t>
    </rPh>
    <phoneticPr fontId="3"/>
  </si>
  <si>
    <t xml:space="preserve">PTX＋
CDDP＋フルオロウラシル </t>
  </si>
  <si>
    <t xml:space="preserve">フルオロウラシル </t>
  </si>
  <si>
    <t>CF療法（CDDP＋フルオロウラシル）</t>
    <rPh sb="2" eb="4">
      <t>リョウホウ</t>
    </rPh>
    <phoneticPr fontId="3"/>
  </si>
  <si>
    <t>頭頸部の扁平上皮癌患者で、stageIII以上の進行癌症例に用いる。歯科口腔外科からも同様のプロトコルが申請され承認されている。
フルオロウラシルは120時間持続投与である(24時間×5day）</t>
    <rPh sb="0" eb="3">
      <t>トウケイブ</t>
    </rPh>
    <rPh sb="4" eb="8">
      <t>ヘンペイジョウヒ</t>
    </rPh>
    <rPh sb="8" eb="9">
      <t>ガン</t>
    </rPh>
    <rPh sb="9" eb="11">
      <t>カンジャ</t>
    </rPh>
    <rPh sb="21" eb="23">
      <t>イジョウ</t>
    </rPh>
    <rPh sb="24" eb="27">
      <t>シンコウガン</t>
    </rPh>
    <rPh sb="27" eb="29">
      <t>ショウレイ</t>
    </rPh>
    <rPh sb="30" eb="31">
      <t>モチ</t>
    </rPh>
    <rPh sb="34" eb="36">
      <t>シカ</t>
    </rPh>
    <rPh sb="36" eb="38">
      <t>コウクウ</t>
    </rPh>
    <rPh sb="38" eb="40">
      <t>ゲカ</t>
    </rPh>
    <rPh sb="43" eb="45">
      <t>ドウヨウ</t>
    </rPh>
    <rPh sb="52" eb="54">
      <t>シンセイ</t>
    </rPh>
    <rPh sb="56" eb="58">
      <t>ショウニン</t>
    </rPh>
    <rPh sb="77" eb="79">
      <t>ジカン</t>
    </rPh>
    <rPh sb="79" eb="83">
      <t>ジゾクトウヨ</t>
    </rPh>
    <rPh sb="89" eb="91">
      <t>ジカン</t>
    </rPh>
    <phoneticPr fontId="3"/>
  </si>
  <si>
    <t>上咽頭交替療法
（CDDP＋フルオロウラシル→RT）</t>
    <rPh sb="0" eb="3">
      <t>ジョウイントウ</t>
    </rPh>
    <rPh sb="3" eb="5">
      <t>コウタイ</t>
    </rPh>
    <rPh sb="5" eb="7">
      <t>リョウホウ</t>
    </rPh>
    <phoneticPr fontId="3"/>
  </si>
  <si>
    <t>フルオロウラシルは120時間持続投与である(24時間×5day）
CDDPは48時間持続投与である(24時間×2day）</t>
  </si>
  <si>
    <t>セツキシマブ＋
CDDP＋フルオロウラシル
（1コース目）</t>
    <rPh sb="27" eb="28">
      <t>メ</t>
    </rPh>
    <phoneticPr fontId="3"/>
  </si>
  <si>
    <t>セツキシマブ＋
CDDP＋フルオロウラシル
（2-6コース目）</t>
    <rPh sb="29" eb="30">
      <t>メ</t>
    </rPh>
    <phoneticPr fontId="3"/>
  </si>
  <si>
    <t>セツキシマブ単剤療法
（セツキシマブ＋
CDDP＋フルオロウラシル後）</t>
    <rPh sb="6" eb="8">
      <t>タンザイ</t>
    </rPh>
    <rPh sb="8" eb="10">
      <t>リョウホウ</t>
    </rPh>
    <rPh sb="33" eb="34">
      <t>ゴ</t>
    </rPh>
    <phoneticPr fontId="3"/>
  </si>
  <si>
    <t>CF療法はPEPの肺機能障害とCA療法の心毒性が問題となる患者に対する治療の選択肢として必要であるとの説明があった。
フルオロウラシルとCDDPの同時投与の必要性があるかを確認する。</t>
    <rPh sb="2" eb="4">
      <t>リョウホウ</t>
    </rPh>
    <rPh sb="9" eb="10">
      <t>ハイ</t>
    </rPh>
    <rPh sb="10" eb="12">
      <t>キノウ</t>
    </rPh>
    <rPh sb="12" eb="14">
      <t>ショウガイ</t>
    </rPh>
    <rPh sb="17" eb="19">
      <t>リョウホウ</t>
    </rPh>
    <rPh sb="20" eb="21">
      <t>ココロ</t>
    </rPh>
    <rPh sb="21" eb="23">
      <t>ドクセイ</t>
    </rPh>
    <rPh sb="24" eb="26">
      <t>モンダイ</t>
    </rPh>
    <rPh sb="29" eb="31">
      <t>カンジャ</t>
    </rPh>
    <rPh sb="32" eb="33">
      <t>タイ</t>
    </rPh>
    <rPh sb="35" eb="37">
      <t>チリョウ</t>
    </rPh>
    <rPh sb="38" eb="41">
      <t>センタクシ</t>
    </rPh>
    <rPh sb="44" eb="46">
      <t>ヒツヨウ</t>
    </rPh>
    <rPh sb="51" eb="53">
      <t>セツメイ</t>
    </rPh>
    <rPh sb="73" eb="75">
      <t>ドウジ</t>
    </rPh>
    <rPh sb="75" eb="77">
      <t>トウヨ</t>
    </rPh>
    <rPh sb="78" eb="80">
      <t>ヒツヨウ</t>
    </rPh>
    <rPh sb="80" eb="81">
      <t>セイ</t>
    </rPh>
    <rPh sb="86" eb="88">
      <t>カクニン</t>
    </rPh>
    <phoneticPr fontId="3"/>
  </si>
  <si>
    <t>フルオロウラシルとCDDPを同時に投与する場合としない場合があるとのことであるが、レジメンでは同時投与の場合で作成している。同時投与しない場合はフルオロウラシルのサブでの投与をメインに変更して頂くこととした。
フルオロウラシルとCDDPの用量を確認する。
→レジメンではフルオロウラシルの用量を1000mg/dayに、CDDPの用量を10mg/day1に設定する。CDDPの投与日を確認する。</t>
    <rPh sb="14" eb="16">
      <t>ドウジ</t>
    </rPh>
    <rPh sb="17" eb="19">
      <t>トウヨ</t>
    </rPh>
    <rPh sb="21" eb="23">
      <t>バアイ</t>
    </rPh>
    <rPh sb="27" eb="29">
      <t>バアイ</t>
    </rPh>
    <rPh sb="47" eb="49">
      <t>ドウジ</t>
    </rPh>
    <rPh sb="49" eb="51">
      <t>トウヨ</t>
    </rPh>
    <rPh sb="52" eb="54">
      <t>バアイ</t>
    </rPh>
    <rPh sb="55" eb="57">
      <t>サクセイ</t>
    </rPh>
    <rPh sb="62" eb="64">
      <t>ドウジ</t>
    </rPh>
    <rPh sb="64" eb="66">
      <t>トウヨ</t>
    </rPh>
    <rPh sb="69" eb="71">
      <t>バアイ</t>
    </rPh>
    <rPh sb="85" eb="87">
      <t>トウヨ</t>
    </rPh>
    <rPh sb="92" eb="94">
      <t>ヘンコウ</t>
    </rPh>
    <rPh sb="96" eb="97">
      <t>イタダ</t>
    </rPh>
    <rPh sb="122" eb="124">
      <t>カクニン</t>
    </rPh>
    <rPh sb="177" eb="179">
      <t>セッテイ</t>
    </rPh>
    <rPh sb="189" eb="190">
      <t>ビ</t>
    </rPh>
    <phoneticPr fontId="3"/>
  </si>
  <si>
    <t>フルオロウラシルは照射直前に浅側頭動脈カテーテルより動注する。
耳鼻咽喉科のフルオロウラシル動注療法と基本的には同一のプロトコールである。（2017年4月より耳鼻咽喉科はinnacctiveな状態になっている）
相違点は放射線の増感作用で口内炎がひどくなる症例については125mg/回に減量して行う場合があること、また症例によって照射が30Gy程度終了した場合、開洞（上顎部分）手術し、可及的速やかに再開する（切除達成度によりフルオロウラシルの量を減量あるいは中止）
上記の記載は申請書にはない。
（照射は月～金　総線量60Gｙ）</t>
    <rPh sb="9" eb="11">
      <t>ショウシャ</t>
    </rPh>
    <rPh sb="11" eb="13">
      <t>チョクゼン</t>
    </rPh>
    <rPh sb="14" eb="15">
      <t>アサ</t>
    </rPh>
    <rPh sb="15" eb="16">
      <t>ソク</t>
    </rPh>
    <rPh sb="16" eb="17">
      <t>アタマ</t>
    </rPh>
    <rPh sb="17" eb="19">
      <t>ドウミャク</t>
    </rPh>
    <rPh sb="26" eb="27">
      <t>ドウ</t>
    </rPh>
    <rPh sb="27" eb="28">
      <t>チュウ</t>
    </rPh>
    <rPh sb="32" eb="34">
      <t>ジビ</t>
    </rPh>
    <rPh sb="34" eb="36">
      <t>インコウ</t>
    </rPh>
    <rPh sb="36" eb="37">
      <t>カ</t>
    </rPh>
    <rPh sb="46" eb="48">
      <t>ドウチュウ</t>
    </rPh>
    <rPh sb="48" eb="50">
      <t>リョウホウ</t>
    </rPh>
    <rPh sb="51" eb="54">
      <t>キホンテキ</t>
    </rPh>
    <rPh sb="79" eb="81">
      <t>ジビ</t>
    </rPh>
    <rPh sb="81" eb="83">
      <t>インコウ</t>
    </rPh>
    <rPh sb="83" eb="84">
      <t>カ</t>
    </rPh>
    <rPh sb="96" eb="98">
      <t>ジョウタイ</t>
    </rPh>
    <rPh sb="106" eb="109">
      <t>ソウイテン</t>
    </rPh>
    <rPh sb="110" eb="113">
      <t>ホウシャセン</t>
    </rPh>
    <rPh sb="234" eb="236">
      <t>ジョウキ</t>
    </rPh>
    <rPh sb="237" eb="239">
      <t>キサイ</t>
    </rPh>
    <rPh sb="240" eb="242">
      <t>シンセイ</t>
    </rPh>
    <rPh sb="242" eb="243">
      <t>ショ</t>
    </rPh>
    <phoneticPr fontId="3"/>
  </si>
  <si>
    <t>RT＋CDDP＋フルオロウラシル</t>
  </si>
  <si>
    <t>レジメンオーダーでは4週間（CDDP　day1、フルオロウラシル　day1～5）を1コースとして考え、最大2コースと設定する。</t>
  </si>
  <si>
    <t>CDDP、フルオロウラシルの投与が困難である患者に対するセカンドラインの治療である。
レジメンオーダーでは1週間（DTX day1）を1コースとして考え、最大6コースと設定する。</t>
  </si>
  <si>
    <t>RT＋CDGP＋フルオロウラシル</t>
  </si>
  <si>
    <t>食道癌は高齢者の患者が多く、水分負荷や腎機能の問題等でCDDPが使いにくい（フルオロウラシル＋CDDPが使いにくい）ことがあるため、CDDPをネダプラチン（CDGP）に替えた本プロトコールを申請した。CDGP + フルオロウラシルはCDDP + フルオロウラシルと同等の効果があるとの報告もある。
レジメンオーダーでは4週間（CDGP　day1、フルオロウラシル　day1～5）を1コースとして考え、最大2コースと設定する。</t>
    <rPh sb="25" eb="26">
      <t>トウ</t>
    </rPh>
    <rPh sb="52" eb="53">
      <t>ツカ</t>
    </rPh>
    <phoneticPr fontId="3"/>
  </si>
  <si>
    <t>直腸癌術前HCRT
(フルオロウラシル)</t>
    <rPh sb="0" eb="2">
      <t>チョクチョウ</t>
    </rPh>
    <rPh sb="2" eb="3">
      <t>ガン</t>
    </rPh>
    <rPh sb="3" eb="5">
      <t>ジュツゼン</t>
    </rPh>
    <phoneticPr fontId="3"/>
  </si>
  <si>
    <t>CDGP＋フルオロウラシル</t>
  </si>
  <si>
    <t>進行および切除後再発食道癌に対して使用する。CDDP＋フルオロウラシル が標準治療であはあるが、CDDPには腎毒性があるため、腎障害のある患者にも使用できるネダプラチン＋フルオロウラシル 療法を申請した。なおJCG9905においてCDDP＋フルオロウラシル との非劣勢が認められている。</t>
    <rPh sb="0" eb="2">
      <t>シンコウ</t>
    </rPh>
    <rPh sb="5" eb="10">
      <t>セツジョゴサイハツ</t>
    </rPh>
    <rPh sb="10" eb="13">
      <t>ショクドウガン</t>
    </rPh>
    <rPh sb="14" eb="15">
      <t>タイ</t>
    </rPh>
    <rPh sb="17" eb="19">
      <t>シヨウ</t>
    </rPh>
    <rPh sb="37" eb="39">
      <t>ヒョウジュン</t>
    </rPh>
    <rPh sb="39" eb="41">
      <t>チリョウ</t>
    </rPh>
    <rPh sb="54" eb="57">
      <t>ジンドクセイ</t>
    </rPh>
    <rPh sb="63" eb="66">
      <t>ジンショウガイ</t>
    </rPh>
    <rPh sb="69" eb="71">
      <t>カンジャ</t>
    </rPh>
    <rPh sb="73" eb="75">
      <t>シヨウ</t>
    </rPh>
    <rPh sb="94" eb="96">
      <t>リョウホウ</t>
    </rPh>
    <rPh sb="97" eb="99">
      <t>シンセイ</t>
    </rPh>
    <rPh sb="131" eb="132">
      <t>アラ</t>
    </rPh>
    <rPh sb="132" eb="134">
      <t>レッセイ</t>
    </rPh>
    <rPh sb="135" eb="136">
      <t>ミト</t>
    </rPh>
    <phoneticPr fontId="3"/>
  </si>
  <si>
    <t>リピオドールは患者によって使用しない場合がある。その場合はオーダを削除して頂くこととする。
2回目以降のフルオロウラシルは申請書ではday1-となっているが、1250mgを5日間に分けて投与するようにレジメンを作成した。
持続静注する場合、ヘパリンを加える場合と加えない場合ある。</t>
    <rPh sb="87" eb="88">
      <t>ニチ</t>
    </rPh>
    <rPh sb="88" eb="89">
      <t>カン</t>
    </rPh>
    <rPh sb="90" eb="91">
      <t>ワ</t>
    </rPh>
    <rPh sb="93" eb="95">
      <t>トウヨ</t>
    </rPh>
    <rPh sb="105" eb="107">
      <t>サクセイ</t>
    </rPh>
    <phoneticPr fontId="3"/>
  </si>
  <si>
    <t>用量を確認する。（資料と少し異なる）
動注、持続動注とあるが、何時間投与かを確認する。（資料では一部投与時間の記載あり）
肝転移のプロトコールは肝細胞癌のFLP動注療法とほとんど同じであるが、ベースに肝障害がないことからフルオロウラシル,CDDPの用量が多めに設定されている。
外来でも行う場合、CDDP減量、l-LVなしもあるとのこと（注射支給室、問い合わせ回答）</t>
    <rPh sb="62" eb="63">
      <t>カン</t>
    </rPh>
    <rPh sb="63" eb="65">
      <t>テンイ</t>
    </rPh>
    <rPh sb="73" eb="74">
      <t>カン</t>
    </rPh>
    <rPh sb="74" eb="76">
      <t>サイボウ</t>
    </rPh>
    <rPh sb="76" eb="77">
      <t>ガン</t>
    </rPh>
    <rPh sb="81" eb="83">
      <t>ドウチュウ</t>
    </rPh>
    <rPh sb="83" eb="85">
      <t>リョウホウ</t>
    </rPh>
    <rPh sb="90" eb="91">
      <t>オナ</t>
    </rPh>
    <rPh sb="101" eb="102">
      <t>カン</t>
    </rPh>
    <rPh sb="102" eb="104">
      <t>ショウガイ</t>
    </rPh>
    <rPh sb="125" eb="127">
      <t>ヨウリョウ</t>
    </rPh>
    <rPh sb="128" eb="129">
      <t>オオ</t>
    </rPh>
    <rPh sb="131" eb="133">
      <t>セッテイ</t>
    </rPh>
    <rPh sb="140" eb="142">
      <t>ガイライ</t>
    </rPh>
    <rPh sb="144" eb="145">
      <t>オコナ</t>
    </rPh>
    <rPh sb="146" eb="148">
      <t>バアイ</t>
    </rPh>
    <rPh sb="153" eb="155">
      <t>ゲンリョウ</t>
    </rPh>
    <rPh sb="170" eb="172">
      <t>チュウシャ</t>
    </rPh>
    <rPh sb="172" eb="174">
      <t>シキュウ</t>
    </rPh>
    <rPh sb="174" eb="175">
      <t>シツ</t>
    </rPh>
    <rPh sb="176" eb="177">
      <t>ト</t>
    </rPh>
    <rPh sb="178" eb="179">
      <t>ア</t>
    </rPh>
    <rPh sb="181" eb="183">
      <t>カイトウ</t>
    </rPh>
    <phoneticPr fontId="3"/>
  </si>
  <si>
    <t>Weekly High Dose 
フルオロウラシル肝動注療法</t>
  </si>
  <si>
    <t>肝動脈内留置のカテーテル・皮下埋め込み式ポートから蒸留水・生理的食塩水を5ml注入。エピルビシン30mg/m2を蒸留水40～50mlで溶解し注入。蒸留水・生理的食塩水を5～10mlを注入してシステムを洗浄。フルオロウラシル　333mg/m2でマイトマイシン2.7mg/m2を溶解し注入。注入終了後には蒸留水・生理的食塩水を5～10mlを注入しシステム洗浄後，ヘパリン原液2ml（2000単位）を注入。</t>
  </si>
  <si>
    <t>パクリタキセル
（アルブミン懸濁型）</t>
    <phoneticPr fontId="3"/>
  </si>
  <si>
    <t>パクリタキセル 
（アルブミン懸濁型）</t>
    <phoneticPr fontId="3"/>
  </si>
  <si>
    <t>パクリタキセル
 （アルブミン懸濁型）</t>
    <phoneticPr fontId="3"/>
  </si>
  <si>
    <t>パクリタキセル 
（アルブミン懸濁型）</t>
    <phoneticPr fontId="3"/>
  </si>
  <si>
    <t xml:space="preserve">XELOX＋ベバシズマブが保険適応となったが、患者の中には副作用のハンドフットシンドローム等によりカペシタビンを使用できない症例もある。本プロトコールはそのような患者を適応疾患としており、First Lineで使用することはない。TEGAFOX、SOXともに現段階ではPhaseⅡの結果しか出ていないが、安全性等は問題ないと思われる。 </t>
  </si>
  <si>
    <t>ベバシズマブの投与速度は初回：90分、2回目：60分、3回目以降：30分かけて投与する。
副作用の種類に応じてXELOXやカペシタビン＋ベバシズマブへ変更する場合あり。</t>
    <rPh sb="79" eb="81">
      <t>バアイ</t>
    </rPh>
    <phoneticPr fontId="3"/>
  </si>
  <si>
    <t>アバスチン</t>
    <phoneticPr fontId="3"/>
  </si>
  <si>
    <t>ノギテカン</t>
  </si>
  <si>
    <t>ゲフィチニブ</t>
    <phoneticPr fontId="3"/>
  </si>
  <si>
    <t>可能な限り継続する
（ピラルビシンは総用量950mg/m2)</t>
    <rPh sb="18" eb="19">
      <t>ソウ</t>
    </rPh>
    <phoneticPr fontId="3"/>
  </si>
  <si>
    <t>テムシロリムス単剤療法</t>
    <rPh sb="7" eb="9">
      <t>タンザイ</t>
    </rPh>
    <rPh sb="9" eb="11">
      <t>リョウホウ</t>
    </rPh>
    <phoneticPr fontId="3"/>
  </si>
  <si>
    <t>カバジタキセル単剤療法</t>
    <rPh sb="7" eb="9">
      <t>タンザイ</t>
    </rPh>
    <rPh sb="9" eb="11">
      <t>リョウホウ</t>
    </rPh>
    <phoneticPr fontId="3"/>
  </si>
  <si>
    <t>CPT-11＋CDDP</t>
    <phoneticPr fontId="3"/>
  </si>
  <si>
    <t>骨肉腫に対する保険適応のあるスタンダードな治療法であり、MTX10g/ｍ２を傾斜法で6時間かけて投与する。また、ビンクリスチンがMTXの腫瘍内への取り込みを促進するという報告があり、当科ではビンクリスチンを各クール毎に使用している。適応疾患症例はサードスペースが無いことと、全身状態がある程度良くMTXの治療に耐えられるということである。</t>
  </si>
  <si>
    <t>IFO は 現在、当院整形外科ではTIV（ピラルビシン+ビンクリスチン＋イフォスファミド）のレジメンを使用している。</t>
    <rPh sb="6" eb="8">
      <t>ゲンザイ</t>
    </rPh>
    <rPh sb="9" eb="11">
      <t>トウイン</t>
    </rPh>
    <rPh sb="11" eb="13">
      <t>セイケイ</t>
    </rPh>
    <rPh sb="13" eb="15">
      <t>ゲカ</t>
    </rPh>
    <rPh sb="51" eb="53">
      <t>シヨウ</t>
    </rPh>
    <phoneticPr fontId="3"/>
  </si>
  <si>
    <t>ニドラン</t>
    <phoneticPr fontId="3"/>
  </si>
  <si>
    <t>31-01-1143
41-01-1143</t>
    <phoneticPr fontId="3"/>
  </si>
  <si>
    <t>31-01-1140
31-01-1141
31-01-1142
41-01-1140
41-01-1141
41-01-1142</t>
    <phoneticPr fontId="3"/>
  </si>
  <si>
    <t>46-01-0270</t>
    <phoneticPr fontId="3"/>
  </si>
  <si>
    <t>46-01-0280</t>
    <phoneticPr fontId="3"/>
  </si>
  <si>
    <t>46-01-0290</t>
    <phoneticPr fontId="3"/>
  </si>
  <si>
    <t>46-01-0300</t>
    <phoneticPr fontId="3"/>
  </si>
  <si>
    <t>申請書には投与日が第1〜4週、第7〜10週との記載であるが、この一覧ではdayの記載にして変更している。</t>
    <rPh sb="0" eb="2">
      <t>シンセイ</t>
    </rPh>
    <rPh sb="2" eb="3">
      <t>ショ</t>
    </rPh>
    <rPh sb="5" eb="7">
      <t>トウヨ</t>
    </rPh>
    <rPh sb="7" eb="8">
      <t>ビ</t>
    </rPh>
    <rPh sb="23" eb="25">
      <t>キサイ</t>
    </rPh>
    <rPh sb="32" eb="34">
      <t>イチラン</t>
    </rPh>
    <rPh sb="40" eb="42">
      <t>キサイ</t>
    </rPh>
    <rPh sb="45" eb="47">
      <t>ヘンコウ</t>
    </rPh>
    <phoneticPr fontId="3"/>
  </si>
  <si>
    <t>ラニムスチン</t>
  </si>
  <si>
    <t>点滴静注　1日3回</t>
    <phoneticPr fontId="3"/>
  </si>
  <si>
    <t>16-02-0032</t>
    <phoneticPr fontId="3"/>
  </si>
  <si>
    <t>点滴静注</t>
    <phoneticPr fontId="3"/>
  </si>
  <si>
    <t>RT＋VCR（Packer Regimen B）</t>
    <phoneticPr fontId="3"/>
  </si>
  <si>
    <t xml:space="preserve"> 1.5mg/㎡
（1回の最大投与量2mg）</t>
    <phoneticPr fontId="3"/>
  </si>
  <si>
    <t xml:space="preserve"> 1.5mg/㎡
（1回の最大投与量2mg） </t>
    <phoneticPr fontId="3"/>
  </si>
  <si>
    <t>放射線治療後、6週間内に開始する</t>
    <phoneticPr fontId="3"/>
  </si>
  <si>
    <t>CDDP＋VCR＋CPA
（Packer Regimen B）</t>
    <phoneticPr fontId="3"/>
  </si>
  <si>
    <t>再発</t>
    <rPh sb="0" eb="2">
      <t>サイハツ</t>
    </rPh>
    <phoneticPr fontId="3"/>
  </si>
  <si>
    <t>初発</t>
    <phoneticPr fontId="3"/>
  </si>
  <si>
    <t>1.4mg/㎡
（最大投与量　2mg/回）</t>
    <rPh sb="19" eb="20">
      <t>カイ</t>
    </rPh>
    <phoneticPr fontId="3"/>
  </si>
  <si>
    <t>初発</t>
    <rPh sb="0" eb="2">
      <t>ショハツ</t>
    </rPh>
    <phoneticPr fontId="3"/>
  </si>
  <si>
    <r>
      <t>1コース</t>
    </r>
    <r>
      <rPr>
        <vertAlign val="superscript"/>
        <sz val="14"/>
        <rFont val="Meiryo UI"/>
        <family val="3"/>
        <charset val="128"/>
      </rPr>
      <t>＊2</t>
    </r>
    <phoneticPr fontId="3"/>
  </si>
  <si>
    <t>CBDCA＋VP-16
(悪性神経膠腫)</t>
    <rPh sb="13" eb="15">
      <t>アクセイ</t>
    </rPh>
    <rPh sb="15" eb="17">
      <t>シンケイ</t>
    </rPh>
    <rPh sb="17" eb="19">
      <t>コウシュ</t>
    </rPh>
    <phoneticPr fontId="3"/>
  </si>
  <si>
    <t>High dose MTX（初発）</t>
    <rPh sb="14" eb="16">
      <t>ショハツ</t>
    </rPh>
    <phoneticPr fontId="3"/>
  </si>
  <si>
    <t>High dose MTX（再発）</t>
    <rPh sb="14" eb="16">
      <t>サイハツ</t>
    </rPh>
    <phoneticPr fontId="3"/>
  </si>
  <si>
    <t>1.5時間</t>
    <rPh sb="3" eb="5">
      <t>ジカン</t>
    </rPh>
    <phoneticPr fontId="3"/>
  </si>
  <si>
    <t>17週間</t>
    <phoneticPr fontId="3"/>
  </si>
  <si>
    <t>CARE療法（good prognosis群）</t>
    <rPh sb="4" eb="6">
      <t>リョウホウ</t>
    </rPh>
    <rPh sb="21" eb="22">
      <t>グン</t>
    </rPh>
    <phoneticPr fontId="3"/>
  </si>
  <si>
    <t>CARE療法
（IM prognosis群　1～3コース目）</t>
    <rPh sb="4" eb="6">
      <t>リョウホウ</t>
    </rPh>
    <rPh sb="20" eb="21">
      <t>グン</t>
    </rPh>
    <rPh sb="28" eb="29">
      <t>メ</t>
    </rPh>
    <phoneticPr fontId="3"/>
  </si>
  <si>
    <t>CARE療法
（IM prognosis群　4～8コース目）</t>
    <rPh sb="4" eb="6">
      <t>リョウホウ</t>
    </rPh>
    <phoneticPr fontId="3"/>
  </si>
  <si>
    <t>CARE療法
（poor prognosis群　1～3コース目）</t>
    <rPh sb="4" eb="6">
      <t>リョウホウ</t>
    </rPh>
    <rPh sb="30" eb="31">
      <t>メ</t>
    </rPh>
    <phoneticPr fontId="3"/>
  </si>
  <si>
    <t>CARE療法
（poor　prognosis群 4～8コース目）</t>
    <rPh sb="4" eb="6">
      <t>リョウホウ</t>
    </rPh>
    <phoneticPr fontId="3"/>
  </si>
  <si>
    <t>3週間</t>
    <phoneticPr fontId="3"/>
  </si>
  <si>
    <t>必要時、二次治療として、最大6コースを行う。（intermidiate prognosis群、poor prognosis群）</t>
    <rPh sb="0" eb="2">
      <t>ヒツヨウ</t>
    </rPh>
    <rPh sb="2" eb="3">
      <t>ジ</t>
    </rPh>
    <rPh sb="4" eb="5">
      <t>ニ</t>
    </rPh>
    <rPh sb="5" eb="6">
      <t>ジ</t>
    </rPh>
    <rPh sb="6" eb="8">
      <t>チリョウ</t>
    </rPh>
    <rPh sb="12" eb="14">
      <t>サイダイ</t>
    </rPh>
    <rPh sb="19" eb="20">
      <t>オコナ</t>
    </rPh>
    <phoneticPr fontId="3"/>
  </si>
  <si>
    <t>必要時、二次治療として、最大6コースを行う。（intermidiate prognosis群、poor prognosis群）</t>
    <phoneticPr fontId="3"/>
  </si>
  <si>
    <t>ホリナートカルシウム</t>
    <phoneticPr fontId="3"/>
  </si>
  <si>
    <t>2,3,4</t>
    <phoneticPr fontId="3"/>
  </si>
  <si>
    <t>・リツキシマブ投与日は6日目を目安とし変更可能とする。
*1　・ロイコボリンはメトトレキサート投与開始時から36時間後に85.7 mg/m2を点滴静注し以後6時間ごとに12 mg/m2をメトトレキサートの血中濃度が基準に達するまで投与する。
*2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・メトトレキサートの排泄遅延・作用増強を起こすため、ST合剤は投与前に中止とする。
・シタラビン大量療法の結膜炎予防にフルメトロン点眼・ヒアレイン点眼等を使用する。
・シタラビン症候群が懸念される症例には予防的に全身ステロイド投与を考慮する。
・腫瘍崩壊症候群の発症に注意し、アロプリノール、フェブキソスタット、ラスプリカーゼ等を使用し高尿酸血症を予防する。
・G-CSFを一定の日に開始し、絶対好中球1000/μLとなるまで継続。G-CSFを1日中止した翌日より次レジメンを開始する）
・（R-）CODOX-M→(R-)IVAC→（R-）CODOX-M→(R-)IVACの順に治療を行う。</t>
    <phoneticPr fontId="3"/>
  </si>
  <si>
    <r>
      <t>15mg/回</t>
    </r>
    <r>
      <rPr>
        <vertAlign val="superscript"/>
        <sz val="14"/>
        <color indexed="8"/>
        <rFont val="Meiryo UI"/>
        <family val="3"/>
        <charset val="128"/>
      </rPr>
      <t>*1</t>
    </r>
    <r>
      <rPr>
        <sz val="14"/>
        <color indexed="8"/>
        <rFont val="Meiryo UI"/>
        <family val="3"/>
        <charset val="128"/>
      </rPr>
      <t xml:space="preserve">
1日6回</t>
    </r>
    <rPh sb="5" eb="6">
      <t>カイ</t>
    </rPh>
    <rPh sb="10" eb="11">
      <t>ニチ</t>
    </rPh>
    <rPh sb="12" eb="13">
      <t>カイ</t>
    </rPh>
    <phoneticPr fontId="3"/>
  </si>
  <si>
    <t>16-01-0072</t>
  </si>
  <si>
    <t>共通プロトコール
AML99</t>
    <phoneticPr fontId="3"/>
  </si>
  <si>
    <t>適応疾患症例は18才未満の急性骨髄性白血病（AML）初発例である。
基本的にはアントラサイクリン、VP-16、Ara-Cの3剤を投与方法やスケジュールを変えながら、Block治療を繰り返していく。
本プロトコールは1999～2004年まで全国共通のガイドライン治療として行なわれたものである。
治療成績は比較的良好であり、この結果を元にして、JPLSG AML-05が設定された。
JPLSG AML-05は完全な前向き臨床試験であるため、AML-05への試験参加不同意例、再発症例、高リスクMDSなどの類似疾患に本プロトコールを使用する。</t>
    <phoneticPr fontId="3"/>
  </si>
  <si>
    <t>治療抵抗性の再発難治
急性骨髄性白血病</t>
    <rPh sb="0" eb="2">
      <t>チリョウ</t>
    </rPh>
    <rPh sb="2" eb="5">
      <t>テイコウセイ</t>
    </rPh>
    <rPh sb="6" eb="8">
      <t>サイハツ</t>
    </rPh>
    <rPh sb="8" eb="10">
      <t>ナンジ</t>
    </rPh>
    <phoneticPr fontId="3"/>
  </si>
  <si>
    <t>適応疾患症例は18歳未満の再発急性リンパ性白血病であり、再発の時期、分類により治療グループは4群に分けられる。
治療法は4剤併用による寛解導入療法がBlock-F1, Block -F2で、その後7剤併用のBlock-R2と6剤併用のBlock-R1を交互に行なう。
回数はS分類によって決まっており、規定の回数をこなした後に、維持療法を1～2年行なう。想定治療期間は8ヶ月～36ヶ月となる。
また再発症例を適応疾患としているため、前治療からのアントラサイクリン系薬剤の積算量が危険域に達した場合は、ダウノルビシンの減量や中止を行なう。
BMF現法ではR2において6TGを使用しているが、日本では未承認のため代わりに6MPを使用している。
国内で本プロトコールをベースとした前向き試験（JPLSG-R06）が計画中である。</t>
    <phoneticPr fontId="3"/>
  </si>
  <si>
    <t>適応疾患症例は18歳未満の再発急性リンパ性白血病（ALL）である。このレジメンはアメリカのSt Jude小児病院で行なわれている全く別の骨格をもった再発ALL治療法である。治療法は、デキサメタゾン、ビンクリスチン、L-アスパラギナーゼの3剤に経口のVP-16を加えたものである。
VP-16を除けば比較的オーソドックスなALLの治療である。その後、MTX、Ara-Cなどを含めた強化療法と、短期間の化学療法を毎週繰り返し、120週間継続するという治療法である。
基本的にはBFMで治療を行うが、薬剤選択の関係で使いづらい場合やアントラサイクリン系薬剤の積算用量が多い症例、あるいは骨髄移植を行えないような症例に対して、こちらを使用する。</t>
    <phoneticPr fontId="3"/>
  </si>
  <si>
    <t>適応疾患症例はStage3以上の進行神経芽腫である。
98NewA3：シクロフォスファミド、ビンクリスチン、ピラルビシン、CDDPの4剤併用療法である。Hi-MECは自家末梢血幹細胞移植の前処置という位置づけである。
生検　→98NewA3を3～4コース　→原発巣摘出　→　98NewA3を1～2コース　→Hi-MEC（自家末梢血幹細胞移植）　→局所照射
全コースの想定治療期間は、8～12ヶ月である。出血性膀胱炎を予防するためにメスナを24時間持続で点滴する
このプロトコールは旧厚生省班会議で策定されたガイドライン治療であり、現在これを元にしたJNBSG-05臨床試験が進行中である。</t>
    <phoneticPr fontId="3"/>
  </si>
  <si>
    <t>1.5 mg/㎡
（上限2mg）</t>
    <rPh sb="10" eb="12">
      <t>ジョウゲン</t>
    </rPh>
    <phoneticPr fontId="3"/>
  </si>
  <si>
    <t>2000 mg/㎡
（メスナ併用）</t>
    <rPh sb="14" eb="16">
      <t>ヘイヨウ</t>
    </rPh>
    <phoneticPr fontId="3"/>
  </si>
  <si>
    <t>神経膠芽腫</t>
    <phoneticPr fontId="3"/>
  </si>
  <si>
    <t>05-09-0030</t>
    <phoneticPr fontId="3"/>
  </si>
  <si>
    <t>05-09-0020</t>
    <phoneticPr fontId="3"/>
  </si>
  <si>
    <t>450mg/㎡</t>
    <phoneticPr fontId="3"/>
  </si>
  <si>
    <t>イホスファミド</t>
    <phoneticPr fontId="3"/>
  </si>
  <si>
    <t>100mg/m2</t>
    <phoneticPr fontId="3"/>
  </si>
  <si>
    <t>1800mg/m2</t>
    <phoneticPr fontId="3"/>
  </si>
  <si>
    <t>1～2</t>
    <phoneticPr fontId="3"/>
  </si>
  <si>
    <t>05-09-0010</t>
    <phoneticPr fontId="3"/>
  </si>
  <si>
    <t>16-01-0021</t>
    <phoneticPr fontId="3"/>
  </si>
  <si>
    <t>16-04-0020</t>
    <phoneticPr fontId="3"/>
  </si>
  <si>
    <t>16-04-0021</t>
    <phoneticPr fontId="3"/>
  </si>
  <si>
    <t>16-04-0030</t>
    <phoneticPr fontId="3"/>
  </si>
  <si>
    <t>16-04-0031</t>
    <phoneticPr fontId="3"/>
  </si>
  <si>
    <t>16-02-0023</t>
    <phoneticPr fontId="3"/>
  </si>
  <si>
    <t>16-02-0024</t>
    <phoneticPr fontId="3"/>
  </si>
  <si>
    <t>150mg/m2で1コース目の治療を行い、血液毒性と非血液毒性が基準内であった場合、2コース目より200mg/m2に増量することができる。</t>
    <phoneticPr fontId="3"/>
  </si>
  <si>
    <r>
      <t>RT＋Bev＋TMZ（1コース）、</t>
    </r>
    <r>
      <rPr>
        <b/>
        <sz val="14"/>
        <rFont val="Meiryo UI"/>
        <family val="3"/>
        <charset val="128"/>
      </rPr>
      <t>Bev＋TMZ（6コース）が終了後</t>
    </r>
    <r>
      <rPr>
        <sz val="14"/>
        <rFont val="Meiryo UI"/>
        <family val="3"/>
        <charset val="128"/>
      </rPr>
      <t>、病勢進行また許容できない有害事象の発現まで投与を継続する。</t>
    </r>
    <rPh sb="31" eb="33">
      <t>シュウリョウ</t>
    </rPh>
    <rPh sb="33" eb="34">
      <t>ゴ</t>
    </rPh>
    <rPh sb="35" eb="37">
      <t>ビョウセイ</t>
    </rPh>
    <rPh sb="37" eb="39">
      <t>シンコウ</t>
    </rPh>
    <rPh sb="41" eb="43">
      <t>キョヨウ</t>
    </rPh>
    <rPh sb="47" eb="49">
      <t>ユウガイ</t>
    </rPh>
    <rPh sb="49" eb="51">
      <t>ジショウ</t>
    </rPh>
    <rPh sb="52" eb="54">
      <t>ハツゲン</t>
    </rPh>
    <rPh sb="56" eb="58">
      <t>トウヨ</t>
    </rPh>
    <rPh sb="59" eb="61">
      <t>ケイゾク</t>
    </rPh>
    <phoneticPr fontId="3"/>
  </si>
  <si>
    <r>
      <rPr>
        <b/>
        <sz val="26"/>
        <color indexed="10"/>
        <rFont val="Meiryo UI"/>
        <family val="3"/>
        <charset val="128"/>
      </rPr>
      <t>神経上皮性腫瘍</t>
    </r>
    <r>
      <rPr>
        <b/>
        <sz val="26"/>
        <color indexed="8"/>
        <rFont val="Meiryo UI"/>
        <family val="3"/>
        <charset val="128"/>
      </rPr>
      <t>（悪性神経膠腫）</t>
    </r>
    <rPh sb="0" eb="2">
      <t>シンケイ</t>
    </rPh>
    <rPh sb="2" eb="5">
      <t>ジョウヒセイ</t>
    </rPh>
    <rPh sb="5" eb="7">
      <t>シュヨウ</t>
    </rPh>
    <rPh sb="8" eb="10">
      <t>アクセイ</t>
    </rPh>
    <phoneticPr fontId="3"/>
  </si>
  <si>
    <t>16-01-0110</t>
    <phoneticPr fontId="3"/>
  </si>
  <si>
    <t>16-04-0040</t>
    <phoneticPr fontId="3"/>
  </si>
  <si>
    <t>16-04-0050</t>
    <phoneticPr fontId="3"/>
  </si>
  <si>
    <t>テモゾロミド単剤療法
（RT＋テモゾロミド後）</t>
    <rPh sb="6" eb="8">
      <t>タンザイ</t>
    </rPh>
    <rPh sb="8" eb="10">
      <t>リョウホウ</t>
    </rPh>
    <rPh sb="21" eb="22">
      <t>ゴ</t>
    </rPh>
    <phoneticPr fontId="3"/>
  </si>
  <si>
    <t>テモゾロミド単剤療法
（RT＋テモゾロミド後　増量時）</t>
    <rPh sb="21" eb="22">
      <t>ゴ</t>
    </rPh>
    <rPh sb="23" eb="25">
      <t>ゾウリョウ</t>
    </rPh>
    <rPh sb="25" eb="26">
      <t>ジ</t>
    </rPh>
    <phoneticPr fontId="3"/>
  </si>
  <si>
    <t>ICE（毛様類粘液性星細胞腫）</t>
    <phoneticPr fontId="3"/>
  </si>
  <si>
    <t>ICE療法（1次治療　胚細胞腫瘍）</t>
    <rPh sb="3" eb="5">
      <t>リョウホウ</t>
    </rPh>
    <rPh sb="7" eb="8">
      <t>ジ</t>
    </rPh>
    <rPh sb="8" eb="10">
      <t>チリョウ</t>
    </rPh>
    <rPh sb="11" eb="12">
      <t>ハイ</t>
    </rPh>
    <rPh sb="12" eb="14">
      <t>サイボウ</t>
    </rPh>
    <rPh sb="14" eb="16">
      <t>シュヨウ</t>
    </rPh>
    <phoneticPr fontId="3"/>
  </si>
  <si>
    <t>ICE療法（2次治療　胚細胞腫瘍）</t>
    <rPh sb="3" eb="5">
      <t>リョウホウ</t>
    </rPh>
    <rPh sb="7" eb="8">
      <t>ジ</t>
    </rPh>
    <rPh sb="8" eb="10">
      <t>チリョウ</t>
    </rPh>
    <phoneticPr fontId="3"/>
  </si>
  <si>
    <t>ICE（髄芽腫）</t>
    <rPh sb="4" eb="5">
      <t>ズイ</t>
    </rPh>
    <rPh sb="5" eb="6">
      <t>ガ</t>
    </rPh>
    <rPh sb="6" eb="7">
      <t>シュ</t>
    </rPh>
    <phoneticPr fontId="3"/>
  </si>
  <si>
    <t>髄芽腫における髄液播種は予後を左右する重大な因子であるが、確立した治療法は存在しない。MTX,AraC,プレドニンはいずれも髄腔内投与の安全性が確立している薬剤であり白血病の髄膜浸潤に対しても使用されている。当院脳外科では20年間使用経験があり、重篤な副作用発現はしていないことを確認した。</t>
    <rPh sb="0" eb="1">
      <t>ズイ</t>
    </rPh>
    <rPh sb="1" eb="2">
      <t>メ</t>
    </rPh>
    <rPh sb="2" eb="3">
      <t>シュ</t>
    </rPh>
    <rPh sb="7" eb="8">
      <t>ズイ</t>
    </rPh>
    <rPh sb="8" eb="9">
      <t>エキ</t>
    </rPh>
    <rPh sb="9" eb="11">
      <t>ハシュ</t>
    </rPh>
    <rPh sb="12" eb="14">
      <t>ヨゴ</t>
    </rPh>
    <rPh sb="15" eb="17">
      <t>サユウ</t>
    </rPh>
    <rPh sb="19" eb="21">
      <t>ジュウダイ</t>
    </rPh>
    <rPh sb="22" eb="24">
      <t>インシ</t>
    </rPh>
    <rPh sb="29" eb="31">
      <t>カクリツ</t>
    </rPh>
    <rPh sb="33" eb="36">
      <t>チリョウホウ</t>
    </rPh>
    <rPh sb="37" eb="39">
      <t>ソンザイ</t>
    </rPh>
    <rPh sb="62" eb="63">
      <t>ズイ</t>
    </rPh>
    <rPh sb="104" eb="105">
      <t>トウ</t>
    </rPh>
    <rPh sb="129" eb="131">
      <t>ハツゲン</t>
    </rPh>
    <phoneticPr fontId="3"/>
  </si>
  <si>
    <t>*1　ロイコボリンはメトトレキサート投与開始時から24時間後から開始し、0.05µM以下にならない場合、投与を継続する。</t>
    <rPh sb="32" eb="34">
      <t>カイシ</t>
    </rPh>
    <rPh sb="42" eb="44">
      <t>イカ</t>
    </rPh>
    <rPh sb="49" eb="51">
      <t>バアイ</t>
    </rPh>
    <rPh sb="52" eb="54">
      <t>トウヨ</t>
    </rPh>
    <rPh sb="55" eb="57">
      <t>ケイゾク</t>
    </rPh>
    <phoneticPr fontId="3"/>
  </si>
  <si>
    <t>AUC=5</t>
  </si>
  <si>
    <t>400 mg/m2</t>
  </si>
  <si>
    <t>250 mg/m2</t>
  </si>
  <si>
    <t>8, 15</t>
  </si>
  <si>
    <t>1コース</t>
    <phoneticPr fontId="3"/>
  </si>
  <si>
    <t>セツキシマブ＋CBDCA＋5-FU
（2～6コース目）</t>
    <phoneticPr fontId="3"/>
  </si>
  <si>
    <t>3週間</t>
    <phoneticPr fontId="3"/>
  </si>
  <si>
    <t>5コース</t>
    <phoneticPr fontId="3"/>
  </si>
  <si>
    <t>セツキシマブ＋CBDCA＋5-FU（初回）</t>
    <phoneticPr fontId="3"/>
  </si>
  <si>
    <t>セツキシマブ</t>
    <phoneticPr fontId="3"/>
  </si>
  <si>
    <t>セツキシマブ単剤療法
（セツキシマブ＋CBDCA＋5-FU　6コース目後）</t>
    <phoneticPr fontId="3"/>
  </si>
  <si>
    <t>進行・再発</t>
    <rPh sb="3" eb="5">
      <t>サイハツ</t>
    </rPh>
    <phoneticPr fontId="3"/>
  </si>
  <si>
    <t>2 週間</t>
    <phoneticPr fontId="3"/>
  </si>
  <si>
    <t>他科レジメン使用申請（肝胆膵外科）</t>
    <rPh sb="0" eb="2">
      <t>タカ</t>
    </rPh>
    <rPh sb="6" eb="8">
      <t>シヨウ</t>
    </rPh>
    <rPh sb="8" eb="10">
      <t>シンセイ</t>
    </rPh>
    <rPh sb="11" eb="14">
      <t>カンタンスイ</t>
    </rPh>
    <rPh sb="14" eb="16">
      <t>ゲカ</t>
    </rPh>
    <phoneticPr fontId="3"/>
  </si>
  <si>
    <t>再発又は難治性
B細胞性
体重45kg未満
かつ18歳未満</t>
    <rPh sb="0" eb="2">
      <t>サイハツ</t>
    </rPh>
    <rPh sb="2" eb="3">
      <t>マタ</t>
    </rPh>
    <rPh sb="4" eb="7">
      <t>ナンジセイ</t>
    </rPh>
    <rPh sb="9" eb="12">
      <t>サイボウセイ</t>
    </rPh>
    <rPh sb="13" eb="15">
      <t>タイジュウ</t>
    </rPh>
    <rPh sb="19" eb="21">
      <t>ミマン</t>
    </rPh>
    <rPh sb="26" eb="27">
      <t>サイ</t>
    </rPh>
    <rPh sb="27" eb="29">
      <t>ミマン</t>
    </rPh>
    <phoneticPr fontId="3"/>
  </si>
  <si>
    <t>ブリナツモマブ</t>
  </si>
  <si>
    <t>5μg/m2</t>
  </si>
  <si>
    <t>15μg/m2</t>
  </si>
  <si>
    <t>8～28</t>
  </si>
  <si>
    <t>5mg/m2</t>
  </si>
  <si>
    <t>42日</t>
    <phoneticPr fontId="3"/>
  </si>
  <si>
    <t>ブリナツモマブ</t>
    <phoneticPr fontId="3"/>
  </si>
  <si>
    <t>10mg/m2</t>
    <phoneticPr fontId="3"/>
  </si>
  <si>
    <t>ブリナツモマブはday1～7の間、1回最大量9μg
ブリナツモマブはday8～28の間、1回最大量28μg
day1,8はブリナツモマブ投与開始6-12時間前にデキサメタゾンを10mg/m2投与する
day1,8はブリナツモマブ開始前30分以内にデキサメタゾンを5mg/m2投与する</t>
    <rPh sb="15" eb="16">
      <t>アイダ</t>
    </rPh>
    <rPh sb="95" eb="97">
      <t>トウヨ</t>
    </rPh>
    <rPh sb="137" eb="139">
      <t>トウヨ</t>
    </rPh>
    <phoneticPr fontId="3"/>
  </si>
  <si>
    <t>ブリナツモマブは1回最大量28μg
day1はブリナツモマブ投与開始6-12時間前にデキサメタゾンを10mg/m2投与する
day1はブリナツモマブ開始前30分以内にデキサメタゾンを5mg/m2投与する</t>
    <phoneticPr fontId="3"/>
  </si>
  <si>
    <t>ブリナツモマブ単剤療法　1コース目
（体重45kg未満かつ18歳未満）</t>
    <phoneticPr fontId="3"/>
  </si>
  <si>
    <t>ブリナツモマブ単剤療法　2～5コース目
（体重45kg未満かつ18歳未満）</t>
    <phoneticPr fontId="3"/>
  </si>
  <si>
    <t>ブリナツモマブ単剤療法　6～9コース目
（体重45kg未満かつ18歳未満）</t>
    <phoneticPr fontId="3"/>
  </si>
  <si>
    <t>84日</t>
    <phoneticPr fontId="3"/>
  </si>
  <si>
    <t>ブリナツモマブ単剤療法　1コース目
（体重45kg未満かつ18歳以上）</t>
    <phoneticPr fontId="3"/>
  </si>
  <si>
    <t>ブリナツモマブはday1～7の間、1回最大量9μg
ブリナツモマブはday8～28の間、1回最大量28μg
day1はブリナツモマブ投与開始1時間以内にデキサメタゾンを20mg投与する</t>
    <phoneticPr fontId="3"/>
  </si>
  <si>
    <t>ブリナツモマブはday1～28の間、1回最大量28μg
day1はブリナツモマブ投与開始1時間以内にデキサメタゾンを20mg投与する</t>
    <phoneticPr fontId="3"/>
  </si>
  <si>
    <t>ブリナツモマブ単剤療法　1コース目
（体重45kg以上かつ18歳未満）</t>
    <phoneticPr fontId="3"/>
  </si>
  <si>
    <t>9μg</t>
  </si>
  <si>
    <t>28μg</t>
  </si>
  <si>
    <t>day1,8はブリナツモマブ投与開始6-12時間前にデキサメタゾンを10mg/m2投与する
day1,8はブリナツモマブ開始前30分以内にデキサメタゾンを5mg/m2投与する</t>
    <rPh sb="41" eb="43">
      <t>トウヨ</t>
    </rPh>
    <rPh sb="83" eb="85">
      <t>トウヨ</t>
    </rPh>
    <phoneticPr fontId="3"/>
  </si>
  <si>
    <t>day1はブリナツモマブ投与開始6-12時間前にデキサメタゾンを10mg/m2投与する
day1はブリナツモマブ開始前30分以内にデキサメタゾンを5mg/m2投与する</t>
    <phoneticPr fontId="3"/>
  </si>
  <si>
    <t>再発又は難治性
B細胞性
体重45kg以上
かつ18歳未満</t>
    <rPh sb="0" eb="2">
      <t>サイハツ</t>
    </rPh>
    <rPh sb="2" eb="3">
      <t>マタ</t>
    </rPh>
    <rPh sb="4" eb="7">
      <t>ナンジセイ</t>
    </rPh>
    <rPh sb="9" eb="12">
      <t>サイボウセイ</t>
    </rPh>
    <rPh sb="13" eb="15">
      <t>タイジュウ</t>
    </rPh>
    <rPh sb="19" eb="21">
      <t>イジョウ</t>
    </rPh>
    <rPh sb="26" eb="27">
      <t>サイ</t>
    </rPh>
    <rPh sb="27" eb="29">
      <t>ミマン</t>
    </rPh>
    <phoneticPr fontId="3"/>
  </si>
  <si>
    <t>再発又は難治性
B細胞性
体重45kg未満
かつ18歳以上</t>
    <rPh sb="0" eb="2">
      <t>サイハツ</t>
    </rPh>
    <rPh sb="2" eb="3">
      <t>マタ</t>
    </rPh>
    <rPh sb="4" eb="7">
      <t>ナンジセイ</t>
    </rPh>
    <rPh sb="9" eb="12">
      <t>サイボウセイ</t>
    </rPh>
    <rPh sb="13" eb="15">
      <t>タイジュウ</t>
    </rPh>
    <rPh sb="19" eb="21">
      <t>ミマン</t>
    </rPh>
    <rPh sb="26" eb="27">
      <t>サイ</t>
    </rPh>
    <rPh sb="27" eb="29">
      <t>イジョウ</t>
    </rPh>
    <phoneticPr fontId="3"/>
  </si>
  <si>
    <t>再発又は難治性
B細胞性
体重45kg以上
かつ18歳以上</t>
    <rPh sb="0" eb="2">
      <t>サイハツ</t>
    </rPh>
    <rPh sb="2" eb="3">
      <t>マタ</t>
    </rPh>
    <rPh sb="4" eb="7">
      <t>ナンジセイ</t>
    </rPh>
    <rPh sb="9" eb="12">
      <t>サイボウセイ</t>
    </rPh>
    <rPh sb="13" eb="15">
      <t>タイジュウ</t>
    </rPh>
    <rPh sb="19" eb="21">
      <t>イジョウ</t>
    </rPh>
    <rPh sb="26" eb="27">
      <t>サイ</t>
    </rPh>
    <rPh sb="27" eb="29">
      <t>イジョウ</t>
    </rPh>
    <phoneticPr fontId="3"/>
  </si>
  <si>
    <t>ブリナツモマブ単剤療法　1コース目
（体重45kg以上かつ18歳以上）</t>
    <phoneticPr fontId="3"/>
  </si>
  <si>
    <t>day1はブリナツモマブ投与開始1時間以内にデキサメタゾンを20mg投与する</t>
    <phoneticPr fontId="3"/>
  </si>
  <si>
    <t>39-01-0530</t>
    <phoneticPr fontId="3"/>
  </si>
  <si>
    <t>A-AVD</t>
    <phoneticPr fontId="3"/>
  </si>
  <si>
    <t>1.2 mg/kg</t>
  </si>
  <si>
    <t>6 mg/m2</t>
  </si>
  <si>
    <t>ダカルバジン</t>
  </si>
  <si>
    <t>ブレンドキシマブ　ベドチン</t>
  </si>
  <si>
    <t>6コース</t>
    <phoneticPr fontId="3"/>
  </si>
  <si>
    <t>AVD投与終了1時間後にブレンツキシマブ　ベドチンを投与する</t>
    <rPh sb="3" eb="5">
      <t>トウヨ</t>
    </rPh>
    <rPh sb="5" eb="7">
      <t>シュウリョウ</t>
    </rPh>
    <rPh sb="8" eb="10">
      <t>ジカン</t>
    </rPh>
    <rPh sb="10" eb="11">
      <t>ゴ</t>
    </rPh>
    <rPh sb="26" eb="28">
      <t>トウヨ</t>
    </rPh>
    <phoneticPr fontId="3"/>
  </si>
  <si>
    <t>術前
70歳以上</t>
    <rPh sb="0" eb="2">
      <t>ジュツゼン</t>
    </rPh>
    <rPh sb="5" eb="6">
      <t>サイ</t>
    </rPh>
    <rPh sb="6" eb="8">
      <t>イジョウ</t>
    </rPh>
    <phoneticPr fontId="3"/>
  </si>
  <si>
    <r>
      <t>80 mg/日
（1.25 m</t>
    </r>
    <r>
      <rPr>
        <vertAlign val="superscript"/>
        <sz val="14"/>
        <rFont val="Meiryo UI"/>
        <family val="3"/>
        <charset val="128"/>
      </rPr>
      <t>2</t>
    </r>
    <r>
      <rPr>
        <sz val="14"/>
        <rFont val="Meiryo UI"/>
        <family val="3"/>
        <charset val="128"/>
      </rPr>
      <t xml:space="preserve"> 未満）</t>
    </r>
    <rPh sb="17" eb="19">
      <t>ミマン</t>
    </rPh>
    <phoneticPr fontId="3"/>
  </si>
  <si>
    <r>
      <t>100 mg/日
（1.25 m</t>
    </r>
    <r>
      <rPr>
        <vertAlign val="superscript"/>
        <sz val="14"/>
        <rFont val="Meiryo UI"/>
        <family val="3"/>
        <charset val="128"/>
      </rPr>
      <t>2</t>
    </r>
    <r>
      <rPr>
        <sz val="14"/>
        <rFont val="Meiryo UI"/>
        <family val="3"/>
        <charset val="128"/>
      </rPr>
      <t xml:space="preserve"> 以上～1.5m</t>
    </r>
    <r>
      <rPr>
        <vertAlign val="superscript"/>
        <sz val="14"/>
        <rFont val="Meiryo UI"/>
        <family val="3"/>
        <charset val="128"/>
      </rPr>
      <t>2</t>
    </r>
    <r>
      <rPr>
        <sz val="14"/>
        <rFont val="Meiryo UI"/>
        <family val="3"/>
        <charset val="128"/>
      </rPr>
      <t xml:space="preserve"> 未満）</t>
    </r>
    <rPh sb="7" eb="8">
      <t>ニチ</t>
    </rPh>
    <phoneticPr fontId="3"/>
  </si>
  <si>
    <r>
      <t>120mg/日
（1.5 m</t>
    </r>
    <r>
      <rPr>
        <vertAlign val="superscript"/>
        <sz val="14"/>
        <rFont val="Meiryo UI"/>
        <family val="3"/>
        <charset val="128"/>
      </rPr>
      <t>2</t>
    </r>
    <r>
      <rPr>
        <sz val="14"/>
        <rFont val="Meiryo UI"/>
        <family val="3"/>
        <charset val="128"/>
      </rPr>
      <t xml:space="preserve"> 以上）</t>
    </r>
    <rPh sb="6" eb="7">
      <t>ニチ</t>
    </rPh>
    <rPh sb="16" eb="18">
      <t>イジョウ</t>
    </rPh>
    <phoneticPr fontId="3"/>
  </si>
  <si>
    <t>130mg/m2</t>
    <phoneticPr fontId="3"/>
  </si>
  <si>
    <t>CCrが40mL/min以上50mL/minの場合、
S-1は以下の通りになる。
50mg/日（1.25 m2 未満）
80mg/日（1.25 m2 以上～1.5m2 未満）
120mg/日（1.5 m2 以上）</t>
    <rPh sb="12" eb="14">
      <t>イジョウ</t>
    </rPh>
    <rPh sb="23" eb="25">
      <t>バアイ</t>
    </rPh>
    <rPh sb="31" eb="33">
      <t>イカ</t>
    </rPh>
    <rPh sb="34" eb="35">
      <t>トオ</t>
    </rPh>
    <rPh sb="46" eb="47">
      <t>ニチ</t>
    </rPh>
    <phoneticPr fontId="3"/>
  </si>
  <si>
    <t>3コース</t>
    <phoneticPr fontId="3"/>
  </si>
  <si>
    <t>6時間</t>
    <rPh sb="1" eb="3">
      <t>ジカン</t>
    </rPh>
    <phoneticPr fontId="3"/>
  </si>
  <si>
    <t>LCH-12　早期維持相B　治療区分b</t>
    <rPh sb="7" eb="9">
      <t>ソウキ</t>
    </rPh>
    <rPh sb="9" eb="11">
      <t>イジ</t>
    </rPh>
    <rPh sb="11" eb="12">
      <t>ソウ</t>
    </rPh>
    <rPh sb="14" eb="16">
      <t>チリョウ</t>
    </rPh>
    <rPh sb="16" eb="18">
      <t>クブン</t>
    </rPh>
    <phoneticPr fontId="3"/>
  </si>
  <si>
    <t>ダサチニブ</t>
    <phoneticPr fontId="3"/>
  </si>
  <si>
    <r>
      <t>60mg/m2/日</t>
    </r>
    <r>
      <rPr>
        <vertAlign val="superscript"/>
        <sz val="14"/>
        <color indexed="8"/>
        <rFont val="Meiryo UI"/>
        <family val="3"/>
        <charset val="128"/>
      </rPr>
      <t>*1</t>
    </r>
    <r>
      <rPr>
        <sz val="14"/>
        <color indexed="8"/>
        <rFont val="Meiryo UI"/>
        <family val="3"/>
        <charset val="128"/>
      </rPr>
      <t xml:space="preserve">
（最大100mg）</t>
    </r>
    <rPh sb="8" eb="9">
      <t>ニチ</t>
    </rPh>
    <rPh sb="13" eb="15">
      <t>サイダイ</t>
    </rPh>
    <phoneticPr fontId="3"/>
  </si>
  <si>
    <r>
      <t>80mg/m2/日</t>
    </r>
    <r>
      <rPr>
        <vertAlign val="superscript"/>
        <sz val="14"/>
        <color indexed="8"/>
        <rFont val="Meiryo UI"/>
        <family val="3"/>
        <charset val="128"/>
      </rPr>
      <t>*2</t>
    </r>
    <r>
      <rPr>
        <sz val="14"/>
        <color indexed="8"/>
        <rFont val="Meiryo UI"/>
        <family val="3"/>
        <charset val="128"/>
      </rPr>
      <t xml:space="preserve">
（最大140mg）</t>
    </r>
    <rPh sb="8" eb="9">
      <t>ニチ</t>
    </rPh>
    <rPh sb="13" eb="15">
      <t>サイダイ</t>
    </rPh>
    <phoneticPr fontId="3"/>
  </si>
  <si>
    <t>＊1　体表面積に応じて設定されている投与量の表を確認する</t>
    <rPh sb="3" eb="4">
      <t>タイ</t>
    </rPh>
    <rPh sb="4" eb="7">
      <t>ヒョウメンセキ</t>
    </rPh>
    <rPh sb="8" eb="9">
      <t>オウ</t>
    </rPh>
    <rPh sb="18" eb="20">
      <t>トウヨ</t>
    </rPh>
    <rPh sb="20" eb="21">
      <t>リョウ</t>
    </rPh>
    <rPh sb="22" eb="23">
      <t>ヒョウ</t>
    </rPh>
    <rPh sb="24" eb="26">
      <t>カクニン</t>
    </rPh>
    <phoneticPr fontId="3"/>
  </si>
  <si>
    <t>＊2　体表面積に応じて設定されている投与量の表を確認する</t>
    <rPh sb="3" eb="4">
      <t>タイ</t>
    </rPh>
    <rPh sb="4" eb="7">
      <t>ヒョウメンセキ</t>
    </rPh>
    <rPh sb="8" eb="9">
      <t>オウ</t>
    </rPh>
    <rPh sb="11" eb="13">
      <t>セッテイ</t>
    </rPh>
    <rPh sb="18" eb="20">
      <t>トウヨ</t>
    </rPh>
    <rPh sb="20" eb="21">
      <t>リョウ</t>
    </rPh>
    <rPh sb="22" eb="23">
      <t>ヒョウ</t>
    </rPh>
    <rPh sb="24" eb="26">
      <t>カクニン</t>
    </rPh>
    <phoneticPr fontId="3"/>
  </si>
  <si>
    <t>経口
1日1回　食後</t>
    <rPh sb="0" eb="2">
      <t>ケイコウ</t>
    </rPh>
    <rPh sb="4" eb="5">
      <t>ニチ</t>
    </rPh>
    <rPh sb="6" eb="7">
      <t>カイ</t>
    </rPh>
    <rPh sb="8" eb="10">
      <t>ショクゴ</t>
    </rPh>
    <phoneticPr fontId="3"/>
  </si>
  <si>
    <t>経口
1日2回朝夕
（12時間毎を目安）
食事の1時間以上前、
または食後2時間以後</t>
    <rPh sb="0" eb="2">
      <t>ケイコウ</t>
    </rPh>
    <rPh sb="7" eb="8">
      <t>アサ</t>
    </rPh>
    <rPh sb="8" eb="9">
      <t>ユウ</t>
    </rPh>
    <rPh sb="13" eb="15">
      <t>ジカン</t>
    </rPh>
    <rPh sb="15" eb="16">
      <t>マイ</t>
    </rPh>
    <rPh sb="17" eb="19">
      <t>メヤス</t>
    </rPh>
    <rPh sb="21" eb="23">
      <t>ショクジ</t>
    </rPh>
    <rPh sb="25" eb="29">
      <t>ジカンイジョウ</t>
    </rPh>
    <rPh sb="29" eb="30">
      <t>マエ</t>
    </rPh>
    <rPh sb="35" eb="37">
      <t>ショクゴ</t>
    </rPh>
    <rPh sb="38" eb="40">
      <t>ジカン</t>
    </rPh>
    <rPh sb="40" eb="42">
      <t>イゴ</t>
    </rPh>
    <phoneticPr fontId="3"/>
  </si>
  <si>
    <t>ニロチニブ</t>
    <phoneticPr fontId="3"/>
  </si>
  <si>
    <r>
      <t>230mg/m2/日</t>
    </r>
    <r>
      <rPr>
        <vertAlign val="superscript"/>
        <sz val="14"/>
        <color indexed="8"/>
        <rFont val="Meiryo UI"/>
        <family val="3"/>
        <charset val="128"/>
      </rPr>
      <t>*3</t>
    </r>
    <rPh sb="9" eb="10">
      <t>ニチ</t>
    </rPh>
    <phoneticPr fontId="3"/>
  </si>
  <si>
    <t>＊3　体表面積に応じて設定されている投与量の表を確認する</t>
    <rPh sb="3" eb="4">
      <t>タイ</t>
    </rPh>
    <rPh sb="4" eb="7">
      <t>ヒョウメンセキ</t>
    </rPh>
    <rPh sb="8" eb="9">
      <t>オウ</t>
    </rPh>
    <rPh sb="11" eb="13">
      <t>セッテイ</t>
    </rPh>
    <rPh sb="18" eb="20">
      <t>トウヨ</t>
    </rPh>
    <rPh sb="20" eb="21">
      <t>リョウ</t>
    </rPh>
    <rPh sb="22" eb="23">
      <t>ヒョウ</t>
    </rPh>
    <rPh sb="24" eb="26">
      <t>カクニン</t>
    </rPh>
    <phoneticPr fontId="3"/>
  </si>
  <si>
    <t>5mg/m2</t>
    <phoneticPr fontId="3"/>
  </si>
  <si>
    <t>2.5mg/m2</t>
    <phoneticPr fontId="3"/>
  </si>
  <si>
    <t>IRB承認済み
静注の場合、投与量に0.825をかける</t>
    <rPh sb="8" eb="10">
      <t>ジョウチュウ</t>
    </rPh>
    <rPh sb="11" eb="13">
      <t>バアイ</t>
    </rPh>
    <rPh sb="14" eb="16">
      <t>トウヨ</t>
    </rPh>
    <rPh sb="16" eb="17">
      <t>リョウ</t>
    </rPh>
    <phoneticPr fontId="3"/>
  </si>
  <si>
    <t>1~14</t>
    <phoneticPr fontId="3"/>
  </si>
  <si>
    <t>15~28</t>
    <phoneticPr fontId="3"/>
  </si>
  <si>
    <t>29~42</t>
    <phoneticPr fontId="3"/>
  </si>
  <si>
    <t>43~49</t>
    <phoneticPr fontId="3"/>
  </si>
  <si>
    <t>50~56</t>
    <phoneticPr fontId="3"/>
  </si>
  <si>
    <t>（漸減投与）</t>
    <rPh sb="1" eb="3">
      <t>ゼンゲン</t>
    </rPh>
    <rPh sb="3" eb="5">
      <t>トウヨ</t>
    </rPh>
    <phoneticPr fontId="3"/>
  </si>
  <si>
    <t>LR群と同様</t>
    <rPh sb="2" eb="3">
      <t>グン</t>
    </rPh>
    <rPh sb="4" eb="6">
      <t>ドウヨウ</t>
    </rPh>
    <phoneticPr fontId="3"/>
  </si>
  <si>
    <t>エトポシド</t>
    <phoneticPr fontId="3"/>
  </si>
  <si>
    <t>シクロスポリン</t>
    <phoneticPr fontId="3"/>
  </si>
  <si>
    <t>EBV-HLH-15（LR群）</t>
    <rPh sb="13" eb="14">
      <t>グン</t>
    </rPh>
    <phoneticPr fontId="3"/>
  </si>
  <si>
    <t>150mg/m2</t>
    <phoneticPr fontId="3"/>
  </si>
  <si>
    <t>15~56</t>
    <phoneticPr fontId="3"/>
  </si>
  <si>
    <t>EBV-HLH-15
（IR群　VP-16 day3 CSA 静注）</t>
    <rPh sb="14" eb="15">
      <t>グン</t>
    </rPh>
    <rPh sb="31" eb="33">
      <t>ジョウチュウ</t>
    </rPh>
    <phoneticPr fontId="3"/>
  </si>
  <si>
    <t>EBV-HLH-15
（IR群　VP-16 day3　CSA 経口）</t>
    <rPh sb="14" eb="15">
      <t>グン</t>
    </rPh>
    <rPh sb="31" eb="33">
      <t>ケイコウ</t>
    </rPh>
    <phoneticPr fontId="3"/>
  </si>
  <si>
    <t>1.5mg/kg/回
1日2回</t>
    <rPh sb="9" eb="10">
      <t>カイ</t>
    </rPh>
    <rPh sb="12" eb="13">
      <t>ニチ</t>
    </rPh>
    <rPh sb="14" eb="15">
      <t>カイ</t>
    </rPh>
    <phoneticPr fontId="3"/>
  </si>
  <si>
    <t>IRB承認済み
エトポシドは48時間時点で37.5℃以上：day3~
エトポシドは72時間時点で37.5℃以上：day4~
全血における血中濃度がトラフ値で100μg/L前後で150μg/Lを超えないように調節する</t>
    <rPh sb="16" eb="18">
      <t>ジカン</t>
    </rPh>
    <rPh sb="18" eb="20">
      <t>ジテン</t>
    </rPh>
    <rPh sb="26" eb="28">
      <t>イジョウ</t>
    </rPh>
    <rPh sb="63" eb="65">
      <t>ゼンケツ</t>
    </rPh>
    <rPh sb="69" eb="71">
      <t>ケッチュウ</t>
    </rPh>
    <rPh sb="71" eb="73">
      <t>ノウド</t>
    </rPh>
    <rPh sb="77" eb="78">
      <t>チ</t>
    </rPh>
    <rPh sb="86" eb="88">
      <t>ゼンゴ</t>
    </rPh>
    <rPh sb="97" eb="98">
      <t>コ</t>
    </rPh>
    <rPh sb="104" eb="106">
      <t>チョウセツ</t>
    </rPh>
    <phoneticPr fontId="3"/>
  </si>
  <si>
    <t>IRB承認済み
全血における血中濃度がトラフ値で100μg/L前後で150μg/Lを超えないように調節する
＊合併症を有するとは 中枢神経合併症、呼吸循環不全を有する症例</t>
    <rPh sb="55" eb="58">
      <t>ガッペイショウ</t>
    </rPh>
    <rPh sb="59" eb="60">
      <t>ユウ</t>
    </rPh>
    <rPh sb="83" eb="85">
      <t>ショウレイ</t>
    </rPh>
    <phoneticPr fontId="3"/>
  </si>
  <si>
    <t>EBV-HLH-15
（IR群　VP-16 day1 CSA 経口　合併症*あり）</t>
    <rPh sb="14" eb="15">
      <t>グン</t>
    </rPh>
    <rPh sb="34" eb="37">
      <t>ガッペイショウ</t>
    </rPh>
    <phoneticPr fontId="3"/>
  </si>
  <si>
    <t>EBV-HLH-15
（IR群　VP-16 day1 CSA 静注　合併症*あり）</t>
    <rPh sb="31" eb="33">
      <t>ジョウチュウ</t>
    </rPh>
    <phoneticPr fontId="3"/>
  </si>
  <si>
    <t>EBV-HLH-15
（HR群　VP-16 day3　CSA 経口）</t>
    <rPh sb="14" eb="15">
      <t>グン</t>
    </rPh>
    <rPh sb="31" eb="33">
      <t>ケイコウ</t>
    </rPh>
    <phoneticPr fontId="3"/>
  </si>
  <si>
    <t>EBV-HLH-15
（HR群　VP-16 day3 CSA 静注）</t>
    <rPh sb="14" eb="15">
      <t>グン</t>
    </rPh>
    <rPh sb="31" eb="33">
      <t>ジョウチュウ</t>
    </rPh>
    <phoneticPr fontId="3"/>
  </si>
  <si>
    <t>EBV-HLH-15
（HR群　VP-16 day1 CSA 経口　合併症*あり）</t>
    <rPh sb="14" eb="15">
      <t>グン</t>
    </rPh>
    <rPh sb="34" eb="37">
      <t>ガッペイショウ</t>
    </rPh>
    <phoneticPr fontId="3"/>
  </si>
  <si>
    <t>EBV-HLH-15
（HR群　VP-16 day1 CSA 静注　合併症*あり）</t>
    <rPh sb="31" eb="33">
      <t>ジョウチュウ</t>
    </rPh>
    <phoneticPr fontId="3"/>
  </si>
  <si>
    <t>375mg/m2</t>
    <phoneticPr fontId="3"/>
  </si>
  <si>
    <t>36,43</t>
    <phoneticPr fontId="3"/>
  </si>
  <si>
    <t>20mg/m2/日</t>
    <rPh sb="8" eb="9">
      <t>ニチ</t>
    </rPh>
    <phoneticPr fontId="3"/>
  </si>
  <si>
    <t>10mg/m2/日</t>
    <rPh sb="8" eb="9">
      <t>ニチ</t>
    </rPh>
    <phoneticPr fontId="3"/>
  </si>
  <si>
    <t>40mg/m2/日
（最大量60mg/日）</t>
    <rPh sb="8" eb="9">
      <t>ニチ</t>
    </rPh>
    <rPh sb="19" eb="20">
      <t>ニチ</t>
    </rPh>
    <phoneticPr fontId="3"/>
  </si>
  <si>
    <t>1~28</t>
    <phoneticPr fontId="3"/>
  </si>
  <si>
    <t>29~35</t>
    <phoneticPr fontId="3"/>
  </si>
  <si>
    <t>36~42</t>
    <phoneticPr fontId="3"/>
  </si>
  <si>
    <r>
      <t>1.5mg/m2</t>
    </r>
    <r>
      <rPr>
        <sz val="14"/>
        <rFont val="Meiryo UI"/>
        <family val="3"/>
        <charset val="128"/>
      </rPr>
      <t xml:space="preserve">
（最大量2mg/回）</t>
    </r>
    <rPh sb="10" eb="12">
      <t>サイダイ</t>
    </rPh>
    <rPh sb="12" eb="13">
      <t>リョウ</t>
    </rPh>
    <rPh sb="17" eb="18">
      <t>カイ</t>
    </rPh>
    <phoneticPr fontId="3"/>
  </si>
  <si>
    <r>
      <t>経口</t>
    </r>
    <r>
      <rPr>
        <vertAlign val="superscript"/>
        <sz val="14"/>
        <rFont val="Meiryo UI"/>
        <family val="3"/>
        <charset val="128"/>
      </rPr>
      <t>*1</t>
    </r>
    <rPh sb="0" eb="2">
      <t>ケイコウ</t>
    </rPh>
    <phoneticPr fontId="3"/>
  </si>
  <si>
    <t>IRB承認済み
寛解導入相A（6週間）を行った後、早期反応判定を行う。
早期反応判定結果に基づいて、その後の治療を行う。
多臓器型（GR/PR）に対する治療は早期維持相Aを行った後、後記維持相Cを行う。
多発骨型（GR/PR）に対する治療は早期維持相Aを行う。
多臓器型（NR）に対する治療は寛解導入相Bを行い、GR/PRが得られれば、早期維持相B、早期維持相Cを行う。寛解導入相Bを行い、NR/PDとなった場合、治療を中止する。
＊1　プレドニゾロンの経口が困難な場合、静注に変更してもいい。</t>
    <rPh sb="8" eb="10">
      <t>カンカイ</t>
    </rPh>
    <rPh sb="10" eb="12">
      <t>ドウニュウ</t>
    </rPh>
    <rPh sb="12" eb="13">
      <t>ソウ</t>
    </rPh>
    <rPh sb="16" eb="18">
      <t>シュウカン</t>
    </rPh>
    <rPh sb="20" eb="21">
      <t>オコナ</t>
    </rPh>
    <rPh sb="23" eb="24">
      <t>アト</t>
    </rPh>
    <rPh sb="25" eb="27">
      <t>ソウキ</t>
    </rPh>
    <rPh sb="27" eb="29">
      <t>ハンノウ</t>
    </rPh>
    <rPh sb="29" eb="31">
      <t>ハンテイ</t>
    </rPh>
    <rPh sb="32" eb="33">
      <t>オコナ</t>
    </rPh>
    <rPh sb="36" eb="38">
      <t>ソウキ</t>
    </rPh>
    <rPh sb="38" eb="40">
      <t>ハンノウ</t>
    </rPh>
    <rPh sb="40" eb="42">
      <t>ハンテイ</t>
    </rPh>
    <rPh sb="42" eb="44">
      <t>ケッカ</t>
    </rPh>
    <rPh sb="45" eb="46">
      <t>モト</t>
    </rPh>
    <rPh sb="52" eb="53">
      <t>ゴ</t>
    </rPh>
    <rPh sb="54" eb="56">
      <t>チリョウ</t>
    </rPh>
    <rPh sb="57" eb="58">
      <t>オコナ</t>
    </rPh>
    <rPh sb="61" eb="64">
      <t>タゾウキ</t>
    </rPh>
    <rPh sb="64" eb="65">
      <t>ガタ</t>
    </rPh>
    <rPh sb="73" eb="74">
      <t>タイ</t>
    </rPh>
    <rPh sb="76" eb="78">
      <t>チリョウ</t>
    </rPh>
    <rPh sb="79" eb="81">
      <t>ソウキ</t>
    </rPh>
    <rPh sb="81" eb="83">
      <t>イジ</t>
    </rPh>
    <rPh sb="83" eb="84">
      <t>ソウ</t>
    </rPh>
    <rPh sb="86" eb="87">
      <t>オコナ</t>
    </rPh>
    <rPh sb="89" eb="90">
      <t>アト</t>
    </rPh>
    <rPh sb="91" eb="93">
      <t>コウキ</t>
    </rPh>
    <rPh sb="93" eb="95">
      <t>イジ</t>
    </rPh>
    <rPh sb="95" eb="96">
      <t>ソウ</t>
    </rPh>
    <rPh sb="98" eb="99">
      <t>オコナ</t>
    </rPh>
    <rPh sb="102" eb="104">
      <t>タハツ</t>
    </rPh>
    <rPh sb="104" eb="105">
      <t>コツ</t>
    </rPh>
    <rPh sb="105" eb="106">
      <t>ガタ</t>
    </rPh>
    <rPh sb="114" eb="115">
      <t>タイ</t>
    </rPh>
    <rPh sb="117" eb="119">
      <t>チリョウ</t>
    </rPh>
    <rPh sb="131" eb="134">
      <t>タゾウキ</t>
    </rPh>
    <rPh sb="134" eb="135">
      <t>ガタ</t>
    </rPh>
    <rPh sb="140" eb="141">
      <t>タイ</t>
    </rPh>
    <rPh sb="143" eb="145">
      <t>チリョウ</t>
    </rPh>
    <rPh sb="146" eb="148">
      <t>カンカイ</t>
    </rPh>
    <rPh sb="148" eb="150">
      <t>ドウニュウ</t>
    </rPh>
    <rPh sb="150" eb="151">
      <t>ソウ</t>
    </rPh>
    <rPh sb="153" eb="154">
      <t>オコナ</t>
    </rPh>
    <rPh sb="162" eb="163">
      <t>エ</t>
    </rPh>
    <rPh sb="168" eb="170">
      <t>ソウキ</t>
    </rPh>
    <rPh sb="170" eb="172">
      <t>イジ</t>
    </rPh>
    <rPh sb="172" eb="173">
      <t>ソウ</t>
    </rPh>
    <rPh sb="175" eb="177">
      <t>ソウキ</t>
    </rPh>
    <rPh sb="177" eb="179">
      <t>イジ</t>
    </rPh>
    <rPh sb="179" eb="180">
      <t>ソウ</t>
    </rPh>
    <rPh sb="182" eb="183">
      <t>オコナ</t>
    </rPh>
    <rPh sb="204" eb="206">
      <t>バアイ</t>
    </rPh>
    <rPh sb="207" eb="209">
      <t>チリョウ</t>
    </rPh>
    <rPh sb="210" eb="212">
      <t>チュウシ</t>
    </rPh>
    <rPh sb="227" eb="229">
      <t>ケイコウ</t>
    </rPh>
    <rPh sb="230" eb="232">
      <t>コンナン</t>
    </rPh>
    <rPh sb="233" eb="235">
      <t>バアイ</t>
    </rPh>
    <rPh sb="236" eb="238">
      <t>ジョウチュウ</t>
    </rPh>
    <rPh sb="239" eb="241">
      <t>ヘンコウ</t>
    </rPh>
    <phoneticPr fontId="3"/>
  </si>
  <si>
    <t>LCH-12　寛解導入相A（体重10kg未満）</t>
    <rPh sb="7" eb="9">
      <t>カンカイ</t>
    </rPh>
    <rPh sb="9" eb="11">
      <t>ドウニュウ</t>
    </rPh>
    <rPh sb="11" eb="12">
      <t>ソウ</t>
    </rPh>
    <rPh sb="14" eb="16">
      <t>タイジュウ</t>
    </rPh>
    <rPh sb="20" eb="22">
      <t>ミマン</t>
    </rPh>
    <phoneticPr fontId="3"/>
  </si>
  <si>
    <t>LCH-12　寛解導入相A（体重10kg以上）</t>
    <rPh sb="7" eb="9">
      <t>カンカイ</t>
    </rPh>
    <rPh sb="9" eb="11">
      <t>ドウニュウ</t>
    </rPh>
    <rPh sb="11" eb="12">
      <t>ソウ</t>
    </rPh>
    <rPh sb="20" eb="22">
      <t>イジョウ</t>
    </rPh>
    <phoneticPr fontId="3"/>
  </si>
  <si>
    <t>1~4</t>
    <phoneticPr fontId="3"/>
  </si>
  <si>
    <t>IRB承認済み
＊1　プレドニゾロンの経口が困難な場合、静注に変更してもいい。</t>
    <phoneticPr fontId="3"/>
  </si>
  <si>
    <t>LCH-12　早期維持相A
（治療区分a　体重10kg以上）</t>
    <rPh sb="7" eb="9">
      <t>ソウキ</t>
    </rPh>
    <rPh sb="9" eb="11">
      <t>イジ</t>
    </rPh>
    <rPh sb="11" eb="12">
      <t>ソウ</t>
    </rPh>
    <rPh sb="12" eb="13">
      <t>イリアイ</t>
    </rPh>
    <rPh sb="15" eb="17">
      <t>チリョウ</t>
    </rPh>
    <rPh sb="17" eb="19">
      <t>クブン</t>
    </rPh>
    <rPh sb="21" eb="23">
      <t>タイジュウ</t>
    </rPh>
    <rPh sb="27" eb="29">
      <t>イジョウ</t>
    </rPh>
    <phoneticPr fontId="3"/>
  </si>
  <si>
    <t>LCH-12　早期維持相A
（治療区分a　体重10kg未満）</t>
    <rPh sb="7" eb="9">
      <t>ソウキ</t>
    </rPh>
    <rPh sb="9" eb="11">
      <t>イジ</t>
    </rPh>
    <rPh sb="11" eb="12">
      <t>ソウ</t>
    </rPh>
    <rPh sb="12" eb="13">
      <t>イリアイ</t>
    </rPh>
    <rPh sb="15" eb="17">
      <t>チリョウ</t>
    </rPh>
    <rPh sb="17" eb="19">
      <t>クブン</t>
    </rPh>
    <rPh sb="21" eb="23">
      <t>タイジュウ</t>
    </rPh>
    <rPh sb="27" eb="29">
      <t>ミマン</t>
    </rPh>
    <phoneticPr fontId="3"/>
  </si>
  <si>
    <t>LCH-12　早期維持相A
（治療区分b　体重10kg以上）</t>
    <rPh sb="7" eb="9">
      <t>ソウキ</t>
    </rPh>
    <rPh sb="9" eb="11">
      <t>イジ</t>
    </rPh>
    <rPh sb="11" eb="12">
      <t>ソウ</t>
    </rPh>
    <rPh sb="12" eb="13">
      <t>イリアイ</t>
    </rPh>
    <rPh sb="15" eb="17">
      <t>チリョウ</t>
    </rPh>
    <rPh sb="17" eb="19">
      <t>クブン</t>
    </rPh>
    <rPh sb="21" eb="23">
      <t>タイジュウ</t>
    </rPh>
    <rPh sb="27" eb="29">
      <t>イジョウ</t>
    </rPh>
    <phoneticPr fontId="3"/>
  </si>
  <si>
    <t>LCH-12　早期維持相A
（治療区分b　体重10kg未満）</t>
    <rPh sb="7" eb="9">
      <t>ソウキ</t>
    </rPh>
    <rPh sb="9" eb="11">
      <t>イジ</t>
    </rPh>
    <rPh sb="11" eb="12">
      <t>ソウ</t>
    </rPh>
    <rPh sb="12" eb="13">
      <t>イリアイ</t>
    </rPh>
    <rPh sb="15" eb="17">
      <t>チリョウ</t>
    </rPh>
    <rPh sb="17" eb="19">
      <t>クブン</t>
    </rPh>
    <rPh sb="21" eb="23">
      <t>タイジュウ</t>
    </rPh>
    <rPh sb="27" eb="29">
      <t>ミマン</t>
    </rPh>
    <phoneticPr fontId="3"/>
  </si>
  <si>
    <t>メトトレキサート</t>
    <phoneticPr fontId="3"/>
  </si>
  <si>
    <t>1~3</t>
    <phoneticPr fontId="3"/>
  </si>
  <si>
    <t>0.05mg/kg
（最大量0.499mg/回）</t>
    <phoneticPr fontId="3"/>
  </si>
  <si>
    <t>ビンプラスチン</t>
    <phoneticPr fontId="3"/>
  </si>
  <si>
    <t>6mg/m2
（最大量6mg/回）</t>
    <rPh sb="8" eb="10">
      <t>サイダイ</t>
    </rPh>
    <rPh sb="10" eb="11">
      <t>リョウ</t>
    </rPh>
    <rPh sb="15" eb="16">
      <t>カイ</t>
    </rPh>
    <phoneticPr fontId="3"/>
  </si>
  <si>
    <t>1~5</t>
    <phoneticPr fontId="3"/>
  </si>
  <si>
    <t>メルカプトプリン</t>
    <phoneticPr fontId="3"/>
  </si>
  <si>
    <t>30mg/m2/日</t>
    <rPh sb="8" eb="9">
      <t>ニチ</t>
    </rPh>
    <phoneticPr fontId="3"/>
  </si>
  <si>
    <t>LCH-12　後期維持相C
（治療区分a　体重10kg以上）</t>
    <rPh sb="7" eb="9">
      <t>コウキ</t>
    </rPh>
    <rPh sb="9" eb="11">
      <t>イジ</t>
    </rPh>
    <rPh sb="11" eb="12">
      <t>ソウ</t>
    </rPh>
    <rPh sb="15" eb="17">
      <t>チリョウ</t>
    </rPh>
    <rPh sb="17" eb="19">
      <t>クブン</t>
    </rPh>
    <rPh sb="21" eb="23">
      <t>タイジュウ</t>
    </rPh>
    <rPh sb="27" eb="29">
      <t>イジョウ</t>
    </rPh>
    <phoneticPr fontId="3"/>
  </si>
  <si>
    <t>LCH-12　後期維持相C
（治療区分a　体重10kg未満）</t>
    <rPh sb="7" eb="9">
      <t>コウキ</t>
    </rPh>
    <rPh sb="9" eb="11">
      <t>イジ</t>
    </rPh>
    <rPh sb="11" eb="12">
      <t>ソウ</t>
    </rPh>
    <rPh sb="15" eb="17">
      <t>チリョウ</t>
    </rPh>
    <rPh sb="17" eb="19">
      <t>クブン</t>
    </rPh>
    <rPh sb="21" eb="23">
      <t>タイジュウ</t>
    </rPh>
    <rPh sb="27" eb="29">
      <t>ミマン</t>
    </rPh>
    <phoneticPr fontId="3"/>
  </si>
  <si>
    <t>0.2mg/kg
（最大量1.99mg/回）</t>
    <rPh sb="10" eb="12">
      <t>サイダイ</t>
    </rPh>
    <rPh sb="12" eb="13">
      <t>リョウ</t>
    </rPh>
    <rPh sb="20" eb="21">
      <t>カイ</t>
    </rPh>
    <phoneticPr fontId="3"/>
  </si>
  <si>
    <t>LCH-12　後期維持相C
（治療区分b　体重10kg未満）</t>
    <rPh sb="7" eb="9">
      <t>コウキ</t>
    </rPh>
    <rPh sb="9" eb="11">
      <t>イジ</t>
    </rPh>
    <rPh sb="11" eb="12">
      <t>ソウ</t>
    </rPh>
    <rPh sb="15" eb="17">
      <t>チリョウ</t>
    </rPh>
    <rPh sb="17" eb="19">
      <t>クブン</t>
    </rPh>
    <rPh sb="21" eb="23">
      <t>タイジュウ</t>
    </rPh>
    <rPh sb="27" eb="29">
      <t>ミマン</t>
    </rPh>
    <phoneticPr fontId="3"/>
  </si>
  <si>
    <t>35mg/m2</t>
    <phoneticPr fontId="3"/>
  </si>
  <si>
    <t>200mg/m2</t>
    <phoneticPr fontId="3"/>
  </si>
  <si>
    <t>LCH-12　寛解導入相B
（体重10kg以上）</t>
    <rPh sb="7" eb="9">
      <t>カンカイ</t>
    </rPh>
    <rPh sb="9" eb="11">
      <t>ドウニュウ</t>
    </rPh>
    <rPh sb="11" eb="12">
      <t>ソウ</t>
    </rPh>
    <rPh sb="15" eb="17">
      <t>タイジュウ</t>
    </rPh>
    <rPh sb="21" eb="23">
      <t>イジョウ</t>
    </rPh>
    <phoneticPr fontId="3"/>
  </si>
  <si>
    <t>LCH-12　寛解導入相B
（体重10kg未満）</t>
    <rPh sb="7" eb="9">
      <t>カンカイ</t>
    </rPh>
    <rPh sb="9" eb="11">
      <t>ドウニュウ</t>
    </rPh>
    <rPh sb="11" eb="12">
      <t>ソウ</t>
    </rPh>
    <rPh sb="15" eb="17">
      <t>タイジュウ</t>
    </rPh>
    <rPh sb="21" eb="23">
      <t>ミマン</t>
    </rPh>
    <phoneticPr fontId="3"/>
  </si>
  <si>
    <t>LCH-12　早期維持相B
（治療区分a　体重10kg以上）</t>
    <rPh sb="21" eb="23">
      <t>タイジュウ</t>
    </rPh>
    <rPh sb="27" eb="29">
      <t>イジョウ</t>
    </rPh>
    <phoneticPr fontId="3"/>
  </si>
  <si>
    <t>LCH-12　早期維持相B
（治療区分a　体重10kg未満）</t>
    <rPh sb="27" eb="29">
      <t>ミマン</t>
    </rPh>
    <phoneticPr fontId="3"/>
  </si>
  <si>
    <t>LCH-12　早期維持相B
（治療区分c　体重10kg以上）</t>
    <rPh sb="21" eb="23">
      <t>タイジュウ</t>
    </rPh>
    <rPh sb="27" eb="29">
      <t>イジョウ</t>
    </rPh>
    <phoneticPr fontId="3"/>
  </si>
  <si>
    <t>LCH-12　早期維持相B
（治療区分c　体重10kg未満）</t>
    <rPh sb="27" eb="29">
      <t>ミマン</t>
    </rPh>
    <phoneticPr fontId="3"/>
  </si>
  <si>
    <t>0.5mg/m2</t>
    <phoneticPr fontId="3"/>
  </si>
  <si>
    <t>静注</t>
    <phoneticPr fontId="3"/>
  </si>
  <si>
    <t>MLL-10 維持療法B-Ⅱ　2歳
(week53,65,77,89,101)</t>
    <rPh sb="7" eb="9">
      <t>イジ</t>
    </rPh>
    <rPh sb="9" eb="11">
      <t>リョウホウ</t>
    </rPh>
    <rPh sb="16" eb="17">
      <t>サイ</t>
    </rPh>
    <phoneticPr fontId="3"/>
  </si>
  <si>
    <t>MLL-10 維持療法B-Ⅱ
(week57,61,69,73,81,85)</t>
    <rPh sb="7" eb="9">
      <t>イジ</t>
    </rPh>
    <rPh sb="9" eb="11">
      <t>リョウホウ</t>
    </rPh>
    <phoneticPr fontId="3"/>
  </si>
  <si>
    <t>MLL-10 維持療法B-Ⅱ
(week93,97,105,109)</t>
    <rPh sb="7" eb="9">
      <t>イジ</t>
    </rPh>
    <rPh sb="9" eb="11">
      <t>リョウホウ</t>
    </rPh>
    <phoneticPr fontId="3"/>
  </si>
  <si>
    <t>05-01-0060</t>
    <phoneticPr fontId="3"/>
  </si>
  <si>
    <t>05-01-0061</t>
    <phoneticPr fontId="3"/>
  </si>
  <si>
    <t>05-01-0062</t>
    <phoneticPr fontId="3"/>
  </si>
  <si>
    <t>15mg/m2/日</t>
    <rPh sb="8" eb="9">
      <t>ニチ</t>
    </rPh>
    <phoneticPr fontId="3"/>
  </si>
  <si>
    <t>60mg/m2/日</t>
    <phoneticPr fontId="3"/>
  </si>
  <si>
    <t>8mg</t>
    <phoneticPr fontId="3"/>
  </si>
  <si>
    <t>12mg</t>
    <phoneticPr fontId="3"/>
  </si>
  <si>
    <t>35-41-0110
49-01-0110</t>
    <phoneticPr fontId="3"/>
  </si>
  <si>
    <t>ラムシルマブ単剤療法</t>
    <phoneticPr fontId="3"/>
  </si>
  <si>
    <t>【胃癌】SOX療法
（オキサリプラチン130mg/m2）</t>
    <rPh sb="1" eb="3">
      <t>イガン</t>
    </rPh>
    <rPh sb="7" eb="9">
      <t>リョウホウ</t>
    </rPh>
    <phoneticPr fontId="3"/>
  </si>
  <si>
    <t>43-99-0020</t>
    <phoneticPr fontId="3"/>
  </si>
  <si>
    <t>5 mg/m2</t>
  </si>
  <si>
    <t>1, 2</t>
  </si>
  <si>
    <t>3, 4, 5</t>
  </si>
  <si>
    <t>10 mg</t>
  </si>
  <si>
    <t>メソトレキセート</t>
  </si>
  <si>
    <t>12 mg</t>
  </si>
  <si>
    <t>30 mg</t>
  </si>
  <si>
    <t>ALCL99（Prephase）</t>
    <phoneticPr fontId="3"/>
  </si>
  <si>
    <t>39-01-0540</t>
    <phoneticPr fontId="3"/>
  </si>
  <si>
    <t>39-01-0541</t>
    <phoneticPr fontId="3"/>
  </si>
  <si>
    <t>ALCL99（CourseA）</t>
    <phoneticPr fontId="3"/>
  </si>
  <si>
    <t>5日間</t>
    <rPh sb="1" eb="2">
      <t>ニチ</t>
    </rPh>
    <rPh sb="2" eb="3">
      <t>カン</t>
    </rPh>
    <phoneticPr fontId="3"/>
  </si>
  <si>
    <t>1コース</t>
    <phoneticPr fontId="3"/>
  </si>
  <si>
    <t>21日間</t>
    <phoneticPr fontId="3"/>
  </si>
  <si>
    <t>3000mg/m2</t>
  </si>
  <si>
    <t>800mg/m2</t>
  </si>
  <si>
    <t>4, 5</t>
  </si>
  <si>
    <t>ロイコボリン</t>
  </si>
  <si>
    <t>2~5</t>
  </si>
  <si>
    <t>150mg/m2/回
1日2回　12時間毎</t>
    <rPh sb="18" eb="20">
      <t>ジカン</t>
    </rPh>
    <rPh sb="20" eb="21">
      <t>マイ</t>
    </rPh>
    <phoneticPr fontId="3"/>
  </si>
  <si>
    <r>
      <t>メスナ</t>
    </r>
    <r>
      <rPr>
        <vertAlign val="superscript"/>
        <sz val="14"/>
        <rFont val="Meiryo UI"/>
        <family val="3"/>
        <charset val="128"/>
      </rPr>
      <t>＊2</t>
    </r>
    <phoneticPr fontId="3"/>
  </si>
  <si>
    <t>ロイコボリン</t>
    <phoneticPr fontId="3"/>
  </si>
  <si>
    <t>ALCL99（CourseB）</t>
    <phoneticPr fontId="3"/>
  </si>
  <si>
    <t>39-01-0542</t>
    <phoneticPr fontId="3"/>
  </si>
  <si>
    <r>
      <t>15mg/m2/回</t>
    </r>
    <r>
      <rPr>
        <vertAlign val="superscript"/>
        <sz val="14"/>
        <rFont val="Meiryo UI"/>
        <family val="3"/>
        <charset val="128"/>
      </rPr>
      <t>*1</t>
    </r>
    <phoneticPr fontId="3"/>
  </si>
  <si>
    <r>
      <t>266mg/m2/回</t>
    </r>
    <r>
      <rPr>
        <vertAlign val="superscript"/>
        <sz val="14"/>
        <rFont val="Meiryo UI"/>
        <family val="3"/>
        <charset val="128"/>
      </rPr>
      <t>*2</t>
    </r>
    <phoneticPr fontId="3"/>
  </si>
  <si>
    <t>*1　メソトレキセート投与開始24時間後より、6時間毎計12回</t>
    <phoneticPr fontId="3"/>
  </si>
  <si>
    <t>CourseA day1はPrephase day6
エトポシド投与は、シタラビンの1回目投与後
*1　メソトレキセート投与開始24時間後より、6時間毎計12回
*2　イホスファミド投与開始時、4時間後、8時間後</t>
    <phoneticPr fontId="3"/>
  </si>
  <si>
    <t>3コース
（Course Aと交互）</t>
    <phoneticPr fontId="3"/>
  </si>
  <si>
    <t>3コース
（Course Bと交互）</t>
    <phoneticPr fontId="3"/>
  </si>
  <si>
    <t>進行・再発・難治</t>
    <rPh sb="0" eb="2">
      <t>シンコウ</t>
    </rPh>
    <rPh sb="3" eb="5">
      <t>サイハツ</t>
    </rPh>
    <rPh sb="6" eb="8">
      <t>ナンジ</t>
    </rPh>
    <phoneticPr fontId="3"/>
  </si>
  <si>
    <t>PVd（1~8コース目）</t>
    <rPh sb="10" eb="11">
      <t>メ</t>
    </rPh>
    <phoneticPr fontId="3"/>
  </si>
  <si>
    <t>PVd（9コース目以降）</t>
    <rPh sb="9" eb="11">
      <t>イコウ</t>
    </rPh>
    <phoneticPr fontId="3"/>
  </si>
  <si>
    <t>ポマリドマイド</t>
  </si>
  <si>
    <t>4 mg</t>
  </si>
  <si>
    <t>20mg/day</t>
  </si>
  <si>
    <t>1,2,8,9</t>
  </si>
  <si>
    <t>3週間</t>
    <phoneticPr fontId="3"/>
  </si>
  <si>
    <t>8コース</t>
    <phoneticPr fontId="3"/>
  </si>
  <si>
    <t>39-03-0251</t>
    <phoneticPr fontId="3"/>
  </si>
  <si>
    <t>39-03-0252</t>
    <phoneticPr fontId="3"/>
  </si>
  <si>
    <t>クロファラビン</t>
  </si>
  <si>
    <t>52mg/m2</t>
  </si>
  <si>
    <t>2週間</t>
    <phoneticPr fontId="3"/>
  </si>
  <si>
    <t>クロファラビン単剤療法</t>
    <phoneticPr fontId="3"/>
  </si>
  <si>
    <t>39-09-0220</t>
    <phoneticPr fontId="3"/>
  </si>
  <si>
    <t>進行・再発</t>
    <rPh sb="0" eb="2">
      <t>シンコウ</t>
    </rPh>
    <phoneticPr fontId="3"/>
  </si>
  <si>
    <t>ネララビン単剤療法</t>
    <phoneticPr fontId="3"/>
  </si>
  <si>
    <t>ネララビン</t>
  </si>
  <si>
    <t>1500mg/m2</t>
  </si>
  <si>
    <t>1,3,5</t>
  </si>
  <si>
    <t>他科使用レジメン申請（その他）</t>
    <rPh sb="0" eb="2">
      <t>タカ</t>
    </rPh>
    <rPh sb="2" eb="4">
      <t>シヨウ</t>
    </rPh>
    <rPh sb="8" eb="10">
      <t>シンセイ</t>
    </rPh>
    <rPh sb="13" eb="14">
      <t>ホカ</t>
    </rPh>
    <phoneticPr fontId="3"/>
  </si>
  <si>
    <t>Medulloblastoma, Atypical rhabdoid Teratoid tumor(AT/RT),
Pilomyxoid astrocytoma</t>
    <phoneticPr fontId="3"/>
  </si>
  <si>
    <t>標準リスク髄芽腫
（腫瘍残存なく、転移、髄液播腫なし）、
高リスク髄芽腫
（腫瘍残存有もしくは転移、髄液播腫あり）</t>
    <phoneticPr fontId="3"/>
  </si>
  <si>
    <t>16-03-0020</t>
    <phoneticPr fontId="3"/>
  </si>
  <si>
    <t>脳神経外科（16-03-0020）
他科使用レジメン申請書を提出する。</t>
    <rPh sb="0" eb="1">
      <t>ノウ</t>
    </rPh>
    <rPh sb="1" eb="3">
      <t>シンケイ</t>
    </rPh>
    <rPh sb="3" eb="5">
      <t>ゲカ</t>
    </rPh>
    <rPh sb="18" eb="20">
      <t>タカ</t>
    </rPh>
    <rPh sb="20" eb="22">
      <t>シヨウ</t>
    </rPh>
    <rPh sb="26" eb="29">
      <t>シンセイショ</t>
    </rPh>
    <rPh sb="30" eb="32">
      <t>テイシュツ</t>
    </rPh>
    <phoneticPr fontId="3"/>
  </si>
  <si>
    <t>16-03-0010</t>
    <phoneticPr fontId="3"/>
  </si>
  <si>
    <t>脳神経外科（16-03-0010）</t>
    <rPh sb="0" eb="1">
      <t>ノウ</t>
    </rPh>
    <rPh sb="1" eb="3">
      <t>シンケイ</t>
    </rPh>
    <rPh sb="3" eb="5">
      <t>ゲカ</t>
    </rPh>
    <phoneticPr fontId="3"/>
  </si>
  <si>
    <t>16-03-0031</t>
    <phoneticPr fontId="3"/>
  </si>
  <si>
    <t>脳神経外科（16-03-0031）</t>
    <phoneticPr fontId="3"/>
  </si>
  <si>
    <t>脳神経外科（16-03-0030）</t>
    <phoneticPr fontId="3"/>
  </si>
  <si>
    <t>05-11-0001</t>
    <phoneticPr fontId="3"/>
  </si>
  <si>
    <t>05-09-0011</t>
    <phoneticPr fontId="3"/>
  </si>
  <si>
    <t>16-01-0040</t>
    <phoneticPr fontId="3"/>
  </si>
  <si>
    <t>脳神経外科（16-01-0040）</t>
    <phoneticPr fontId="3"/>
  </si>
  <si>
    <t>脳神経外科（16-01-0041）</t>
    <phoneticPr fontId="3"/>
  </si>
  <si>
    <t>05-07-0020</t>
    <phoneticPr fontId="3"/>
  </si>
  <si>
    <t>05-07-0021</t>
    <phoneticPr fontId="3"/>
  </si>
  <si>
    <t>12-01-0210</t>
    <phoneticPr fontId="3"/>
  </si>
  <si>
    <t>12-01-0211</t>
    <phoneticPr fontId="3"/>
  </si>
  <si>
    <t>12-01-0212</t>
    <phoneticPr fontId="3"/>
  </si>
  <si>
    <r>
      <t xml:space="preserve">終了後、原則としてR0/R1症例にはS-1単剤療法。R2症例にはS-1/CDDP併用療法を行う。
 本プロトコールは、高度先進医療として申請済み。A群の2回目からの投与は、ポートから行う。
</t>
    </r>
    <r>
      <rPr>
        <b/>
        <sz val="14"/>
        <rFont val="Meiryo UI"/>
        <family val="3"/>
        <charset val="128"/>
      </rPr>
      <t>臨床試験の追跡・登録期間：2011年5月～2015年7月</t>
    </r>
    <phoneticPr fontId="3"/>
  </si>
  <si>
    <t>4週間</t>
    <phoneticPr fontId="3"/>
  </si>
  <si>
    <t>【多発性骨髄腫】
JSCT-MM16　VRD療法</t>
    <rPh sb="1" eb="4">
      <t>タハツセイ</t>
    </rPh>
    <rPh sb="4" eb="7">
      <t>コツズイシュ</t>
    </rPh>
    <rPh sb="22" eb="24">
      <t>リョウホウ</t>
    </rPh>
    <phoneticPr fontId="3"/>
  </si>
  <si>
    <t>【多発性骨髄腫】
JSCT-MM16　ボルテゾミブ＋
シクロホスファミド大量療法</t>
    <rPh sb="36" eb="38">
      <t>タイリョウ</t>
    </rPh>
    <rPh sb="38" eb="40">
      <t>リョウホウ</t>
    </rPh>
    <phoneticPr fontId="3"/>
  </si>
  <si>
    <t>【多発性骨髄腫】
JSCT-MM16　
ボルテゾミブ+メルファラン</t>
    <phoneticPr fontId="3"/>
  </si>
  <si>
    <t>【多発性骨髄腫】
JSCT-MM16　
KRD地固め療法
(1コース目）</t>
    <rPh sb="23" eb="25">
      <t>ジガタ</t>
    </rPh>
    <rPh sb="26" eb="28">
      <t>リョウホウ</t>
    </rPh>
    <rPh sb="34" eb="35">
      <t>メ</t>
    </rPh>
    <phoneticPr fontId="3"/>
  </si>
  <si>
    <t>【多発性骨髄腫】
JSCT-MM16　
KRD地固め療法
(2～4コース目）</t>
    <phoneticPr fontId="3"/>
  </si>
  <si>
    <t>【多発性骨髄腫】
JSCT-MM16　
レナリドミド維持療法</t>
    <rPh sb="26" eb="28">
      <t>イジ</t>
    </rPh>
    <rPh sb="28" eb="30">
      <t>リョウホウ</t>
    </rPh>
    <phoneticPr fontId="3"/>
  </si>
  <si>
    <t>4mg/body</t>
  </si>
  <si>
    <t>40mg</t>
  </si>
  <si>
    <t>【多発性骨髄腫】
J-MEN 010 Pd療法（75歳未満）</t>
    <phoneticPr fontId="3"/>
  </si>
  <si>
    <t>4サイクル終了までにPR達成した患者はPDまで治療継続
4サイクル終了までにPDまたは4サイクル終了時にPR未満の患者は【多発性骨髄腫】J-MEN 010 BPd療法へ</t>
    <phoneticPr fontId="3"/>
  </si>
  <si>
    <t>再発</t>
    <phoneticPr fontId="3"/>
  </si>
  <si>
    <t>【多発性骨髄腫】
J-MEN 010 Pd療法（75歳以上）</t>
    <phoneticPr fontId="3"/>
  </si>
  <si>
    <t>【多発性骨髄腫】
J-MEN 010 BPd療法（75歳未満）</t>
    <phoneticPr fontId="3"/>
  </si>
  <si>
    <t>1.8.15</t>
  </si>
  <si>
    <t>可能な限り継続する
（8か月間で終了してもいい）</t>
    <phoneticPr fontId="3"/>
  </si>
  <si>
    <t>39-99-0060</t>
    <phoneticPr fontId="3"/>
  </si>
  <si>
    <t>39-99-0061</t>
    <phoneticPr fontId="3"/>
  </si>
  <si>
    <t>【多発性骨髄腫】
J-MEN 010 BPd療法（75歳以上）</t>
    <phoneticPr fontId="3"/>
  </si>
  <si>
    <t>05-05-0010</t>
    <phoneticPr fontId="3"/>
  </si>
  <si>
    <t>05-05-0011</t>
    <phoneticPr fontId="3"/>
  </si>
  <si>
    <t>05-05-0020</t>
    <phoneticPr fontId="3"/>
  </si>
  <si>
    <t>05-05-0021</t>
    <phoneticPr fontId="3"/>
  </si>
  <si>
    <t>05-05-0030</t>
    <phoneticPr fontId="3"/>
  </si>
  <si>
    <t>05-05-0031</t>
    <phoneticPr fontId="3"/>
  </si>
  <si>
    <t>05-05-0040</t>
    <phoneticPr fontId="3"/>
  </si>
  <si>
    <t>05-05-0041</t>
    <phoneticPr fontId="3"/>
  </si>
  <si>
    <t>05-05-0050</t>
    <phoneticPr fontId="3"/>
  </si>
  <si>
    <t>05-05-0051</t>
    <phoneticPr fontId="3"/>
  </si>
  <si>
    <t>05-05-0060</t>
    <phoneticPr fontId="3"/>
  </si>
  <si>
    <t>05-05-0061</t>
    <phoneticPr fontId="3"/>
  </si>
  <si>
    <t>05-05-0070</t>
    <phoneticPr fontId="3"/>
  </si>
  <si>
    <t>05-05-0080</t>
    <phoneticPr fontId="3"/>
  </si>
  <si>
    <t>05-05-0081</t>
    <phoneticPr fontId="3"/>
  </si>
  <si>
    <t>0.05mg/kg</t>
    <phoneticPr fontId="3"/>
  </si>
  <si>
    <t>1.5mg/m2</t>
    <phoneticPr fontId="3"/>
  </si>
  <si>
    <t>550mg/m2</t>
    <phoneticPr fontId="3"/>
  </si>
  <si>
    <t>15mg</t>
    <phoneticPr fontId="3"/>
  </si>
  <si>
    <t>0.05mg</t>
    <phoneticPr fontId="3"/>
  </si>
  <si>
    <t>20mg/kg</t>
    <phoneticPr fontId="3"/>
  </si>
  <si>
    <t>4時間</t>
    <rPh sb="1" eb="3">
      <t>ジカン</t>
    </rPh>
    <phoneticPr fontId="3"/>
  </si>
  <si>
    <t>25mg/kg</t>
    <phoneticPr fontId="3"/>
  </si>
  <si>
    <t>225mg/kg</t>
    <phoneticPr fontId="3"/>
  </si>
  <si>
    <t>23時間</t>
    <rPh sb="2" eb="4">
      <t>ジカン</t>
    </rPh>
    <phoneticPr fontId="3"/>
  </si>
  <si>
    <t>7200mg/m2</t>
    <phoneticPr fontId="3"/>
  </si>
  <si>
    <t>メスナ*</t>
    <phoneticPr fontId="3"/>
  </si>
  <si>
    <t>*</t>
    <phoneticPr fontId="3"/>
  </si>
  <si>
    <t>ホリナートカルシウム*</t>
    <phoneticPr fontId="3"/>
  </si>
  <si>
    <t>Course 1➔Course 2➔Course 3➔Course 4の順に投与する。これを7回繰り返す。</t>
    <rPh sb="36" eb="37">
      <t>ジュン</t>
    </rPh>
    <rPh sb="38" eb="40">
      <t>トウヨ</t>
    </rPh>
    <rPh sb="47" eb="48">
      <t>カイ</t>
    </rPh>
    <rPh sb="48" eb="49">
      <t>ク</t>
    </rPh>
    <rPh sb="50" eb="51">
      <t>カエ</t>
    </rPh>
    <phoneticPr fontId="3"/>
  </si>
  <si>
    <t>Course 1➔Course 2➔Course 3➔Course 4の順に投与する。これを7回繰り返す。
*メトトレキサート投与開始36時間より3時間毎に5回、その後6時間毎に投与（血中濃度が0.1μmol/L以下になるまで）
➔レジメンマスタでは、メトトレキサート投与開始36時間より3時間毎に5回、その後6時間毎に投与に8回投与とする。</t>
    <rPh sb="69" eb="71">
      <t>ジカン</t>
    </rPh>
    <rPh sb="74" eb="76">
      <t>ジカン</t>
    </rPh>
    <rPh sb="76" eb="77">
      <t>マイ</t>
    </rPh>
    <rPh sb="79" eb="80">
      <t>カイ</t>
    </rPh>
    <rPh sb="83" eb="84">
      <t>ゴ</t>
    </rPh>
    <rPh sb="85" eb="87">
      <t>ジカン</t>
    </rPh>
    <rPh sb="87" eb="88">
      <t>マイ</t>
    </rPh>
    <rPh sb="89" eb="91">
      <t>トウヨ</t>
    </rPh>
    <rPh sb="92" eb="94">
      <t>ケッチュウ</t>
    </rPh>
    <rPh sb="94" eb="96">
      <t>ノウド</t>
    </rPh>
    <rPh sb="106" eb="108">
      <t>イカ</t>
    </rPh>
    <rPh sb="164" eb="165">
      <t>カイ</t>
    </rPh>
    <rPh sb="165" eb="167">
      <t>トウヨ</t>
    </rPh>
    <phoneticPr fontId="3"/>
  </si>
  <si>
    <t>Course 1➔Course 2➔Course 3➔Course 4の順に投与する。これを7回繰り返す。</t>
    <phoneticPr fontId="3"/>
  </si>
  <si>
    <t>Course 1➔Course 2➔Course 3➔Course 4の順に投与する。これを7回繰り返す。
*シクロホスファミドの投与開始から投与終了12時間後まで投与する（16時間投与）</t>
    <rPh sb="65" eb="67">
      <t>トウヨ</t>
    </rPh>
    <rPh sb="67" eb="69">
      <t>カイシ</t>
    </rPh>
    <rPh sb="71" eb="73">
      <t>トウヨ</t>
    </rPh>
    <rPh sb="73" eb="75">
      <t>シュウリョウ</t>
    </rPh>
    <rPh sb="77" eb="79">
      <t>ジカン</t>
    </rPh>
    <rPh sb="79" eb="80">
      <t>ゴ</t>
    </rPh>
    <rPh sb="82" eb="84">
      <t>トウヨ</t>
    </rPh>
    <rPh sb="89" eb="91">
      <t>ジカン</t>
    </rPh>
    <rPh sb="91" eb="93">
      <t>トウヨ</t>
    </rPh>
    <phoneticPr fontId="3"/>
  </si>
  <si>
    <t>50mg/kg</t>
    <phoneticPr fontId="3"/>
  </si>
  <si>
    <t>20mg/m2
(2日間で40mg/m2)</t>
    <rPh sb="10" eb="11">
      <t>ニチ</t>
    </rPh>
    <rPh sb="11" eb="12">
      <t>カン</t>
    </rPh>
    <phoneticPr fontId="3"/>
  </si>
  <si>
    <t>0.65mg/kg
(2日間で1.3mg/kg)</t>
    <phoneticPr fontId="3"/>
  </si>
  <si>
    <t>05-06-0001</t>
    <phoneticPr fontId="3"/>
  </si>
  <si>
    <t>05-06-0002</t>
    <phoneticPr fontId="3"/>
  </si>
  <si>
    <t>05-06-0003</t>
    <phoneticPr fontId="3"/>
  </si>
  <si>
    <t>05-06-0004</t>
    <phoneticPr fontId="3"/>
  </si>
  <si>
    <t>05-06-0011</t>
    <phoneticPr fontId="3"/>
  </si>
  <si>
    <t>05-06-0012</t>
    <phoneticPr fontId="3"/>
  </si>
  <si>
    <t>05-06-0013</t>
    <phoneticPr fontId="3"/>
  </si>
  <si>
    <t>05-06-0014</t>
    <phoneticPr fontId="3"/>
  </si>
  <si>
    <t>ALL-B12　Meintenance
（SR標準、IR標準、IR試験群）</t>
    <phoneticPr fontId="3"/>
  </si>
  <si>
    <t>ALL-B12　Meintenance
（HRブロック群）</t>
    <phoneticPr fontId="3"/>
  </si>
  <si>
    <t>ALL-B12　Meintenance
（HR試験群）</t>
    <phoneticPr fontId="3"/>
  </si>
  <si>
    <t>ALL-B12　Meintenance
（SR標準、IR標準、IR試験群　サイクル8）</t>
    <phoneticPr fontId="3"/>
  </si>
  <si>
    <t>ALL-B12　Meintenance
（HRブロック群　サイクル8）</t>
    <phoneticPr fontId="3"/>
  </si>
  <si>
    <t>ALL-B12　Meintenance
（HR試験群　サイクル8）</t>
    <phoneticPr fontId="3"/>
  </si>
  <si>
    <t>ALL-B12　TBI（先行）/VP-6/CPA</t>
    <rPh sb="12" eb="14">
      <t>センコウ</t>
    </rPh>
    <phoneticPr fontId="3"/>
  </si>
  <si>
    <t>ALL-B12　TBI（後行）/L-PAM</t>
    <rPh sb="12" eb="14">
      <t>コウコウ</t>
    </rPh>
    <phoneticPr fontId="3"/>
  </si>
  <si>
    <t>ALL-B12　TBI（先行）/L-PAM</t>
    <rPh sb="12" eb="14">
      <t>センコウ</t>
    </rPh>
    <phoneticPr fontId="3"/>
  </si>
  <si>
    <t>ALL-B12　TBI（後行）/VP-16/CPA</t>
    <rPh sb="12" eb="14">
      <t>コウコウ</t>
    </rPh>
    <phoneticPr fontId="3"/>
  </si>
  <si>
    <t>ALL-B12　IM
（HRブロック群　2回目）</t>
    <rPh sb="18" eb="19">
      <t>グン</t>
    </rPh>
    <rPh sb="21" eb="23">
      <t>カイメ</t>
    </rPh>
    <rPh sb="23" eb="24">
      <t>ジュングン</t>
    </rPh>
    <phoneticPr fontId="3"/>
  </si>
  <si>
    <t>ALL-B12　IM
（HRVCR群　2回目）</t>
    <rPh sb="17" eb="18">
      <t>グン</t>
    </rPh>
    <rPh sb="20" eb="22">
      <t>カイメ</t>
    </rPh>
    <rPh sb="22" eb="23">
      <t>ジュングン</t>
    </rPh>
    <phoneticPr fontId="3"/>
  </si>
  <si>
    <t>ALL-B12　IM＋VD
（SR試験群）</t>
    <phoneticPr fontId="3"/>
  </si>
  <si>
    <t>ALL-B12　BU/VP-16/CPA</t>
    <phoneticPr fontId="3"/>
  </si>
  <si>
    <t>ALL-B12　M2
（SR群）</t>
    <phoneticPr fontId="3"/>
  </si>
  <si>
    <t>ALL-B12　M2
（SR群　ダウン症）</t>
    <rPh sb="19" eb="20">
      <t>ショウ</t>
    </rPh>
    <phoneticPr fontId="3"/>
  </si>
  <si>
    <t>ALL-B12　TIT（1歳）</t>
    <rPh sb="13" eb="14">
      <t>サイ</t>
    </rPh>
    <phoneticPr fontId="3"/>
  </si>
  <si>
    <t>ALL-B12　TIT（2歳）</t>
    <rPh sb="13" eb="14">
      <t>サイ</t>
    </rPh>
    <phoneticPr fontId="3"/>
  </si>
  <si>
    <t>ALL-B12　TIT（3歳以上）</t>
    <rPh sb="13" eb="14">
      <t>サイ</t>
    </rPh>
    <rPh sb="14" eb="16">
      <t>イジョウ</t>
    </rPh>
    <phoneticPr fontId="3"/>
  </si>
  <si>
    <t>ALL-B12　MTX　IT（2歳）</t>
  </si>
  <si>
    <t>ALL-B12　IA2
（SR群）</t>
    <rPh sb="15" eb="16">
      <t>グン</t>
    </rPh>
    <phoneticPr fontId="3"/>
  </si>
  <si>
    <t>ALL-B12　IA4
（IR､HR群）</t>
    <rPh sb="18" eb="19">
      <t>グン</t>
    </rPh>
    <phoneticPr fontId="3"/>
  </si>
  <si>
    <t>ALL-B12　IB＋L
（IR試験、HRブロック群）</t>
    <rPh sb="16" eb="18">
      <t>シケン</t>
    </rPh>
    <rPh sb="25" eb="26">
      <t>グン</t>
    </rPh>
    <phoneticPr fontId="3"/>
  </si>
  <si>
    <t>ALL-B12　IB+VL
（HR-VCR群）</t>
    <rPh sb="21" eb="22">
      <t>グン</t>
    </rPh>
    <phoneticPr fontId="3"/>
  </si>
  <si>
    <t>ALL-B12　M5
（IR標準群）</t>
    <rPh sb="14" eb="16">
      <t>ヒョウジュン</t>
    </rPh>
    <phoneticPr fontId="3"/>
  </si>
  <si>
    <t>ALL-B12　M5
（IR標準群　ダウン症）</t>
    <rPh sb="14" eb="16">
      <t>ヒョウジュン</t>
    </rPh>
    <rPh sb="21" eb="22">
      <t>ショウ</t>
    </rPh>
    <phoneticPr fontId="3"/>
  </si>
  <si>
    <t>ALL-B12　M5+L
（IR試験群）</t>
    <rPh sb="16" eb="18">
      <t>シケン</t>
    </rPh>
    <phoneticPr fontId="3"/>
  </si>
  <si>
    <t>ALL-B12　M5+L
（IR試験群　ダウン症）</t>
    <rPh sb="16" eb="18">
      <t>シケン</t>
    </rPh>
    <rPh sb="23" eb="24">
      <t>ショウ</t>
    </rPh>
    <phoneticPr fontId="3"/>
  </si>
  <si>
    <t>ALL-B12　M5+VL
（HR-VCR群）</t>
    <rPh sb="21" eb="22">
      <t>グン</t>
    </rPh>
    <phoneticPr fontId="3"/>
  </si>
  <si>
    <t>ALL-B12　M5+VL
（HR-VCR群　ダウン症）</t>
    <rPh sb="21" eb="22">
      <t>グン</t>
    </rPh>
    <rPh sb="26" eb="27">
      <t>ショウ</t>
    </rPh>
    <phoneticPr fontId="3"/>
  </si>
  <si>
    <t>ALL-B12　HR3
（HRブロック群）</t>
    <rPh sb="19" eb="20">
      <t>グン</t>
    </rPh>
    <phoneticPr fontId="3"/>
  </si>
  <si>
    <t>ALL-B12　HR2
（HRブロック群）</t>
    <phoneticPr fontId="3"/>
  </si>
  <si>
    <t>ALL-B12　HR1
（HRブロック群）</t>
    <phoneticPr fontId="3"/>
  </si>
  <si>
    <t>ALL-B12　IM
（SR標準群）</t>
    <phoneticPr fontId="3"/>
  </si>
  <si>
    <t>ALL-B12　IM
（IR標準、IR試験群）</t>
    <phoneticPr fontId="3"/>
  </si>
  <si>
    <t>ALL-B12　IM
（HRブロック群　1回目）</t>
    <phoneticPr fontId="3"/>
  </si>
  <si>
    <t>ALL-B12　IM
（HRVCR群　1回目）</t>
    <phoneticPr fontId="3"/>
  </si>
  <si>
    <t>ALL-B12　VCR＋DEX
（SR試験群）</t>
    <rPh sb="19" eb="21">
      <t>シケン</t>
    </rPh>
    <phoneticPr fontId="3"/>
  </si>
  <si>
    <t>ALL-B12　Ⅲ
（SR群　day15~35）</t>
    <rPh sb="13" eb="14">
      <t>グン</t>
    </rPh>
    <phoneticPr fontId="3"/>
  </si>
  <si>
    <t>ALL-B12　Ⅲ
（IR標準群　day1~14）</t>
    <rPh sb="13" eb="15">
      <t>ヒョウジュン</t>
    </rPh>
    <rPh sb="15" eb="16">
      <t>グン</t>
    </rPh>
    <phoneticPr fontId="3"/>
  </si>
  <si>
    <t>ALL-B12　Ⅲ
（IR標準群　day15~35）</t>
    <rPh sb="15" eb="16">
      <t>グン</t>
    </rPh>
    <phoneticPr fontId="3"/>
  </si>
  <si>
    <t>ALL-B12　Ⅲ+L
（IR試験群　day1~14）</t>
    <rPh sb="15" eb="17">
      <t>シケン</t>
    </rPh>
    <rPh sb="17" eb="18">
      <t>グン</t>
    </rPh>
    <phoneticPr fontId="3"/>
  </si>
  <si>
    <t>ALL-B12　Ⅲ+L
（IR試験群　day15~35）</t>
    <phoneticPr fontId="3"/>
  </si>
  <si>
    <t>ALL-B12　Ⅲ+L
（HRブロック群　day1~14）</t>
    <rPh sb="19" eb="20">
      <t>グン</t>
    </rPh>
    <phoneticPr fontId="3"/>
  </si>
  <si>
    <t>ALL-B12　Ⅲ+L
（HRブロック群　day15~35）</t>
    <phoneticPr fontId="3"/>
  </si>
  <si>
    <t>ALL-B12　Ⅲ+VL
（HR-VCR群　day1~14）</t>
    <rPh sb="20" eb="21">
      <t>グン</t>
    </rPh>
    <phoneticPr fontId="3"/>
  </si>
  <si>
    <t>ALL-B12　Ⅲ+VL
（HR-VCR群　day15~28）</t>
    <rPh sb="20" eb="21">
      <t>グン</t>
    </rPh>
    <phoneticPr fontId="3"/>
  </si>
  <si>
    <t>ALL-B12　VCR＋DEX
（HRブロック、HR試験群）</t>
    <rPh sb="26" eb="28">
      <t>シケン</t>
    </rPh>
    <phoneticPr fontId="3"/>
  </si>
  <si>
    <t>ALL-B12　Meintenance＋VD
（SR試験群）</t>
    <rPh sb="26" eb="28">
      <t>シケン</t>
    </rPh>
    <rPh sb="28" eb="29">
      <t>グン</t>
    </rPh>
    <phoneticPr fontId="3"/>
  </si>
  <si>
    <t>ALL-B12　先行治療相
（プレドニゾロン）</t>
    <rPh sb="8" eb="10">
      <t>センコウ</t>
    </rPh>
    <rPh sb="10" eb="12">
      <t>チリョウ</t>
    </rPh>
    <rPh sb="12" eb="13">
      <t>ソウ</t>
    </rPh>
    <phoneticPr fontId="3"/>
  </si>
  <si>
    <t>ALL-B12　MTX　IT（1歳）</t>
    <phoneticPr fontId="3"/>
  </si>
  <si>
    <t>ALL-T11　先行治療相
（プレドニゾロン）</t>
    <rPh sb="8" eb="10">
      <t>センコウ</t>
    </rPh>
    <rPh sb="10" eb="12">
      <t>チリョウ</t>
    </rPh>
    <rPh sb="12" eb="13">
      <t>ソウ</t>
    </rPh>
    <phoneticPr fontId="3"/>
  </si>
  <si>
    <t>4,5</t>
    <phoneticPr fontId="3"/>
  </si>
  <si>
    <t>プレドニゾロン経口投与（静注同僚投与も可）を15mg/m2/日から開始し、day2に30mg/m2、day4または5までに60mg/m2/dまで漸増して7日間投与する。7日間のプレドニゾロン総投与量は210mg/m2以上とする。</t>
    <rPh sb="7" eb="9">
      <t>ケイコウ</t>
    </rPh>
    <rPh sb="9" eb="11">
      <t>トウヨ</t>
    </rPh>
    <rPh sb="12" eb="14">
      <t>ジョウチュウ</t>
    </rPh>
    <rPh sb="14" eb="16">
      <t>ドウリョウ</t>
    </rPh>
    <rPh sb="16" eb="18">
      <t>トウヨ</t>
    </rPh>
    <rPh sb="19" eb="20">
      <t>カ</t>
    </rPh>
    <rPh sb="30" eb="31">
      <t>ニチ</t>
    </rPh>
    <rPh sb="33" eb="35">
      <t>カイシ</t>
    </rPh>
    <rPh sb="72" eb="74">
      <t>ゼンゾウ</t>
    </rPh>
    <rPh sb="77" eb="78">
      <t>ニチ</t>
    </rPh>
    <rPh sb="78" eb="79">
      <t>カン</t>
    </rPh>
    <rPh sb="79" eb="81">
      <t>トウヨ</t>
    </rPh>
    <rPh sb="85" eb="86">
      <t>ニチ</t>
    </rPh>
    <rPh sb="86" eb="87">
      <t>カン</t>
    </rPh>
    <rPh sb="95" eb="96">
      <t>ソウ</t>
    </rPh>
    <rPh sb="96" eb="98">
      <t>トウヨ</t>
    </rPh>
    <rPh sb="98" eb="99">
      <t>リョウ</t>
    </rPh>
    <rPh sb="108" eb="110">
      <t>イジョウ</t>
    </rPh>
    <phoneticPr fontId="3"/>
  </si>
  <si>
    <t>ALL-B12　MTX　IT（3歳以上）</t>
    <rPh sb="17" eb="19">
      <t>イジョウ</t>
    </rPh>
    <phoneticPr fontId="3"/>
  </si>
  <si>
    <t>6mg</t>
    <phoneticPr fontId="3"/>
  </si>
  <si>
    <t>05-01-0040</t>
    <phoneticPr fontId="3"/>
  </si>
  <si>
    <t>05-01-0041</t>
    <phoneticPr fontId="3"/>
  </si>
  <si>
    <t>05-01-0042</t>
    <phoneticPr fontId="3"/>
  </si>
  <si>
    <t>05-01-0043</t>
    <phoneticPr fontId="3"/>
  </si>
  <si>
    <t>05-01-0044</t>
    <phoneticPr fontId="3"/>
  </si>
  <si>
    <t>05-01-0045</t>
    <phoneticPr fontId="3"/>
  </si>
  <si>
    <t>05-01-0047</t>
    <phoneticPr fontId="3"/>
  </si>
  <si>
    <t>05-01-0048</t>
    <phoneticPr fontId="3"/>
  </si>
  <si>
    <t>05-01-0049</t>
    <phoneticPr fontId="3"/>
  </si>
  <si>
    <t>05-01-0050</t>
    <phoneticPr fontId="3"/>
  </si>
  <si>
    <t>05-01-0051</t>
    <phoneticPr fontId="3"/>
  </si>
  <si>
    <t>05-03-0130</t>
    <phoneticPr fontId="3"/>
  </si>
  <si>
    <t>05-03-0131</t>
    <phoneticPr fontId="3"/>
  </si>
  <si>
    <t>05-03-0132</t>
    <phoneticPr fontId="3"/>
  </si>
  <si>
    <t>05-03-0133</t>
    <phoneticPr fontId="3"/>
  </si>
  <si>
    <t>ALL-T11　TIT（1歳未満）</t>
    <rPh sb="14" eb="16">
      <t>ミマン</t>
    </rPh>
    <phoneticPr fontId="3"/>
  </si>
  <si>
    <t>ALL-T11　TIT（1歳）</t>
    <phoneticPr fontId="3"/>
  </si>
  <si>
    <t>ALL-T11　TIT（2歳）</t>
  </si>
  <si>
    <t>ALL-T11　TIT（3歳以上）</t>
    <rPh sb="14" eb="16">
      <t>イジョウ</t>
    </rPh>
    <phoneticPr fontId="3"/>
  </si>
  <si>
    <t>05-03-0140</t>
    <phoneticPr fontId="3"/>
  </si>
  <si>
    <t>05-03-0141</t>
  </si>
  <si>
    <t>05-03-0142</t>
  </si>
  <si>
    <t>05-03-0143</t>
  </si>
  <si>
    <t>05-03-0150</t>
    <phoneticPr fontId="3"/>
  </si>
  <si>
    <t>05-03-0151</t>
    <phoneticPr fontId="3"/>
  </si>
  <si>
    <t>05-03-0160</t>
    <phoneticPr fontId="3"/>
  </si>
  <si>
    <t>05-03-0161</t>
    <phoneticPr fontId="3"/>
  </si>
  <si>
    <t>05-03-0162</t>
    <phoneticPr fontId="3"/>
  </si>
  <si>
    <t>ALL-T11　MTX　IT（1歳未満）</t>
    <rPh sb="17" eb="19">
      <t>ミマン</t>
    </rPh>
    <phoneticPr fontId="3"/>
  </si>
  <si>
    <t>ALL-T11　MTX　IT（1歳）</t>
    <phoneticPr fontId="3"/>
  </si>
  <si>
    <t>ALL-T11　MTX　IT（2歳）</t>
    <phoneticPr fontId="3"/>
  </si>
  <si>
    <t>ALL-T11　MTX　IT（3歳以上）</t>
    <rPh sb="17" eb="19">
      <t>イジョウ</t>
    </rPh>
    <phoneticPr fontId="3"/>
  </si>
  <si>
    <t>プレドニゾロン経口投与（静注同僚投与も可）を15mg/m2/日から開始し、day2に30mg/m2、day4または5までに60mg/m2/dまで漸増して7日間投与する。7日間のプレドニゾロン総投与量は210mg/m2以上とする。</t>
    <phoneticPr fontId="3"/>
  </si>
  <si>
    <t>05-03-0002</t>
    <phoneticPr fontId="3"/>
  </si>
  <si>
    <t>05-03-0003</t>
  </si>
  <si>
    <t>05-03-0004</t>
  </si>
  <si>
    <t>05-03-0009</t>
    <phoneticPr fontId="3"/>
  </si>
  <si>
    <t>05-03-0011</t>
    <phoneticPr fontId="3"/>
  </si>
  <si>
    <t>05-03-0012</t>
    <phoneticPr fontId="3"/>
  </si>
  <si>
    <t>05-03-0030</t>
    <phoneticPr fontId="3"/>
  </si>
  <si>
    <t>05-03-0040</t>
    <phoneticPr fontId="3"/>
  </si>
  <si>
    <t>05-03-0041</t>
    <phoneticPr fontId="3"/>
  </si>
  <si>
    <t>ALL-B12　M2
（SR群　ダウン症　MTX増量）</t>
    <rPh sb="19" eb="20">
      <t>ショウ</t>
    </rPh>
    <rPh sb="24" eb="26">
      <t>ゾウリョウ</t>
    </rPh>
    <phoneticPr fontId="3"/>
  </si>
  <si>
    <t>ALL-B12　M5
（IR標準群　ダウン症　MTX増量）</t>
    <rPh sb="14" eb="16">
      <t>ヒョウジュン</t>
    </rPh>
    <rPh sb="21" eb="22">
      <t>ショウ</t>
    </rPh>
    <rPh sb="26" eb="28">
      <t>ゾウリョウ</t>
    </rPh>
    <phoneticPr fontId="3"/>
  </si>
  <si>
    <t>ALL-B12　M5+L
（IR試験群　ダウン症　MTX増量）</t>
    <rPh sb="16" eb="18">
      <t>シケン</t>
    </rPh>
    <rPh sb="23" eb="24">
      <t>ショウ</t>
    </rPh>
    <rPh sb="28" eb="30">
      <t>ゾウリョウ</t>
    </rPh>
    <phoneticPr fontId="3"/>
  </si>
  <si>
    <t>ALL-B12　M5+VL
（HR-VCR群　ダウン症　MTX増量）</t>
    <rPh sb="21" eb="22">
      <t>グン</t>
    </rPh>
    <rPh sb="26" eb="27">
      <t>ショウ</t>
    </rPh>
    <rPh sb="31" eb="33">
      <t>ゾウリョウ</t>
    </rPh>
    <phoneticPr fontId="3"/>
  </si>
  <si>
    <t>05-03-0097</t>
    <phoneticPr fontId="3"/>
  </si>
  <si>
    <t>ALL-T11　IA（week2～3）</t>
    <phoneticPr fontId="3"/>
  </si>
  <si>
    <t>ALL-T11　IA（week4～5）</t>
    <phoneticPr fontId="3"/>
  </si>
  <si>
    <t>ALL-T11 SR M+L（week13～18）</t>
    <phoneticPr fontId="3"/>
  </si>
  <si>
    <t>ALL-T11 SR M+L（week19～21）</t>
    <phoneticPr fontId="3"/>
  </si>
  <si>
    <t>ALL-T11 SR ⅡA+L（week23～24）</t>
    <phoneticPr fontId="3"/>
  </si>
  <si>
    <t>ALL-T11 SR ⅡA+L（week25～26）</t>
    <phoneticPr fontId="3"/>
  </si>
  <si>
    <t>ALL-T11 SR ⅡB+L（week27）</t>
    <phoneticPr fontId="3"/>
  </si>
  <si>
    <t>ALL-T11 SR ⅡB+L（week28～30）</t>
    <phoneticPr fontId="3"/>
  </si>
  <si>
    <t>ALL-T11 HR ⅡB+L（week37）</t>
    <phoneticPr fontId="3"/>
  </si>
  <si>
    <t>1, 2, 3</t>
    <phoneticPr fontId="3"/>
  </si>
  <si>
    <t>1コース</t>
    <phoneticPr fontId="3"/>
  </si>
  <si>
    <t>TBI 12Gy併用。頭部に残存病変があれば、6Gy  boosts予定</t>
    <phoneticPr fontId="3"/>
  </si>
  <si>
    <t>進展型</t>
    <phoneticPr fontId="3"/>
  </si>
  <si>
    <t>アテゾリズマブ＋CBDCA＋VP-16
（1コース目）</t>
    <phoneticPr fontId="3"/>
  </si>
  <si>
    <t>アテゾリズマブ＋CBDCA＋VP-16
（2～4コース目）</t>
    <phoneticPr fontId="3"/>
  </si>
  <si>
    <t>アテゾリズマブ単剤療法
（アテゾリズマブ＋CBDCA＋VP-16
4コース後）</t>
    <phoneticPr fontId="3"/>
  </si>
  <si>
    <t>可能な限り継続する</t>
    <phoneticPr fontId="3"/>
  </si>
  <si>
    <t>AUC = 5</t>
  </si>
  <si>
    <t>60分</t>
    <phoneticPr fontId="3"/>
  </si>
  <si>
    <t>3週間</t>
    <phoneticPr fontId="3"/>
  </si>
  <si>
    <t>髄注（MTX, Ara-C, DEX）</t>
    <phoneticPr fontId="3"/>
  </si>
  <si>
    <t>3.3 mg/body</t>
  </si>
  <si>
    <r>
      <t>1週間</t>
    </r>
    <r>
      <rPr>
        <vertAlign val="superscript"/>
        <sz val="14"/>
        <color indexed="8"/>
        <rFont val="Meiryo UI"/>
        <family val="3"/>
        <charset val="128"/>
      </rPr>
      <t>*1</t>
    </r>
    <phoneticPr fontId="3"/>
  </si>
  <si>
    <r>
      <t>可能な限り継続する</t>
    </r>
    <r>
      <rPr>
        <vertAlign val="superscript"/>
        <sz val="14"/>
        <color indexed="8"/>
        <rFont val="Meiryo UI"/>
        <family val="3"/>
        <charset val="128"/>
      </rPr>
      <t>*2</t>
    </r>
    <phoneticPr fontId="3"/>
  </si>
  <si>
    <t>*1　1週間とするが、原則、併用するレジメンのコース期間と同じ
*2　原則、併用するレジメンの実施コース数と同じ</t>
    <phoneticPr fontId="3"/>
  </si>
  <si>
    <t>中枢神経浸潤のある患者
又は中枢神経への再発リスクが高い患者</t>
    <phoneticPr fontId="3"/>
  </si>
  <si>
    <t>4コース</t>
    <phoneticPr fontId="3"/>
  </si>
  <si>
    <t>プレドニゾロンを0.5mg/kgから内服開始する。
*1　初回投与では投与開始速度は50 mg/時とし、以降は30 分毎に50 mg/時ずつ投与速度を上昇させ、最大200 mg/時まで上昇させる。2回目以降の投与では100 mg/時から投与開始することができ、以降は30 分毎に100 mg/時ずつ投与速度を上昇させ、最大200 mg/時まで上昇させる。</t>
    <phoneticPr fontId="3"/>
  </si>
  <si>
    <t>24週間</t>
    <rPh sb="2" eb="4">
      <t>シュウカン</t>
    </rPh>
    <phoneticPr fontId="3"/>
  </si>
  <si>
    <t>AML-D16　強化療法 H-1</t>
    <rPh sb="8" eb="10">
      <t>キョウカ</t>
    </rPh>
    <rPh sb="10" eb="12">
      <t>リョウホウ</t>
    </rPh>
    <phoneticPr fontId="3"/>
  </si>
  <si>
    <t>AML-D16　強化療法 L-1</t>
    <rPh sb="8" eb="10">
      <t>キョウカ</t>
    </rPh>
    <rPh sb="10" eb="12">
      <t>リョウホウ</t>
    </rPh>
    <phoneticPr fontId="3"/>
  </si>
  <si>
    <t>AML-D16　強化療法 L-2</t>
    <rPh sb="8" eb="10">
      <t>キョウカ</t>
    </rPh>
    <rPh sb="10" eb="12">
      <t>リョウホウ</t>
    </rPh>
    <phoneticPr fontId="3"/>
  </si>
  <si>
    <t>AML-D16　強化療法 L-3</t>
    <rPh sb="8" eb="10">
      <t>キョウカ</t>
    </rPh>
    <rPh sb="10" eb="12">
      <t>リョウホウ</t>
    </rPh>
    <phoneticPr fontId="3"/>
  </si>
  <si>
    <t>AML-D16　強化療法 S-1</t>
    <rPh sb="8" eb="10">
      <t>キョウカ</t>
    </rPh>
    <rPh sb="10" eb="12">
      <t>リョウホウ</t>
    </rPh>
    <phoneticPr fontId="3"/>
  </si>
  <si>
    <t>AML-D16　強化療法 S-2</t>
    <rPh sb="8" eb="10">
      <t>キョウカ</t>
    </rPh>
    <rPh sb="10" eb="12">
      <t>リョウホウ</t>
    </rPh>
    <phoneticPr fontId="3"/>
  </si>
  <si>
    <t>AML-D16　強化療法 S-3</t>
    <rPh sb="8" eb="10">
      <t>キョウカ</t>
    </rPh>
    <rPh sb="10" eb="12">
      <t>リョウホウ</t>
    </rPh>
    <phoneticPr fontId="3"/>
  </si>
  <si>
    <t>AML-D16　強化療法 S-4</t>
    <rPh sb="8" eb="10">
      <t>キョウカ</t>
    </rPh>
    <rPh sb="10" eb="12">
      <t>リョウホウ</t>
    </rPh>
    <phoneticPr fontId="3"/>
  </si>
  <si>
    <t>AML-D16　強化療法 H-2</t>
    <phoneticPr fontId="3"/>
  </si>
  <si>
    <t>AML-D16　強化療法 H-3</t>
    <phoneticPr fontId="3"/>
  </si>
  <si>
    <t>AML-D16 強化療法 MH-2</t>
    <rPh sb="8" eb="10">
      <t>キョウカ</t>
    </rPh>
    <rPh sb="10" eb="12">
      <t>リョウホウ</t>
    </rPh>
    <phoneticPr fontId="3"/>
  </si>
  <si>
    <t>AML-D16 強化療法 MH-3</t>
    <rPh sb="8" eb="10">
      <t>キョウカ</t>
    </rPh>
    <rPh sb="10" eb="12">
      <t>リョウホウ</t>
    </rPh>
    <phoneticPr fontId="3"/>
  </si>
  <si>
    <t>AML-D16 強化療法 MH-4</t>
    <rPh sb="8" eb="10">
      <t>キョウカ</t>
    </rPh>
    <rPh sb="10" eb="12">
      <t>リョウホウ</t>
    </rPh>
    <phoneticPr fontId="3"/>
  </si>
  <si>
    <t>AML-D16 強化療法 MH-5</t>
    <rPh sb="8" eb="10">
      <t>キョウカ</t>
    </rPh>
    <rPh sb="10" eb="12">
      <t>リョウホウ</t>
    </rPh>
    <phoneticPr fontId="3"/>
  </si>
  <si>
    <t>AML-D16　寛解導入療法1</t>
    <rPh sb="8" eb="10">
      <t>カンカイ</t>
    </rPh>
    <rPh sb="10" eb="12">
      <t>ドウニュウ</t>
    </rPh>
    <rPh sb="12" eb="14">
      <t>リョウホウ</t>
    </rPh>
    <phoneticPr fontId="3"/>
  </si>
  <si>
    <t>AML-D16　寛解導入療法2</t>
    <rPh sb="8" eb="10">
      <t>カンカイ</t>
    </rPh>
    <rPh sb="10" eb="12">
      <t>ドウニュウ</t>
    </rPh>
    <rPh sb="12" eb="14">
      <t>リョウホウ</t>
    </rPh>
    <phoneticPr fontId="3"/>
  </si>
  <si>
    <t>AML-D16　寛解導入療法3</t>
    <rPh sb="8" eb="10">
      <t>カンカイ</t>
    </rPh>
    <rPh sb="10" eb="12">
      <t>ドウニュウ</t>
    </rPh>
    <rPh sb="12" eb="14">
      <t>リョウホウ</t>
    </rPh>
    <phoneticPr fontId="3"/>
  </si>
  <si>
    <t>AML-P13　寛解導入第1相（ACD）</t>
    <rPh sb="8" eb="10">
      <t>カンカイ</t>
    </rPh>
    <rPh sb="10" eb="12">
      <t>ドウニュウ</t>
    </rPh>
    <rPh sb="12" eb="13">
      <t>ダイ</t>
    </rPh>
    <rPh sb="14" eb="15">
      <t>ソウ</t>
    </rPh>
    <phoneticPr fontId="3"/>
  </si>
  <si>
    <t>AML-P13　寛解導入第2相（HCMA）</t>
    <rPh sb="8" eb="10">
      <t>カンカイ</t>
    </rPh>
    <rPh sb="10" eb="12">
      <t>ドウニュウ</t>
    </rPh>
    <rPh sb="12" eb="13">
      <t>ダイ</t>
    </rPh>
    <rPh sb="14" eb="15">
      <t>ソウ</t>
    </rPh>
    <phoneticPr fontId="3"/>
  </si>
  <si>
    <t>AML-P13　強化第1相（AA-Ⅰ）</t>
    <rPh sb="8" eb="10">
      <t>キョウカ</t>
    </rPh>
    <rPh sb="10" eb="11">
      <t>ダイ</t>
    </rPh>
    <rPh sb="12" eb="13">
      <t>ソウ</t>
    </rPh>
    <phoneticPr fontId="3"/>
  </si>
  <si>
    <t>AML-P13　強化第2相（AA-Ⅱ）</t>
    <rPh sb="8" eb="10">
      <t>キョウカ</t>
    </rPh>
    <rPh sb="10" eb="11">
      <t>ダイ</t>
    </rPh>
    <rPh sb="12" eb="13">
      <t>ソウ</t>
    </rPh>
    <phoneticPr fontId="3"/>
  </si>
  <si>
    <t>AML-P13　強化第3相（AA-Ⅲ）</t>
    <rPh sb="8" eb="10">
      <t>キョウカ</t>
    </rPh>
    <rPh sb="10" eb="11">
      <t>ダイ</t>
    </rPh>
    <rPh sb="12" eb="13">
      <t>ソウ</t>
    </rPh>
    <phoneticPr fontId="3"/>
  </si>
  <si>
    <t>AML-P13　維持療法A</t>
    <rPh sb="8" eb="10">
      <t>イジ</t>
    </rPh>
    <rPh sb="10" eb="12">
      <t>リョウホウ</t>
    </rPh>
    <phoneticPr fontId="3"/>
  </si>
  <si>
    <t>AML-P13　維持療法B</t>
    <rPh sb="8" eb="10">
      <t>イジ</t>
    </rPh>
    <rPh sb="10" eb="12">
      <t>リョウホウ</t>
    </rPh>
    <phoneticPr fontId="3"/>
  </si>
  <si>
    <t>AML-P13　強化第1相（AH-Ⅰ）</t>
    <rPh sb="8" eb="10">
      <t>キョウカ</t>
    </rPh>
    <rPh sb="10" eb="11">
      <t>ダイ</t>
    </rPh>
    <rPh sb="12" eb="13">
      <t>ソウ</t>
    </rPh>
    <phoneticPr fontId="3"/>
  </si>
  <si>
    <t>9週間</t>
    <rPh sb="1" eb="3">
      <t>シュウカン</t>
    </rPh>
    <phoneticPr fontId="3"/>
  </si>
  <si>
    <t>AML-P13　強化第2相（G06）</t>
    <rPh sb="8" eb="10">
      <t>キョウカ</t>
    </rPh>
    <rPh sb="10" eb="11">
      <t>ダイ</t>
    </rPh>
    <rPh sb="12" eb="13">
      <t>ソウ</t>
    </rPh>
    <phoneticPr fontId="3"/>
  </si>
  <si>
    <t>AML-P13　強化第3相（AH-Ⅱ）</t>
    <rPh sb="8" eb="10">
      <t>キョウカ</t>
    </rPh>
    <rPh sb="10" eb="11">
      <t>ダイ</t>
    </rPh>
    <rPh sb="12" eb="13">
      <t>ソウ</t>
    </rPh>
    <phoneticPr fontId="3"/>
  </si>
  <si>
    <t>AML-P13　再寛解導入相（G09）</t>
    <rPh sb="8" eb="9">
      <t>サイ</t>
    </rPh>
    <rPh sb="9" eb="11">
      <t>カンカイ</t>
    </rPh>
    <rPh sb="11" eb="13">
      <t>ドウニュウ</t>
    </rPh>
    <rPh sb="13" eb="14">
      <t>ソウ</t>
    </rPh>
    <phoneticPr fontId="3"/>
  </si>
  <si>
    <t>52週間</t>
    <rPh sb="2" eb="4">
      <t>シュウカン</t>
    </rPh>
    <phoneticPr fontId="3"/>
  </si>
  <si>
    <t>AML-P13　髄注（3か月未満）</t>
    <rPh sb="8" eb="10">
      <t>ズイチュウ</t>
    </rPh>
    <rPh sb="13" eb="14">
      <t>ゲツ</t>
    </rPh>
    <rPh sb="14" eb="16">
      <t>ミマン</t>
    </rPh>
    <phoneticPr fontId="3"/>
  </si>
  <si>
    <t>AML-P13　髄注（1歳未満）</t>
    <rPh sb="8" eb="10">
      <t>ズイチュウ</t>
    </rPh>
    <rPh sb="12" eb="13">
      <t>サイ</t>
    </rPh>
    <rPh sb="13" eb="15">
      <t>ミマン</t>
    </rPh>
    <phoneticPr fontId="3"/>
  </si>
  <si>
    <t>AML-P13　髄注（1歳）</t>
    <rPh sb="8" eb="10">
      <t>ズイチュウ</t>
    </rPh>
    <rPh sb="12" eb="13">
      <t>サイ</t>
    </rPh>
    <phoneticPr fontId="3"/>
  </si>
  <si>
    <t>AML-P13　髄注（2歳）</t>
    <rPh sb="8" eb="10">
      <t>ズイチュウ</t>
    </rPh>
    <rPh sb="12" eb="13">
      <t>サイ</t>
    </rPh>
    <phoneticPr fontId="3"/>
  </si>
  <si>
    <t>AML-P13　髄注（3歳以上）</t>
    <rPh sb="8" eb="10">
      <t>ズイチュウ</t>
    </rPh>
    <rPh sb="12" eb="13">
      <t>サイ</t>
    </rPh>
    <rPh sb="13" eb="15">
      <t>イジョウ</t>
    </rPh>
    <phoneticPr fontId="3"/>
  </si>
  <si>
    <t>05-02-0070</t>
    <phoneticPr fontId="3"/>
  </si>
  <si>
    <t>05-02-0080</t>
    <phoneticPr fontId="3"/>
  </si>
  <si>
    <t>05-02-0081</t>
  </si>
  <si>
    <t>05-02-0082</t>
  </si>
  <si>
    <t>05-02-0083</t>
  </si>
  <si>
    <t>05-02-0084</t>
  </si>
  <si>
    <t>05-02-0090</t>
    <phoneticPr fontId="3"/>
  </si>
  <si>
    <t>05-02-0091</t>
  </si>
  <si>
    <t>05-02-0092</t>
  </si>
  <si>
    <t>05-02-0100</t>
    <phoneticPr fontId="3"/>
  </si>
  <si>
    <t>05-02-0101</t>
  </si>
  <si>
    <t>05-02-0102</t>
  </si>
  <si>
    <t>05-02-0110</t>
    <phoneticPr fontId="3"/>
  </si>
  <si>
    <t>05-02-0001</t>
    <phoneticPr fontId="3"/>
  </si>
  <si>
    <t>05-02-0010</t>
    <phoneticPr fontId="3"/>
  </si>
  <si>
    <t>05-02-0011</t>
  </si>
  <si>
    <t>05-02-0012</t>
  </si>
  <si>
    <t>05-02-0020</t>
    <phoneticPr fontId="3"/>
  </si>
  <si>
    <t>05-02-0021</t>
  </si>
  <si>
    <t>05-02-0022</t>
  </si>
  <si>
    <t>05-02-0023</t>
  </si>
  <si>
    <t>05-02-0030</t>
    <phoneticPr fontId="3"/>
  </si>
  <si>
    <t>05-02-0031</t>
  </si>
  <si>
    <t>05-02-0040</t>
    <phoneticPr fontId="3"/>
  </si>
  <si>
    <t>05-02-0041</t>
  </si>
  <si>
    <t>05-02-0042</t>
  </si>
  <si>
    <t>05-02-0050</t>
    <phoneticPr fontId="3"/>
  </si>
  <si>
    <t>05-02-0051</t>
  </si>
  <si>
    <t>05-02-0052</t>
  </si>
  <si>
    <t>05-02-0053</t>
  </si>
  <si>
    <t>11-01-0041</t>
    <phoneticPr fontId="3"/>
  </si>
  <si>
    <t>11-01-0040</t>
    <phoneticPr fontId="3"/>
  </si>
  <si>
    <t>4コース</t>
    <phoneticPr fontId="3"/>
  </si>
  <si>
    <r>
      <t>レジメンでは</t>
    </r>
    <r>
      <rPr>
        <b/>
        <sz val="14"/>
        <rFont val="Meiryo UI"/>
        <family val="3"/>
        <charset val="128"/>
      </rPr>
      <t>2回投与/週</t>
    </r>
    <r>
      <rPr>
        <sz val="14"/>
        <rFont val="Meiryo UI"/>
        <family val="3"/>
        <charset val="128"/>
      </rPr>
      <t>を1コースとして、最大</t>
    </r>
    <r>
      <rPr>
        <b/>
        <sz val="14"/>
        <rFont val="Meiryo UI"/>
        <family val="3"/>
        <charset val="128"/>
      </rPr>
      <t>4コース</t>
    </r>
    <r>
      <rPr>
        <sz val="14"/>
        <rFont val="Meiryo UI"/>
        <family val="3"/>
        <charset val="128"/>
      </rPr>
      <t>と設定する</t>
    </r>
    <rPh sb="8" eb="10">
      <t>トウヨ</t>
    </rPh>
    <rPh sb="11" eb="12">
      <t>シュウ</t>
    </rPh>
    <phoneticPr fontId="3"/>
  </si>
  <si>
    <t>11-01-0070</t>
    <phoneticPr fontId="3"/>
  </si>
  <si>
    <t>4コース</t>
    <phoneticPr fontId="3"/>
  </si>
  <si>
    <r>
      <t>レジメンでは</t>
    </r>
    <r>
      <rPr>
        <b/>
        <sz val="14"/>
        <rFont val="Meiryo UI"/>
        <family val="3"/>
        <charset val="128"/>
      </rPr>
      <t>1回投与/週</t>
    </r>
    <r>
      <rPr>
        <sz val="14"/>
        <rFont val="Meiryo UI"/>
        <family val="3"/>
        <charset val="128"/>
      </rPr>
      <t>を1コースとして、最大</t>
    </r>
    <r>
      <rPr>
        <b/>
        <sz val="14"/>
        <rFont val="Meiryo UI"/>
        <family val="3"/>
        <charset val="128"/>
      </rPr>
      <t>4コース</t>
    </r>
    <r>
      <rPr>
        <sz val="14"/>
        <rFont val="Meiryo UI"/>
        <family val="3"/>
        <charset val="128"/>
      </rPr>
      <t>と設定する</t>
    </r>
    <phoneticPr fontId="3"/>
  </si>
  <si>
    <r>
      <t>レジメンでは</t>
    </r>
    <r>
      <rPr>
        <b/>
        <sz val="14"/>
        <rFont val="Meiryo UI"/>
        <family val="3"/>
        <charset val="128"/>
      </rPr>
      <t>1回投与/月</t>
    </r>
    <r>
      <rPr>
        <sz val="14"/>
        <rFont val="Meiryo UI"/>
        <family val="3"/>
        <charset val="128"/>
      </rPr>
      <t>を1コースとして、最大</t>
    </r>
    <r>
      <rPr>
        <b/>
        <sz val="14"/>
        <rFont val="Meiryo UI"/>
        <family val="3"/>
        <charset val="128"/>
      </rPr>
      <t>12コース</t>
    </r>
    <r>
      <rPr>
        <sz val="14"/>
        <rFont val="Meiryo UI"/>
        <family val="3"/>
        <charset val="128"/>
      </rPr>
      <t>と設定する</t>
    </r>
    <rPh sb="7" eb="8">
      <t>カイ</t>
    </rPh>
    <rPh sb="8" eb="10">
      <t>トウヨ</t>
    </rPh>
    <rPh sb="11" eb="12">
      <t>ツキ</t>
    </rPh>
    <rPh sb="21" eb="23">
      <t>サイダイ</t>
    </rPh>
    <rPh sb="29" eb="31">
      <t>セッテイ</t>
    </rPh>
    <phoneticPr fontId="3"/>
  </si>
  <si>
    <t>1,4</t>
    <phoneticPr fontId="3"/>
  </si>
  <si>
    <t>11-01-0071</t>
    <phoneticPr fontId="3"/>
  </si>
  <si>
    <t>11-01-0080</t>
    <phoneticPr fontId="3"/>
  </si>
  <si>
    <t>11-01-0081</t>
    <phoneticPr fontId="3"/>
  </si>
  <si>
    <t>【患者限定　腎芽腫】MEL（200mg/m2）</t>
    <rPh sb="1" eb="3">
      <t>カンジャ</t>
    </rPh>
    <rPh sb="3" eb="5">
      <t>ゲンテイ</t>
    </rPh>
    <rPh sb="6" eb="7">
      <t>ジン</t>
    </rPh>
    <rPh sb="7" eb="8">
      <t>ガ</t>
    </rPh>
    <rPh sb="8" eb="9">
      <t>シュ</t>
    </rPh>
    <phoneticPr fontId="3"/>
  </si>
  <si>
    <t>【患者限定　AML】TBI＋MEL（60mg/m2）</t>
    <rPh sb="1" eb="3">
      <t>カンジャ</t>
    </rPh>
    <rPh sb="3" eb="5">
      <t>ゲンテイ</t>
    </rPh>
    <phoneticPr fontId="3"/>
  </si>
  <si>
    <t>【患者限定　AML】TBI＋MEL（90mg/m2）</t>
    <rPh sb="1" eb="3">
      <t>カンジャ</t>
    </rPh>
    <rPh sb="3" eb="5">
      <t>ゲンテイ</t>
    </rPh>
    <phoneticPr fontId="3"/>
  </si>
  <si>
    <t>HL-14　OEPA</t>
    <phoneticPr fontId="3"/>
  </si>
  <si>
    <t>HL-14　OPPA</t>
    <phoneticPr fontId="3"/>
  </si>
  <si>
    <t>HL-14　COPDAC（高リスク）</t>
    <rPh sb="13" eb="14">
      <t>コウ</t>
    </rPh>
    <phoneticPr fontId="3"/>
  </si>
  <si>
    <t>HL-14　COPP（高リスク）</t>
    <phoneticPr fontId="3"/>
  </si>
  <si>
    <t>JESS14　寛解導入療法（VDC）</t>
    <rPh sb="7" eb="9">
      <t>カンカイ</t>
    </rPh>
    <rPh sb="9" eb="11">
      <t>ドウニュウ</t>
    </rPh>
    <rPh sb="11" eb="13">
      <t>リョウホウ</t>
    </rPh>
    <phoneticPr fontId="3"/>
  </si>
  <si>
    <t>JESS14　寛解導入療法（IE）</t>
    <rPh sb="7" eb="9">
      <t>カンカイ</t>
    </rPh>
    <rPh sb="9" eb="11">
      <t>ドウニュウ</t>
    </rPh>
    <rPh sb="11" eb="13">
      <t>リョウホウ</t>
    </rPh>
    <phoneticPr fontId="3"/>
  </si>
  <si>
    <t>JESS14　強化療法　VDC</t>
    <rPh sb="7" eb="9">
      <t>キョウカ</t>
    </rPh>
    <rPh sb="9" eb="11">
      <t>リョウホウ</t>
    </rPh>
    <phoneticPr fontId="3"/>
  </si>
  <si>
    <t xml:space="preserve">JESS14　強化療法　IE </t>
    <rPh sb="7" eb="9">
      <t>キョウカ</t>
    </rPh>
    <rPh sb="9" eb="11">
      <t>リョウホウ</t>
    </rPh>
    <phoneticPr fontId="3"/>
  </si>
  <si>
    <t>JESS14　強化療法　VC</t>
    <rPh sb="7" eb="9">
      <t>キョウカ</t>
    </rPh>
    <rPh sb="9" eb="11">
      <t>リョウホウ</t>
    </rPh>
    <phoneticPr fontId="3"/>
  </si>
  <si>
    <t>A1,A2,B1,B2,B3のそれぞれのアームで投与するweekが異なる。</t>
    <rPh sb="24" eb="26">
      <t>トウヨ</t>
    </rPh>
    <rPh sb="33" eb="34">
      <t>コト</t>
    </rPh>
    <phoneticPr fontId="3"/>
  </si>
  <si>
    <t>【片眼】MTX硝子体内注射
導入期（2回/週）</t>
    <rPh sb="1" eb="2">
      <t>カタ</t>
    </rPh>
    <rPh sb="2" eb="3">
      <t>メ</t>
    </rPh>
    <rPh sb="19" eb="20">
      <t>カイ</t>
    </rPh>
    <rPh sb="21" eb="22">
      <t>シュウ</t>
    </rPh>
    <phoneticPr fontId="3"/>
  </si>
  <si>
    <t>【両眼】MTX硝子体内注射
導入期（2回/週）</t>
    <rPh sb="1" eb="3">
      <t>リョウガン</t>
    </rPh>
    <rPh sb="19" eb="20">
      <t>カイ</t>
    </rPh>
    <rPh sb="21" eb="22">
      <t>シュウ</t>
    </rPh>
    <phoneticPr fontId="3"/>
  </si>
  <si>
    <t>【片眼】MTX硝子体内注射
強化期（1回/週）</t>
    <rPh sb="1" eb="2">
      <t>カタ</t>
    </rPh>
    <rPh sb="2" eb="3">
      <t>メ</t>
    </rPh>
    <rPh sb="19" eb="20">
      <t>カイ</t>
    </rPh>
    <rPh sb="21" eb="22">
      <t>シュウ</t>
    </rPh>
    <phoneticPr fontId="3"/>
  </si>
  <si>
    <t>【両眼】MTX硝子体内注射
強化期（1回/週）</t>
    <rPh sb="1" eb="3">
      <t>リョウガン</t>
    </rPh>
    <rPh sb="19" eb="20">
      <t>カイ</t>
    </rPh>
    <rPh sb="21" eb="22">
      <t>シュウ</t>
    </rPh>
    <phoneticPr fontId="3"/>
  </si>
  <si>
    <t>【片眼】MTX硝子体内注射
維持期（1回/月）</t>
    <rPh sb="1" eb="2">
      <t>カタ</t>
    </rPh>
    <rPh sb="2" eb="3">
      <t>メ</t>
    </rPh>
    <rPh sb="14" eb="16">
      <t>イジ</t>
    </rPh>
    <rPh sb="19" eb="20">
      <t>カイ</t>
    </rPh>
    <rPh sb="21" eb="22">
      <t>ツキ</t>
    </rPh>
    <phoneticPr fontId="3"/>
  </si>
  <si>
    <t>【両眼】MTX硝子体内注射
維持期（1回/月）</t>
    <rPh sb="1" eb="2">
      <t>リョウ</t>
    </rPh>
    <rPh sb="2" eb="3">
      <t>メ</t>
    </rPh>
    <rPh sb="14" eb="16">
      <t>イジ</t>
    </rPh>
    <rPh sb="19" eb="20">
      <t>カイ</t>
    </rPh>
    <rPh sb="21" eb="22">
      <t>ツキ</t>
    </rPh>
    <phoneticPr fontId="3"/>
  </si>
  <si>
    <t>05-03-0170</t>
    <phoneticPr fontId="3"/>
  </si>
  <si>
    <t>05-03-0171</t>
  </si>
  <si>
    <t>05-03-0172</t>
  </si>
  <si>
    <t>05-03-0173</t>
  </si>
  <si>
    <t>05-03-0174</t>
  </si>
  <si>
    <t>05-03-0175</t>
  </si>
  <si>
    <t>05-03-0182</t>
  </si>
  <si>
    <t>05-03-0190</t>
    <phoneticPr fontId="3"/>
  </si>
  <si>
    <t>ALL-T11　IB-3（week10～11）</t>
    <phoneticPr fontId="3"/>
  </si>
  <si>
    <t>ALL-T11 NEL（week12,22）</t>
    <phoneticPr fontId="3"/>
  </si>
  <si>
    <t>05-03-0191</t>
  </si>
  <si>
    <t>05-03-0193</t>
  </si>
  <si>
    <t>05-03-0194</t>
  </si>
  <si>
    <t>05-03-0200</t>
    <phoneticPr fontId="3"/>
  </si>
  <si>
    <t>05-03-0201</t>
  </si>
  <si>
    <t>05-03-0202</t>
  </si>
  <si>
    <t>05-03-0203</t>
  </si>
  <si>
    <t>05-03-0210</t>
    <phoneticPr fontId="3"/>
  </si>
  <si>
    <t>ALL-B12　Ⅲ
（SR群　day1~7,8~14）</t>
    <rPh sb="13" eb="14">
      <t>グン</t>
    </rPh>
    <phoneticPr fontId="3"/>
  </si>
  <si>
    <t>05-03-0070</t>
    <phoneticPr fontId="3"/>
  </si>
  <si>
    <t>【延期分　L-ｱｽﾊﾟﾗｷﾞﾅｰｾﾞ】ALL-B12　Ⅲ
（SR群　day1~14）用</t>
    <rPh sb="1" eb="3">
      <t>エンキ</t>
    </rPh>
    <rPh sb="3" eb="4">
      <t>ブン</t>
    </rPh>
    <rPh sb="32" eb="33">
      <t>グン</t>
    </rPh>
    <rPh sb="42" eb="43">
      <t>ヨウ</t>
    </rPh>
    <phoneticPr fontId="3"/>
  </si>
  <si>
    <t>05-03-0071</t>
    <phoneticPr fontId="3"/>
  </si>
  <si>
    <t>MLL-17　TIT（1歳未満）</t>
    <rPh sb="13" eb="15">
      <t>ミマン</t>
    </rPh>
    <phoneticPr fontId="3"/>
  </si>
  <si>
    <t>MLL-17　TIT（1歳以上）</t>
    <rPh sb="13" eb="15">
      <t>イジョウ</t>
    </rPh>
    <phoneticPr fontId="3"/>
  </si>
  <si>
    <t>MLL-17　PSL単独先行投与</t>
    <rPh sb="10" eb="12">
      <t>タンドク</t>
    </rPh>
    <rPh sb="12" eb="14">
      <t>センコウ</t>
    </rPh>
    <rPh sb="14" eb="16">
      <t>トウヨ</t>
    </rPh>
    <phoneticPr fontId="3"/>
  </si>
  <si>
    <t>MLL-17　DIT（1歳未満　MTX/PSL）</t>
    <rPh sb="13" eb="15">
      <t>ミマン</t>
    </rPh>
    <phoneticPr fontId="3"/>
  </si>
  <si>
    <t>MLL-17　DIT（1歳以上　MTX/PSL）</t>
    <rPh sb="13" eb="15">
      <t>イジョウ</t>
    </rPh>
    <phoneticPr fontId="3"/>
  </si>
  <si>
    <t>MLL-17　DIT（1歳未満　Ara-C/PSL）</t>
    <rPh sb="13" eb="15">
      <t>ミマン</t>
    </rPh>
    <phoneticPr fontId="3"/>
  </si>
  <si>
    <t>MLL-17　DIT（1歳以上　Ara-C/PSL）</t>
    <rPh sb="13" eb="15">
      <t>イジョウ</t>
    </rPh>
    <phoneticPr fontId="3"/>
  </si>
  <si>
    <t>MLL-17　早期強化療法R（IR・HR）</t>
    <rPh sb="7" eb="9">
      <t>ソウキ</t>
    </rPh>
    <rPh sb="9" eb="11">
      <t>キョウカ</t>
    </rPh>
    <rPh sb="11" eb="13">
      <t>リョウホウ</t>
    </rPh>
    <phoneticPr fontId="3"/>
  </si>
  <si>
    <t>MLL-17　移植前処置（HR）</t>
    <rPh sb="7" eb="9">
      <t>イショク</t>
    </rPh>
    <rPh sb="9" eb="10">
      <t>マエ</t>
    </rPh>
    <rPh sb="10" eb="12">
      <t>ショチ</t>
    </rPh>
    <phoneticPr fontId="3"/>
  </si>
  <si>
    <t>MLL-17　再寛解導入療法R-Ⅱ（IR）</t>
    <rPh sb="7" eb="8">
      <t>サイ</t>
    </rPh>
    <rPh sb="8" eb="10">
      <t>カンカイ</t>
    </rPh>
    <rPh sb="10" eb="12">
      <t>ドウニュウ</t>
    </rPh>
    <rPh sb="12" eb="14">
      <t>リョウホウ</t>
    </rPh>
    <phoneticPr fontId="3"/>
  </si>
  <si>
    <t>MLL-17　維持療法R（IR）</t>
    <rPh sb="7" eb="9">
      <t>イジ</t>
    </rPh>
    <rPh sb="9" eb="11">
      <t>リョウホウ</t>
    </rPh>
    <phoneticPr fontId="3"/>
  </si>
  <si>
    <t>MLL-17　寛解導入療法G（LR）</t>
    <rPh sb="7" eb="9">
      <t>カンカイ</t>
    </rPh>
    <rPh sb="9" eb="11">
      <t>ドウニュウ</t>
    </rPh>
    <rPh sb="11" eb="13">
      <t>リョウホウ</t>
    </rPh>
    <phoneticPr fontId="3"/>
  </si>
  <si>
    <t>MLL-17　早期強化療法G（LR）</t>
    <rPh sb="7" eb="9">
      <t>ソウキ</t>
    </rPh>
    <rPh sb="9" eb="11">
      <t>キョウカ</t>
    </rPh>
    <rPh sb="11" eb="13">
      <t>リョウホウ</t>
    </rPh>
    <phoneticPr fontId="3"/>
  </si>
  <si>
    <t>MLL-17　強化療法G-Ⅰ（LR）</t>
    <rPh sb="7" eb="9">
      <t>キョウカ</t>
    </rPh>
    <rPh sb="9" eb="11">
      <t>リョウホウ</t>
    </rPh>
    <phoneticPr fontId="3"/>
  </si>
  <si>
    <t>MLL-17　強化療法G-Ⅱ（LR）</t>
    <rPh sb="7" eb="9">
      <t>キョウカ</t>
    </rPh>
    <rPh sb="9" eb="11">
      <t>リョウホウ</t>
    </rPh>
    <phoneticPr fontId="3"/>
  </si>
  <si>
    <t>MLL-17　再寛解導入療法G（LR）</t>
    <rPh sb="7" eb="8">
      <t>サイ</t>
    </rPh>
    <rPh sb="8" eb="10">
      <t>カンカイ</t>
    </rPh>
    <rPh sb="10" eb="12">
      <t>ドウニュウ</t>
    </rPh>
    <rPh sb="12" eb="14">
      <t>リョウホウ</t>
    </rPh>
    <phoneticPr fontId="3"/>
  </si>
  <si>
    <t>MLL-17　維持療法G-Ⅰ（LR）</t>
    <rPh sb="7" eb="9">
      <t>イジ</t>
    </rPh>
    <rPh sb="9" eb="11">
      <t>リョウホウ</t>
    </rPh>
    <phoneticPr fontId="3"/>
  </si>
  <si>
    <t>MLL-17　維持療法G-Ⅱ（LR）</t>
    <rPh sb="7" eb="9">
      <t>イジ</t>
    </rPh>
    <rPh sb="9" eb="11">
      <t>リョウホウ</t>
    </rPh>
    <phoneticPr fontId="3"/>
  </si>
  <si>
    <t>MLL-17　寛解導入療法R　week2（IR・HR）</t>
    <rPh sb="7" eb="9">
      <t>カンカイ</t>
    </rPh>
    <rPh sb="9" eb="11">
      <t>ドウニュウ</t>
    </rPh>
    <rPh sb="11" eb="13">
      <t>リョウホウ</t>
    </rPh>
    <phoneticPr fontId="3"/>
  </si>
  <si>
    <t>MLL-17　寛解導入療法R　week3（IR・HR）</t>
    <rPh sb="7" eb="9">
      <t>カンカイ</t>
    </rPh>
    <rPh sb="9" eb="11">
      <t>ドウニュウ</t>
    </rPh>
    <rPh sb="11" eb="13">
      <t>リョウホウ</t>
    </rPh>
    <phoneticPr fontId="3"/>
  </si>
  <si>
    <t>MLL-17　寛解導入療法R　week4（IR・HR）</t>
    <rPh sb="7" eb="9">
      <t>カンカイ</t>
    </rPh>
    <rPh sb="9" eb="11">
      <t>ドウニュウ</t>
    </rPh>
    <rPh sb="11" eb="13">
      <t>リョウホウ</t>
    </rPh>
    <phoneticPr fontId="3"/>
  </si>
  <si>
    <t>MLL-17　寛解導入療法R　week5（IR・HR）</t>
    <rPh sb="7" eb="9">
      <t>カンカイ</t>
    </rPh>
    <rPh sb="9" eb="11">
      <t>ドウニュウ</t>
    </rPh>
    <rPh sb="11" eb="13">
      <t>リョウホウ</t>
    </rPh>
    <phoneticPr fontId="3"/>
  </si>
  <si>
    <t>MLL-17　中間強化療法R　week13～16
（IR・HR）</t>
    <rPh sb="7" eb="9">
      <t>チュウカン</t>
    </rPh>
    <rPh sb="9" eb="11">
      <t>キョウカ</t>
    </rPh>
    <rPh sb="11" eb="13">
      <t>リョウホウ</t>
    </rPh>
    <phoneticPr fontId="3"/>
  </si>
  <si>
    <t>MLL-17　中間強化療法R　week11～12
（IR・HR）</t>
    <rPh sb="7" eb="9">
      <t>チュウカン</t>
    </rPh>
    <rPh sb="9" eb="11">
      <t>キョウカ</t>
    </rPh>
    <rPh sb="11" eb="13">
      <t>リョウホウ</t>
    </rPh>
    <phoneticPr fontId="3"/>
  </si>
  <si>
    <t>MLL-17　再寛解導入療法R-Ⅰ week17
（IR・HR）</t>
    <rPh sb="7" eb="8">
      <t>サイ</t>
    </rPh>
    <rPh sb="8" eb="10">
      <t>カンカイ</t>
    </rPh>
    <rPh sb="10" eb="12">
      <t>ドウニュウ</t>
    </rPh>
    <rPh sb="12" eb="14">
      <t>リョウホウ</t>
    </rPh>
    <phoneticPr fontId="3"/>
  </si>
  <si>
    <t>MLL-17　再寛解導入療法R-Ⅰ week18
（IR・HR）</t>
    <rPh sb="7" eb="8">
      <t>サイ</t>
    </rPh>
    <rPh sb="8" eb="10">
      <t>カンカイ</t>
    </rPh>
    <rPh sb="10" eb="12">
      <t>ドウニュウ</t>
    </rPh>
    <rPh sb="12" eb="14">
      <t>リョウホウ</t>
    </rPh>
    <phoneticPr fontId="3"/>
  </si>
  <si>
    <t>MLL-17　再寛解導入療法R-Ⅰ week19
（IR・HR）</t>
    <rPh sb="7" eb="8">
      <t>サイ</t>
    </rPh>
    <rPh sb="8" eb="10">
      <t>カンカイ</t>
    </rPh>
    <rPh sb="10" eb="12">
      <t>ドウニュウ</t>
    </rPh>
    <rPh sb="12" eb="14">
      <t>リョウホウ</t>
    </rPh>
    <phoneticPr fontId="3"/>
  </si>
  <si>
    <t>MLL-17　再寛解導入療法R-Ⅰ week20～21
（IR・HR）</t>
    <rPh sb="7" eb="8">
      <t>サイ</t>
    </rPh>
    <rPh sb="8" eb="10">
      <t>カンカイ</t>
    </rPh>
    <rPh sb="10" eb="12">
      <t>ドウニュウ</t>
    </rPh>
    <rPh sb="12" eb="14">
      <t>リョウホウ</t>
    </rPh>
    <phoneticPr fontId="3"/>
  </si>
  <si>
    <t>MLL-17　再寛解導入療法R-Ⅱ week22（HR）</t>
    <rPh sb="7" eb="8">
      <t>サイ</t>
    </rPh>
    <rPh sb="8" eb="10">
      <t>カンカイ</t>
    </rPh>
    <rPh sb="10" eb="12">
      <t>ドウニュウ</t>
    </rPh>
    <rPh sb="12" eb="14">
      <t>リョウホウ</t>
    </rPh>
    <phoneticPr fontId="3"/>
  </si>
  <si>
    <t>MLL-17　再寛解導入療法R-Ⅱ week23（HR）</t>
    <rPh sb="7" eb="8">
      <t>サイ</t>
    </rPh>
    <rPh sb="8" eb="10">
      <t>カンカイ</t>
    </rPh>
    <rPh sb="10" eb="12">
      <t>ドウニュウ</t>
    </rPh>
    <rPh sb="12" eb="14">
      <t>リョウホウ</t>
    </rPh>
    <phoneticPr fontId="3"/>
  </si>
  <si>
    <t>Dara-VMP（1コース目）</t>
    <phoneticPr fontId="3"/>
  </si>
  <si>
    <t>9 mg/m2</t>
  </si>
  <si>
    <t>1,4,8,11,
22,25,29,32</t>
    <phoneticPr fontId="3"/>
  </si>
  <si>
    <t>1コース</t>
    <phoneticPr fontId="3"/>
  </si>
  <si>
    <t>Dara-VMP（2～9コース目）</t>
    <phoneticPr fontId="3"/>
  </si>
  <si>
    <t>1,22</t>
  </si>
  <si>
    <t>8コース</t>
    <phoneticPr fontId="3"/>
  </si>
  <si>
    <t>4週間</t>
    <phoneticPr fontId="3"/>
  </si>
  <si>
    <t>可能な限り継続する</t>
    <phoneticPr fontId="3"/>
  </si>
  <si>
    <t>Dara-VMP（10コース目以降）</t>
    <phoneticPr fontId="3"/>
  </si>
  <si>
    <t>【脱感作】TC療法</t>
    <phoneticPr fontId="3"/>
  </si>
  <si>
    <t>カルボプラチン過敏反応
既往のある患者</t>
    <phoneticPr fontId="3"/>
  </si>
  <si>
    <t>5時間</t>
  </si>
  <si>
    <t>180mg/m2</t>
  </si>
  <si>
    <t>【脱感作】DC療法</t>
    <phoneticPr fontId="3"/>
  </si>
  <si>
    <t>・カルボプラチン1000倍希釈、100倍希釈、10倍希釈（いずれも250mlを1時間で投与）したのち、通常濃度のカルボプラチンを2時間で投与する。
・脱感作療法前と脱感作療法中の抗アレルギー薬の投与について
投与前日：デキサメタゾン、ガスター、d-クロルフェニラミンマレインを点滴静注
投与当日：デキサメタゾン、d-クロルフェニラミンマレイン　を点滴静注
投与当日（パクリタキセル投与直前）：デキサメタゾン、ガスター、d-クロルフェニラミンマレイン　を点滴静注
脱感作療法中（10倍希釈投与前）：デキサメタゾン、ガスター、d-クロルフェニラミンマレインを点滴静注</t>
    <phoneticPr fontId="3"/>
  </si>
  <si>
    <t>1000mg/m2</t>
    <phoneticPr fontId="3"/>
  </si>
  <si>
    <t>4週間</t>
    <phoneticPr fontId="3"/>
  </si>
  <si>
    <t>12週間</t>
    <phoneticPr fontId="3"/>
  </si>
  <si>
    <t>シクロホスファミド
（SLE　500mg/body）</t>
    <phoneticPr fontId="3"/>
  </si>
  <si>
    <t>500mg/body</t>
    <phoneticPr fontId="3"/>
  </si>
  <si>
    <t>6コース</t>
    <phoneticPr fontId="3"/>
  </si>
  <si>
    <t>シクロホスファミド
（ANCA関連血管炎）</t>
    <phoneticPr fontId="3"/>
  </si>
  <si>
    <t>750mg/m2</t>
    <phoneticPr fontId="3"/>
  </si>
  <si>
    <t>B-NHL-14　髄注（1歳未満）
MTX＋HDC</t>
    <rPh sb="9" eb="10">
      <t>ズイ</t>
    </rPh>
    <rPh sb="10" eb="11">
      <t>チュウ</t>
    </rPh>
    <rPh sb="13" eb="14">
      <t>サイ</t>
    </rPh>
    <rPh sb="14" eb="16">
      <t>ミマン</t>
    </rPh>
    <phoneticPr fontId="3"/>
  </si>
  <si>
    <t>B-NHL-14　髄注（1～2歳未満）
MTX＋HDC</t>
    <rPh sb="9" eb="10">
      <t>ズイ</t>
    </rPh>
    <rPh sb="10" eb="11">
      <t>チュウ</t>
    </rPh>
    <rPh sb="15" eb="16">
      <t>サイ</t>
    </rPh>
    <rPh sb="16" eb="18">
      <t>ミマン</t>
    </rPh>
    <phoneticPr fontId="3"/>
  </si>
  <si>
    <t>B-NHL-14　髄注（2～3歳未満）
MTX＋HDC</t>
    <rPh sb="9" eb="10">
      <t>ズイ</t>
    </rPh>
    <rPh sb="10" eb="11">
      <t>チュウ</t>
    </rPh>
    <rPh sb="15" eb="16">
      <t>サイ</t>
    </rPh>
    <rPh sb="16" eb="18">
      <t>ミマン</t>
    </rPh>
    <phoneticPr fontId="3"/>
  </si>
  <si>
    <t>B-NHL-14　髄注（3歳以上）
MTX＋HDC</t>
    <rPh sb="9" eb="10">
      <t>ズイ</t>
    </rPh>
    <rPh sb="10" eb="11">
      <t>チュウ</t>
    </rPh>
    <rPh sb="13" eb="14">
      <t>サイ</t>
    </rPh>
    <rPh sb="14" eb="16">
      <t>イジョウ</t>
    </rPh>
    <phoneticPr fontId="3"/>
  </si>
  <si>
    <t>B-NHL-14　髄注（1歳未満）
Ara-C＋HDC</t>
    <rPh sb="9" eb="10">
      <t>ズイ</t>
    </rPh>
    <rPh sb="10" eb="11">
      <t>チュウ</t>
    </rPh>
    <rPh sb="13" eb="14">
      <t>サイ</t>
    </rPh>
    <rPh sb="14" eb="16">
      <t>ミマン</t>
    </rPh>
    <phoneticPr fontId="3"/>
  </si>
  <si>
    <t>B-NHL-14　髄注（1～2歳未満）
Ara-C＋HDC</t>
    <rPh sb="9" eb="10">
      <t>ズイ</t>
    </rPh>
    <rPh sb="10" eb="11">
      <t>チュウ</t>
    </rPh>
    <rPh sb="15" eb="16">
      <t>サイ</t>
    </rPh>
    <rPh sb="16" eb="18">
      <t>ミマン</t>
    </rPh>
    <phoneticPr fontId="3"/>
  </si>
  <si>
    <t>B-NHL-14　髄注（2～3歳未満）
Ara-C＋HDC</t>
    <rPh sb="9" eb="10">
      <t>ズイ</t>
    </rPh>
    <rPh sb="10" eb="11">
      <t>チュウ</t>
    </rPh>
    <rPh sb="15" eb="16">
      <t>サイ</t>
    </rPh>
    <rPh sb="16" eb="18">
      <t>ミマン</t>
    </rPh>
    <phoneticPr fontId="3"/>
  </si>
  <si>
    <t>B-NHL-14　髄注（3歳以上）
Ara-C＋HDC</t>
    <rPh sb="9" eb="10">
      <t>ズイ</t>
    </rPh>
    <rPh sb="10" eb="11">
      <t>チュウ</t>
    </rPh>
    <rPh sb="13" eb="14">
      <t>サイ</t>
    </rPh>
    <rPh sb="14" eb="16">
      <t>イジョウ</t>
    </rPh>
    <phoneticPr fontId="3"/>
  </si>
  <si>
    <t>B-NHL-14　B #P（COP）</t>
    <phoneticPr fontId="3"/>
  </si>
  <si>
    <t>B-NHL-14　B #1,2（R-COPADM）</t>
    <phoneticPr fontId="3"/>
  </si>
  <si>
    <t>B-NHL-14　B #3,4（R-CYM）</t>
    <phoneticPr fontId="3"/>
  </si>
  <si>
    <t>B-NHL-14　髄注（1歳未満）
TIT</t>
    <rPh sb="9" eb="10">
      <t>ズイ</t>
    </rPh>
    <rPh sb="10" eb="11">
      <t>チュウ</t>
    </rPh>
    <rPh sb="13" eb="14">
      <t>サイ</t>
    </rPh>
    <rPh sb="14" eb="16">
      <t>ミマン</t>
    </rPh>
    <phoneticPr fontId="3"/>
  </si>
  <si>
    <t>B-NHL-14　髄注（1～2歳未満）
TIT</t>
    <rPh sb="9" eb="10">
      <t>ズイ</t>
    </rPh>
    <rPh sb="10" eb="11">
      <t>チュウ</t>
    </rPh>
    <rPh sb="15" eb="16">
      <t>サイ</t>
    </rPh>
    <rPh sb="16" eb="18">
      <t>ミマン</t>
    </rPh>
    <phoneticPr fontId="3"/>
  </si>
  <si>
    <t>B-NHL-14　髄注（2～3歳未満）
TIT</t>
    <rPh sb="9" eb="10">
      <t>ズイ</t>
    </rPh>
    <rPh sb="10" eb="11">
      <t>チュウ</t>
    </rPh>
    <rPh sb="15" eb="16">
      <t>サイ</t>
    </rPh>
    <rPh sb="16" eb="18">
      <t>ミマン</t>
    </rPh>
    <phoneticPr fontId="3"/>
  </si>
  <si>
    <t>B-NHL-14　髄注（3歳以上）
TIT</t>
    <rPh sb="9" eb="10">
      <t>ズイ</t>
    </rPh>
    <rPh sb="10" eb="11">
      <t>チュウ</t>
    </rPh>
    <rPh sb="13" eb="14">
      <t>サイ</t>
    </rPh>
    <rPh sb="14" eb="16">
      <t>イジョウ</t>
    </rPh>
    <phoneticPr fontId="3"/>
  </si>
  <si>
    <t>B-NHL-14　C1#1（R-COPADM）</t>
    <phoneticPr fontId="3"/>
  </si>
  <si>
    <t>B-NHL-14　C1#2（R-COPADM2）</t>
    <phoneticPr fontId="3"/>
  </si>
  <si>
    <t>【CNS浸潤なし】
B-NHL-14　C1#3,4（R-CYVE）</t>
    <phoneticPr fontId="3"/>
  </si>
  <si>
    <t>【CNS浸潤あり】
B-NHL-14　C1#3（R-CYVE＋IT＋HDMTX）</t>
    <phoneticPr fontId="3"/>
  </si>
  <si>
    <t>【CNS浸潤あり】
B-NHL-14　C1#4（R-CYVE＋IT）</t>
    <phoneticPr fontId="3"/>
  </si>
  <si>
    <t>B-NHL-14　C1#6（m2）</t>
    <phoneticPr fontId="3"/>
  </si>
  <si>
    <t>B-NHL-14　C1 #P（COP）</t>
    <phoneticPr fontId="3"/>
  </si>
  <si>
    <t>B-NHL-14　C3#P（COP）</t>
    <phoneticPr fontId="3"/>
  </si>
  <si>
    <t>B-NHL-14　C1#5（m1）</t>
    <phoneticPr fontId="3"/>
  </si>
  <si>
    <t>B-NHL-14　C3#1（R-COPADM）</t>
    <phoneticPr fontId="3"/>
  </si>
  <si>
    <t>B-NHL-14　C3#2（R-COPADM2）</t>
    <phoneticPr fontId="3"/>
  </si>
  <si>
    <t>B-NHL-14　C3#3
（R-CYVE＋IT＋HDMTX）</t>
    <phoneticPr fontId="3"/>
  </si>
  <si>
    <t>B-NHL-14　C3#4（R-CYVE＋IT）</t>
    <phoneticPr fontId="3"/>
  </si>
  <si>
    <t>B-NHL-14　C3#5（m1）</t>
    <phoneticPr fontId="3"/>
  </si>
  <si>
    <t>B-NHL-14　C3#6（m2）</t>
    <phoneticPr fontId="3"/>
  </si>
  <si>
    <t>14-01-0310</t>
    <phoneticPr fontId="3"/>
  </si>
  <si>
    <t>14-01-0311</t>
    <phoneticPr fontId="3"/>
  </si>
  <si>
    <t>39-03-0261</t>
    <phoneticPr fontId="3"/>
  </si>
  <si>
    <t>39-03-0262</t>
    <phoneticPr fontId="3"/>
  </si>
  <si>
    <t>39-03-0263</t>
    <phoneticPr fontId="3"/>
  </si>
  <si>
    <t>初発・進行・再発</t>
    <rPh sb="0" eb="2">
      <t>ショハツ</t>
    </rPh>
    <rPh sb="3" eb="5">
      <t>シンコウ</t>
    </rPh>
    <rPh sb="6" eb="8">
      <t>サイハツ</t>
    </rPh>
    <phoneticPr fontId="3"/>
  </si>
  <si>
    <t>1000mg/body</t>
    <phoneticPr fontId="3"/>
  </si>
  <si>
    <t>プレドニゾロンを1mg/kgから内服開始する。
*1　初回投与では投与開始速度は50 mg/時とし、以降は30 分毎に50 mg/時ずつ投与速度を上昇させ、最大200 mg/時まで上昇させる。2回目以降の投与では100 mg/時から投与開始することができ、以降は30 分毎に100 mg/時ずつ投与速度を上昇させ、最大200 mg/時まで上昇させる。</t>
    <phoneticPr fontId="3"/>
  </si>
  <si>
    <t>*1　初回投与では投与開始速度は50 mg/時とし、以降は30 分毎に50 mg/時ずつ投与速度を上昇させ、最大200 mg/時まで上昇させる。2回目以降の投与では100 mg/時から投与開始することができ、以降は30 分毎に100 mg/時ずつ投与速度を上昇させ、最大200 mg/時まで上昇させる。</t>
    <phoneticPr fontId="3"/>
  </si>
  <si>
    <t>ANCA関連血管炎（顕微鏡的多発血管炎、多発血管炎性肉芽腫症、好酸球性多発血管炎性肉芽腫症）</t>
    <phoneticPr fontId="3"/>
  </si>
  <si>
    <t>シクロホスファミド
（SLE　1000mg/m2　1～6コース）</t>
    <phoneticPr fontId="3"/>
  </si>
  <si>
    <t>シクロホスファミド
（SLE　1000mg/m2　7～12コース）</t>
    <phoneticPr fontId="3"/>
  </si>
  <si>
    <t>38-01-0001</t>
    <phoneticPr fontId="3"/>
  </si>
  <si>
    <t>38-01-0002</t>
  </si>
  <si>
    <t>38-01-0010</t>
    <phoneticPr fontId="3"/>
  </si>
  <si>
    <t>【初回】リツキシマブ＋PSL
（低用量）
【2～4コース目】リツキシマブ＋PSL
（低用量）</t>
    <rPh sb="1" eb="3">
      <t>ショカイ</t>
    </rPh>
    <rPh sb="16" eb="19">
      <t>テイヨウリョウ</t>
    </rPh>
    <rPh sb="28" eb="29">
      <t>メ</t>
    </rPh>
    <phoneticPr fontId="3"/>
  </si>
  <si>
    <t>【初回】リツキシマブ＋PSL
（高用量）
【2～4コース目】リツキシマブ＋PSL
（高用量）</t>
    <rPh sb="16" eb="17">
      <t>コウ</t>
    </rPh>
    <rPh sb="42" eb="43">
      <t>コウ</t>
    </rPh>
    <phoneticPr fontId="3"/>
  </si>
  <si>
    <t>【寛解維持療法】
リツキシマブ単剤療法（1000mg/body）</t>
    <phoneticPr fontId="3"/>
  </si>
  <si>
    <t>38-99-0001
38-99-0002</t>
    <phoneticPr fontId="3"/>
  </si>
  <si>
    <t>38-99-0003
38-99-0004</t>
    <phoneticPr fontId="3"/>
  </si>
  <si>
    <t>38-99-0010</t>
    <phoneticPr fontId="3"/>
  </si>
  <si>
    <t>39-09-0230</t>
    <phoneticPr fontId="3"/>
  </si>
  <si>
    <t>39-01-0550</t>
    <phoneticPr fontId="3"/>
  </si>
  <si>
    <t>31-02-1040</t>
    <phoneticPr fontId="3"/>
  </si>
  <si>
    <t>31-02-1041</t>
    <phoneticPr fontId="3"/>
  </si>
  <si>
    <t>31-02-1042</t>
    <phoneticPr fontId="3"/>
  </si>
  <si>
    <t>05-15-0001</t>
    <phoneticPr fontId="3"/>
  </si>
  <si>
    <t>05-15-0002</t>
    <phoneticPr fontId="3"/>
  </si>
  <si>
    <t>05-15-0003</t>
    <phoneticPr fontId="3"/>
  </si>
  <si>
    <t>BD療法　寛解導入　皮下注
(day1,4,8,11）</t>
    <rPh sb="2" eb="4">
      <t>リョウホウ</t>
    </rPh>
    <rPh sb="5" eb="7">
      <t>カンカイ</t>
    </rPh>
    <rPh sb="7" eb="9">
      <t>ドウニュウ</t>
    </rPh>
    <rPh sb="10" eb="13">
      <t>ヒカチュウ</t>
    </rPh>
    <phoneticPr fontId="3"/>
  </si>
  <si>
    <t>39-03-0060</t>
  </si>
  <si>
    <t>39-03-0061</t>
    <phoneticPr fontId="3"/>
  </si>
  <si>
    <t>BD Weekly 皮下注
（休薬なし）</t>
    <rPh sb="10" eb="13">
      <t>ヒカチュウ</t>
    </rPh>
    <phoneticPr fontId="3"/>
  </si>
  <si>
    <r>
      <t>BD Weekly 静注
（</t>
    </r>
    <r>
      <rPr>
        <b/>
        <sz val="14"/>
        <rFont val="Meiryo UI"/>
        <family val="3"/>
        <charset val="128"/>
      </rPr>
      <t>休薬なし）</t>
    </r>
    <rPh sb="10" eb="11">
      <t>ジョウ</t>
    </rPh>
    <rPh sb="11" eb="12">
      <t>チュウ</t>
    </rPh>
    <phoneticPr fontId="3"/>
  </si>
  <si>
    <t>BD Weekly 皮下注
（day1,8,15）</t>
    <rPh sb="10" eb="13">
      <t>ヒカチュウ</t>
    </rPh>
    <phoneticPr fontId="3"/>
  </si>
  <si>
    <t>BD Weekly 静注
（day1,8,15）</t>
    <phoneticPr fontId="3"/>
  </si>
  <si>
    <t>1, 2, 4, 5, 
8, 9, 11, 12</t>
    <phoneticPr fontId="3"/>
  </si>
  <si>
    <t>VTD（静注）
デキサメタゾン内服
VTD（静注）
デキサメタゾン点滴</t>
    <rPh sb="4" eb="5">
      <t>ジョウ</t>
    </rPh>
    <rPh sb="5" eb="6">
      <t>チュウ</t>
    </rPh>
    <rPh sb="15" eb="17">
      <t>ナイフク</t>
    </rPh>
    <rPh sb="34" eb="36">
      <t>テンテキ</t>
    </rPh>
    <phoneticPr fontId="3"/>
  </si>
  <si>
    <t>39-03-0090
39-03-0092</t>
    <phoneticPr fontId="3"/>
  </si>
  <si>
    <t>VTD（皮下注）
デキサメタゾン内服</t>
    <rPh sb="4" eb="7">
      <t>ヒカチュウ</t>
    </rPh>
    <rPh sb="16" eb="18">
      <t>ナイフク</t>
    </rPh>
    <phoneticPr fontId="3"/>
  </si>
  <si>
    <t>1, 2, 4, 5,
8, 9, 11, 12</t>
    <phoneticPr fontId="3"/>
  </si>
  <si>
    <t>10mg/㎡/day</t>
    <phoneticPr fontId="3"/>
  </si>
  <si>
    <t>400mg/㎡/day</t>
    <phoneticPr fontId="3"/>
  </si>
  <si>
    <t>40mg/㎡/day</t>
    <phoneticPr fontId="3"/>
  </si>
  <si>
    <t>VCD療法（3週/コース,皮下注,CPA内服）
VCD療法（3週/コース,皮下注,CPA点滴）</t>
    <rPh sb="3" eb="5">
      <t>リョウホウ</t>
    </rPh>
    <rPh sb="7" eb="8">
      <t>シュウ</t>
    </rPh>
    <rPh sb="13" eb="16">
      <t>ヒカチュウ</t>
    </rPh>
    <rPh sb="20" eb="22">
      <t>ナイフク</t>
    </rPh>
    <rPh sb="44" eb="46">
      <t>テンテキ</t>
    </rPh>
    <phoneticPr fontId="3"/>
  </si>
  <si>
    <t>VCD療法（3週/コース,静注,CPA内服）
VCD療法（3週/コース,静注,CPA点滴）</t>
    <rPh sb="13" eb="15">
      <t>ジョウチュウ</t>
    </rPh>
    <rPh sb="36" eb="38">
      <t>ジョウチュウ</t>
    </rPh>
    <phoneticPr fontId="3"/>
  </si>
  <si>
    <t>39-03-0110
39-09-0111</t>
    <phoneticPr fontId="3"/>
  </si>
  <si>
    <t>39-03-0112
39-09-0113</t>
    <phoneticPr fontId="3"/>
  </si>
  <si>
    <t>VCD療法（5週/コース,静注,CPA内服）
VCD療法（5週/コース,静注,CPA点滴）</t>
    <rPh sb="13" eb="15">
      <t>ジョウチュウ</t>
    </rPh>
    <rPh sb="36" eb="38">
      <t>ジョウチュウ</t>
    </rPh>
    <phoneticPr fontId="3"/>
  </si>
  <si>
    <t>VCD療法（5週/コース,皮下注,CPA内服）
VCD療法（5週/コース,皮下注,CPA点滴）</t>
    <rPh sb="13" eb="15">
      <t>ヒカ</t>
    </rPh>
    <rPh sb="37" eb="39">
      <t>ヒカ</t>
    </rPh>
    <phoneticPr fontId="3"/>
  </si>
  <si>
    <t>VMP療法（6週/コース,静注,1～4コース目)</t>
    <rPh sb="3" eb="5">
      <t>リョウホウ</t>
    </rPh>
    <rPh sb="7" eb="8">
      <t>シュウ</t>
    </rPh>
    <rPh sb="13" eb="15">
      <t>ジョウチュウ</t>
    </rPh>
    <phoneticPr fontId="3"/>
  </si>
  <si>
    <t>VMP療法（6週/コース,静注,5コース目以降)</t>
    <rPh sb="21" eb="23">
      <t>イコウ</t>
    </rPh>
    <phoneticPr fontId="3"/>
  </si>
  <si>
    <t>VMP療法（6週/コース,皮下注,1～4コース目)</t>
    <rPh sb="13" eb="15">
      <t>ヒカ</t>
    </rPh>
    <phoneticPr fontId="3"/>
  </si>
  <si>
    <t>VMP療法（6週/コース,皮下注,5コース目以降)</t>
    <rPh sb="13" eb="15">
      <t>ヒカ</t>
    </rPh>
    <rPh sb="22" eb="24">
      <t>イコウ</t>
    </rPh>
    <phoneticPr fontId="3"/>
  </si>
  <si>
    <t>VMP療法（4週/コース,静注）</t>
    <rPh sb="3" eb="5">
      <t>リョウホウ</t>
    </rPh>
    <rPh sb="7" eb="8">
      <t>シュウ</t>
    </rPh>
    <rPh sb="13" eb="15">
      <t>ジョウチュウ</t>
    </rPh>
    <phoneticPr fontId="3"/>
  </si>
  <si>
    <t>VMP療法（4週/コース,皮下注）</t>
    <rPh sb="13" eb="15">
      <t>ヒカ</t>
    </rPh>
    <phoneticPr fontId="3"/>
  </si>
  <si>
    <t>VRD療法（静注）　デキサメタゾン内服
VRD療法（静注）　デキサメタゾン静注</t>
    <rPh sb="3" eb="5">
      <t>リョウホウ</t>
    </rPh>
    <rPh sb="6" eb="7">
      <t>ジョウ</t>
    </rPh>
    <rPh sb="7" eb="8">
      <t>チュウ</t>
    </rPh>
    <rPh sb="17" eb="19">
      <t>ナイフク</t>
    </rPh>
    <rPh sb="37" eb="39">
      <t>ジョウチュウ</t>
    </rPh>
    <phoneticPr fontId="3"/>
  </si>
  <si>
    <t>VRD療法（皮下注）　デキサメタゾン内服
VRD療法（皮下注）　デキサメタゾン静注</t>
    <rPh sb="3" eb="5">
      <t>リョウホウ</t>
    </rPh>
    <rPh sb="6" eb="9">
      <t>ヒカチュウ</t>
    </rPh>
    <rPh sb="18" eb="20">
      <t>ナイフク</t>
    </rPh>
    <rPh sb="24" eb="26">
      <t>リョウホウ</t>
    </rPh>
    <rPh sb="27" eb="30">
      <t>ヒカチュウ</t>
    </rPh>
    <rPh sb="39" eb="41">
      <t>ジョウチュウ</t>
    </rPh>
    <phoneticPr fontId="3"/>
  </si>
  <si>
    <t>KRd（1コース目）
【再開】KRd（1コース目）</t>
    <rPh sb="8" eb="9">
      <t>メ</t>
    </rPh>
    <rPh sb="12" eb="14">
      <t>サイカイ</t>
    </rPh>
    <phoneticPr fontId="3"/>
  </si>
  <si>
    <t>KRd（2～12コース目）
【再開】KRd（2～12コース目）</t>
    <rPh sb="15" eb="17">
      <t>サイカイ</t>
    </rPh>
    <phoneticPr fontId="3"/>
  </si>
  <si>
    <t>KRd（13コース目以降）
【再開】KRd（13コース目以降）</t>
    <rPh sb="10" eb="12">
      <t>イコウ</t>
    </rPh>
    <rPh sb="15" eb="17">
      <t>サイカイ</t>
    </rPh>
    <phoneticPr fontId="3"/>
  </si>
  <si>
    <t>39-03-0160
39-03-0163</t>
    <phoneticPr fontId="3"/>
  </si>
  <si>
    <t>39-03-0161
39-03-0164</t>
    <phoneticPr fontId="3"/>
  </si>
  <si>
    <t xml:space="preserve">39-03-0162
39-03-0165
</t>
    <phoneticPr fontId="3"/>
  </si>
  <si>
    <t>FBD療法（1～8コース目）</t>
    <rPh sb="3" eb="5">
      <t>リョウホウ</t>
    </rPh>
    <rPh sb="12" eb="13">
      <t>メ</t>
    </rPh>
    <phoneticPr fontId="3"/>
  </si>
  <si>
    <t>FBD療法（9～16コース目）</t>
    <rPh sb="3" eb="5">
      <t>リョウホウ</t>
    </rPh>
    <rPh sb="13" eb="14">
      <t>メ</t>
    </rPh>
    <phoneticPr fontId="3"/>
  </si>
  <si>
    <t>ELd療法（1コース目）</t>
    <rPh sb="3" eb="5">
      <t>リョウホウ</t>
    </rPh>
    <rPh sb="10" eb="11">
      <t>メ</t>
    </rPh>
    <phoneticPr fontId="3"/>
  </si>
  <si>
    <t>ELd療法（2コース目）</t>
    <phoneticPr fontId="3"/>
  </si>
  <si>
    <t>ELd療法（3コース目以降）</t>
    <rPh sb="3" eb="5">
      <t>リョウホウ</t>
    </rPh>
    <rPh sb="10" eb="11">
      <t>メ</t>
    </rPh>
    <rPh sb="11" eb="13">
      <t>イコウ</t>
    </rPh>
    <phoneticPr fontId="3"/>
  </si>
  <si>
    <t>Kd療法（1コース目）</t>
    <rPh sb="2" eb="4">
      <t>リョウホウ</t>
    </rPh>
    <rPh sb="9" eb="10">
      <t>メ</t>
    </rPh>
    <phoneticPr fontId="3"/>
  </si>
  <si>
    <t>Kd療法（2コース目以降）</t>
    <rPh sb="10" eb="12">
      <t>イコウ</t>
    </rPh>
    <phoneticPr fontId="3"/>
  </si>
  <si>
    <t>上記のレジメンが副作用などの問題でビンクリスチンやドキソルビシンが使用できないような患者に対しては、High-dose　Dex だけを投与する。治療成績は多発性骨髄腫難治例に対してHigh-dose Dex療法では20～30％である。</t>
    <rPh sb="0" eb="2">
      <t>ジョウキ</t>
    </rPh>
    <phoneticPr fontId="3"/>
  </si>
  <si>
    <t>ゾレドロン酸</t>
    <phoneticPr fontId="3"/>
  </si>
  <si>
    <t>腎機能に応じた推奨用量参照</t>
    <rPh sb="0" eb="3">
      <t>ジンキノウ</t>
    </rPh>
    <rPh sb="4" eb="5">
      <t>オウ</t>
    </rPh>
    <rPh sb="7" eb="9">
      <t>スイショウ</t>
    </rPh>
    <rPh sb="9" eb="11">
      <t>ヨウリョウ</t>
    </rPh>
    <rPh sb="11" eb="13">
      <t>サンショウ</t>
    </rPh>
    <phoneticPr fontId="3"/>
  </si>
  <si>
    <t>　適応疾患症例は15歳以上の再発あるいは難治性多発性骨髄腫である。この治療法は欧米で臨床試験を終了し、また日本においても保険が認可されており、難治性多発性骨髄腫に対する標準治療の一つである。投与方法は寛解導入療法においてはボルテゾミブをday1,4,8,11に投与しデキサメタゾンをday1,2,4,5,8,9,11,12に投与する。また維持療法においてはボルテゾミブをday1,8,15,22に投与しデキサメタゾンをday1,2,3,4に投与する。副作用としては血液毒性の中では血小板減少、非血液毒性としては末梢神経障害が比較的多く認められる。grade3以上の末梢神経障害またはgrade4の血液毒性が出現した場合は、ボルテゾミブを減量・休薬するように添付文書にも記載されている。治療成績は、ボルテゾミブ単剤で海外において27％の奏効率1)　が認められ、今までの標準治療であるVAD療法と比べて良好な治療成績を示した。当初日本では間質性肺炎を含む肺障害が比較的多いのではないかということがケースリポートで報告されたが、市販後調査によってそれほど多くないことが示された。しかし投与時に間質性肺炎などの肺障害を疑う場合にはステロイドパルス療法などの治療を行うべきである。</t>
    <phoneticPr fontId="3"/>
  </si>
  <si>
    <t>BD療法　皮下注
（維持療法）</t>
    <rPh sb="2" eb="4">
      <t>リョウホウ</t>
    </rPh>
    <rPh sb="5" eb="8">
      <t>ヒカチュウ</t>
    </rPh>
    <rPh sb="10" eb="12">
      <t>イジ</t>
    </rPh>
    <rPh sb="12" eb="14">
      <t>リョウホウ</t>
    </rPh>
    <phoneticPr fontId="3"/>
  </si>
  <si>
    <t>適応疾患症例は15歳以上の再発あるいは難治性多発性骨髄腫である。以前申請したBD療法は再発難治性多発性骨髄腫の標準治療であり、ボルテゾミブを2週間に4回投与するレジメであるが、副作用として、末梢神経障害が発現するという問題点があったため、最近は週に1回投与というレジメが実地臨床で使われるようになってきた。今回申請したBD weeklyはA法がボルテゾミブとデキサメタゾンを毎週投与、B法はボルテゾミブとデキサメタゾンを3週投与1週休薬というレジメである。本プロトコールは、標準的な教科書や臨床ガイドラインで推奨されているものではないが、文献で示したように、副作用の末梢神経障害は減少することが報告されているおり、今後、日本骨髄腫瘍研究会でも推奨していく治療法である。
申請書の内容が理解できない。三井先生に確認する。
①なぜ32コースとなっているか、不明である。</t>
    <rPh sb="376" eb="378">
      <t>フメイ</t>
    </rPh>
    <phoneticPr fontId="3"/>
  </si>
  <si>
    <t>（レジメン修正依頼書）
②実施コース回数の記載が3サイクルとの記載あるが、PDまでとなっている。</t>
    <phoneticPr fontId="3"/>
  </si>
  <si>
    <t>切除不能・局所進行</t>
    <phoneticPr fontId="3"/>
  </si>
  <si>
    <t>31-01-3110
41-01-3110</t>
    <phoneticPr fontId="3"/>
  </si>
  <si>
    <t>術前</t>
    <rPh sb="0" eb="2">
      <t>ジュツゼン</t>
    </rPh>
    <phoneticPr fontId="3"/>
  </si>
  <si>
    <t>【術前】RT＋CDDP＋S-1</t>
    <rPh sb="1" eb="3">
      <t>ジュツゼン</t>
    </rPh>
    <phoneticPr fontId="3"/>
  </si>
  <si>
    <t>【切除不能】RT＋CDDP＋S-1</t>
    <rPh sb="1" eb="3">
      <t>セツジョ</t>
    </rPh>
    <rPh sb="3" eb="5">
      <t>フノウ</t>
    </rPh>
    <phoneticPr fontId="3"/>
  </si>
  <si>
    <t>2コース</t>
    <phoneticPr fontId="3"/>
  </si>
  <si>
    <t>6コース</t>
    <phoneticPr fontId="3"/>
  </si>
  <si>
    <t>ABO血液型不適合腎移植における抗体関連型拒絶反応の抑制</t>
    <phoneticPr fontId="3"/>
  </si>
  <si>
    <t>移植前</t>
    <rPh sb="0" eb="2">
      <t>イショク</t>
    </rPh>
    <rPh sb="2" eb="3">
      <t>マエ</t>
    </rPh>
    <phoneticPr fontId="3"/>
  </si>
  <si>
    <t>リツキシマブ単剤療法（腎移植）</t>
    <phoneticPr fontId="3"/>
  </si>
  <si>
    <t>2週間</t>
    <phoneticPr fontId="3"/>
  </si>
  <si>
    <t>1コース</t>
    <phoneticPr fontId="3"/>
  </si>
  <si>
    <t>進行・再発</t>
    <phoneticPr fontId="3"/>
  </si>
  <si>
    <t>43-11-0140</t>
    <phoneticPr fontId="3"/>
  </si>
  <si>
    <t>間質性肺炎（多発性筋炎・皮膚筋炎）</t>
    <phoneticPr fontId="3"/>
  </si>
  <si>
    <t>シクロホスファミドパルス療法
（特発性間質性肺炎）</t>
    <phoneticPr fontId="3"/>
  </si>
  <si>
    <t>2コース</t>
    <phoneticPr fontId="3"/>
  </si>
  <si>
    <t>移植14日前と1～7日前のどこか1日の計2回投与する</t>
    <rPh sb="19" eb="20">
      <t>ケイ</t>
    </rPh>
    <rPh sb="21" eb="22">
      <t>カイ</t>
    </rPh>
    <rPh sb="22" eb="24">
      <t>トウヨ</t>
    </rPh>
    <phoneticPr fontId="3"/>
  </si>
  <si>
    <t>ｼｸﾛﾎｽﾌｧﾐﾄﾞﾊﾟﾙｽ 1～6コース
（多発性筋炎・皮膚筋炎）</t>
    <phoneticPr fontId="3"/>
  </si>
  <si>
    <t>4週間</t>
    <phoneticPr fontId="3"/>
  </si>
  <si>
    <t>6コース</t>
    <phoneticPr fontId="3"/>
  </si>
  <si>
    <t>ｼｸﾛﾎｽﾌｧﾐﾄﾞﾊﾟﾙｽ 7コース目以降（多発性筋炎・皮膚筋炎）</t>
    <phoneticPr fontId="3"/>
  </si>
  <si>
    <t>可能な限り継続する</t>
    <phoneticPr fontId="3"/>
  </si>
  <si>
    <t>シクロホスファミドパルス療法
（強皮症）</t>
    <phoneticPr fontId="3"/>
  </si>
  <si>
    <t>間質性肺炎（強皮症）</t>
    <phoneticPr fontId="3"/>
  </si>
  <si>
    <r>
      <t>急性白血病（急性リンパ性および</t>
    </r>
    <r>
      <rPr>
        <b/>
        <sz val="26"/>
        <color indexed="10"/>
        <rFont val="Meiryo UI"/>
        <family val="3"/>
        <charset val="128"/>
      </rPr>
      <t>骨髄性</t>
    </r>
    <r>
      <rPr>
        <b/>
        <sz val="26"/>
        <rFont val="Meiryo UI"/>
        <family val="3"/>
        <charset val="128"/>
      </rPr>
      <t>白血病）　（05-01-XXXX）</t>
    </r>
    <rPh sb="0" eb="2">
      <t>キュウセイ</t>
    </rPh>
    <rPh sb="2" eb="5">
      <t>ハッケツビョウ</t>
    </rPh>
    <rPh sb="6" eb="8">
      <t>キュウセイ</t>
    </rPh>
    <rPh sb="11" eb="12">
      <t>セイ</t>
    </rPh>
    <rPh sb="15" eb="18">
      <t>コツズイセイ</t>
    </rPh>
    <rPh sb="18" eb="21">
      <t>ハッケツビョウ</t>
    </rPh>
    <phoneticPr fontId="3"/>
  </si>
  <si>
    <t>急性骨髄性白血病（05-02-XXXX）</t>
    <rPh sb="0" eb="2">
      <t>キュウセイ</t>
    </rPh>
    <rPh sb="2" eb="5">
      <t>コツズイセイ</t>
    </rPh>
    <rPh sb="5" eb="8">
      <t>ハッケツビョウ</t>
    </rPh>
    <phoneticPr fontId="3"/>
  </si>
  <si>
    <t>急性リンパ性白血病（05-03-XXXX）</t>
    <rPh sb="0" eb="2">
      <t>キュウセイ</t>
    </rPh>
    <rPh sb="5" eb="6">
      <t>セイ</t>
    </rPh>
    <rPh sb="6" eb="9">
      <t>ハッケツビョウ</t>
    </rPh>
    <phoneticPr fontId="3"/>
  </si>
  <si>
    <t>（乳児期）急性リンパ性白血病（05-04-XXXX）</t>
    <rPh sb="1" eb="4">
      <t>ニュウジキ</t>
    </rPh>
    <rPh sb="5" eb="7">
      <t>キュウセイ</t>
    </rPh>
    <rPh sb="10" eb="11">
      <t>セイ</t>
    </rPh>
    <rPh sb="11" eb="14">
      <t>ハッケツビョウ</t>
    </rPh>
    <phoneticPr fontId="3"/>
  </si>
  <si>
    <t>（ダウン症候群）急性骨髄性白血病（05-02-XXXX）</t>
    <rPh sb="4" eb="7">
      <t>ショウコウグン</t>
    </rPh>
    <rPh sb="8" eb="10">
      <t>キュウセイ</t>
    </rPh>
    <rPh sb="10" eb="13">
      <t>コツズイセイ</t>
    </rPh>
    <rPh sb="13" eb="16">
      <t>ハッケツビョウ</t>
    </rPh>
    <phoneticPr fontId="3"/>
  </si>
  <si>
    <t>ランゲルハンス細胞組織球症（05-05-XXXX）</t>
    <phoneticPr fontId="3"/>
  </si>
  <si>
    <t>星細胞系腫瘍（05-06-XXXX）</t>
    <rPh sb="0" eb="1">
      <t>セイ</t>
    </rPh>
    <rPh sb="1" eb="3">
      <t>サイボウ</t>
    </rPh>
    <rPh sb="3" eb="4">
      <t>ケイ</t>
    </rPh>
    <rPh sb="4" eb="6">
      <t>シュヨウ</t>
    </rPh>
    <phoneticPr fontId="3"/>
  </si>
  <si>
    <t>髄芽腫（05-07-XXXX）</t>
    <rPh sb="0" eb="1">
      <t>ズイ</t>
    </rPh>
    <rPh sb="1" eb="2">
      <t>ガ</t>
    </rPh>
    <rPh sb="2" eb="3">
      <t>シュ</t>
    </rPh>
    <phoneticPr fontId="3"/>
  </si>
  <si>
    <t>他科使用レジメン申請（胚細胞腫瘍　（05-09-XXXX））</t>
    <rPh sb="0" eb="2">
      <t>タカ</t>
    </rPh>
    <rPh sb="2" eb="4">
      <t>シヨウ</t>
    </rPh>
    <rPh sb="8" eb="10">
      <t>シンセイ</t>
    </rPh>
    <rPh sb="11" eb="12">
      <t>ハイ</t>
    </rPh>
    <rPh sb="12" eb="14">
      <t>サイボウ</t>
    </rPh>
    <rPh sb="14" eb="16">
      <t>シュヨウ</t>
    </rPh>
    <phoneticPr fontId="3"/>
  </si>
  <si>
    <t>神経芽腫（05-10-XXXX）</t>
    <rPh sb="0" eb="4">
      <t>シンケイガシュ</t>
    </rPh>
    <phoneticPr fontId="3"/>
  </si>
  <si>
    <t>EBウィルス関連疾患（05-11-XXXX）</t>
    <rPh sb="6" eb="8">
      <t>カンレン</t>
    </rPh>
    <rPh sb="8" eb="10">
      <t>シッカン</t>
    </rPh>
    <phoneticPr fontId="3"/>
  </si>
  <si>
    <t>成熟B細胞性腫瘍（05-12-XXXX）</t>
    <rPh sb="0" eb="2">
      <t>セイジュク</t>
    </rPh>
    <rPh sb="3" eb="5">
      <t>サイボウ</t>
    </rPh>
    <rPh sb="5" eb="6">
      <t>セイ</t>
    </rPh>
    <rPh sb="6" eb="8">
      <t>シュヨウ</t>
    </rPh>
    <phoneticPr fontId="3"/>
  </si>
  <si>
    <t>悪性リンパ腫（05-13-XXXX）</t>
    <rPh sb="0" eb="2">
      <t>アクセイ</t>
    </rPh>
    <rPh sb="5" eb="6">
      <t>シュ</t>
    </rPh>
    <phoneticPr fontId="3"/>
  </si>
  <si>
    <t>14-11-0020</t>
    <phoneticPr fontId="3"/>
  </si>
  <si>
    <t>パクリタキセル単剤療法（外陰癌）</t>
    <phoneticPr fontId="3"/>
  </si>
  <si>
    <t>可能な限り継続する</t>
    <phoneticPr fontId="3"/>
  </si>
  <si>
    <t>保険適応外のレジメンです。</t>
    <phoneticPr fontId="3"/>
  </si>
  <si>
    <t>【臨床研究】重粒子＋CDDP＋S-1</t>
    <phoneticPr fontId="3"/>
  </si>
  <si>
    <t>IRBの申請期間：2019年10月1日～2025年9月30日</t>
    <phoneticPr fontId="3"/>
  </si>
  <si>
    <t>進行
20歳以上、75歳未満
臨床病期IIIA、 IIIB、IIIC</t>
    <rPh sb="0" eb="2">
      <t>シンコウ</t>
    </rPh>
    <phoneticPr fontId="3"/>
  </si>
  <si>
    <t>（1.25m2未満）
40mg/回　1日2回</t>
    <phoneticPr fontId="3"/>
  </si>
  <si>
    <t>（1.25m2以上1.5m2未満）
50mg/回　1日2回</t>
    <phoneticPr fontId="3"/>
  </si>
  <si>
    <t>（1.5m2以上）
60mg/回　1日2回</t>
    <phoneticPr fontId="3"/>
  </si>
  <si>
    <t>1コース</t>
    <phoneticPr fontId="3"/>
  </si>
  <si>
    <t>mFOLFOX6</t>
    <phoneticPr fontId="3"/>
  </si>
  <si>
    <t>HL-14　OEPA（10kg未満）</t>
    <rPh sb="15" eb="17">
      <t>ミマン</t>
    </rPh>
    <phoneticPr fontId="3"/>
  </si>
  <si>
    <t>HL-14　OPPA（10kg未満）</t>
    <rPh sb="15" eb="17">
      <t>ミマン</t>
    </rPh>
    <phoneticPr fontId="3"/>
  </si>
  <si>
    <t>HL-14　COPDAC（高リスク　10kg未満）</t>
    <rPh sb="13" eb="14">
      <t>コウ</t>
    </rPh>
    <rPh sb="22" eb="24">
      <t>ミマン</t>
    </rPh>
    <phoneticPr fontId="3"/>
  </si>
  <si>
    <t>HL-14　COPP（高リスク　10kg未満）</t>
    <rPh sb="20" eb="22">
      <t>ミマン</t>
    </rPh>
    <phoneticPr fontId="3"/>
  </si>
  <si>
    <t>05-13-0001</t>
    <phoneticPr fontId="3"/>
  </si>
  <si>
    <t>05-13-0002</t>
    <phoneticPr fontId="3"/>
  </si>
  <si>
    <t>05-13-0003</t>
    <phoneticPr fontId="3"/>
  </si>
  <si>
    <t>05-13-0004</t>
    <phoneticPr fontId="3"/>
  </si>
  <si>
    <t>05-13-0010</t>
    <phoneticPr fontId="3"/>
  </si>
  <si>
    <t>05-13-0011</t>
    <phoneticPr fontId="3"/>
  </si>
  <si>
    <t>05-13-0012</t>
  </si>
  <si>
    <t>05-13-0013</t>
  </si>
  <si>
    <t>05-13-0020</t>
    <phoneticPr fontId="3"/>
  </si>
  <si>
    <t>05-13-0021</t>
  </si>
  <si>
    <t>05-13-0022</t>
  </si>
  <si>
    <t>05-13-0023</t>
  </si>
  <si>
    <t>ALL-T11 HR3（week13～15,23～25）</t>
    <phoneticPr fontId="3"/>
  </si>
  <si>
    <t>ALL-T11 HR2（week16～18,26～28）</t>
    <phoneticPr fontId="3"/>
  </si>
  <si>
    <t>ALL-T11 HR1（week19～21,29～31）</t>
    <phoneticPr fontId="3"/>
  </si>
  <si>
    <t>05-03-0163</t>
    <phoneticPr fontId="3"/>
  </si>
  <si>
    <t>ALL-T11　IB-3　CY（day29分）</t>
    <rPh sb="21" eb="22">
      <t>ブン</t>
    </rPh>
    <phoneticPr fontId="3"/>
  </si>
  <si>
    <t>ALL-B12　IB-1
（SR、IR標準群）</t>
    <rPh sb="19" eb="21">
      <t>ヒョウジュン</t>
    </rPh>
    <rPh sb="21" eb="22">
      <t>グン</t>
    </rPh>
    <phoneticPr fontId="3"/>
  </si>
  <si>
    <t>ALL-B12　IB-2 Ara-C
（SR、IR標準群）</t>
    <rPh sb="25" eb="27">
      <t>ヒョウジュン</t>
    </rPh>
    <rPh sb="27" eb="28">
      <t>グン</t>
    </rPh>
    <phoneticPr fontId="3"/>
  </si>
  <si>
    <t>ALL-B12　IB-3 CY
（SR、IR標準群）</t>
    <rPh sb="22" eb="24">
      <t>ヒョウジュン</t>
    </rPh>
    <rPh sb="24" eb="25">
      <t>グン</t>
    </rPh>
    <phoneticPr fontId="3"/>
  </si>
  <si>
    <t>05-03-0031</t>
  </si>
  <si>
    <t>05-03-0032</t>
  </si>
  <si>
    <t>05-09-0040</t>
    <phoneticPr fontId="3"/>
  </si>
  <si>
    <t>他科使用レジメン申請（髄芽腫（05-07-XXXX））</t>
    <rPh sb="0" eb="2">
      <t>タカ</t>
    </rPh>
    <rPh sb="2" eb="4">
      <t>シヨウ</t>
    </rPh>
    <rPh sb="8" eb="10">
      <t>シンセイ</t>
    </rPh>
    <rPh sb="11" eb="12">
      <t>ズイ</t>
    </rPh>
    <rPh sb="12" eb="13">
      <t>ガ</t>
    </rPh>
    <rPh sb="13" eb="14">
      <t>シュ</t>
    </rPh>
    <phoneticPr fontId="3"/>
  </si>
  <si>
    <t>他科使用レジメン申請（星細胞系腫瘍（05-06-XXXX））</t>
    <rPh sb="0" eb="2">
      <t>タカ</t>
    </rPh>
    <rPh sb="2" eb="4">
      <t>シヨウ</t>
    </rPh>
    <rPh sb="8" eb="10">
      <t>シンセイ</t>
    </rPh>
    <rPh sb="11" eb="12">
      <t>セイ</t>
    </rPh>
    <rPh sb="12" eb="14">
      <t>サイボウ</t>
    </rPh>
    <rPh sb="14" eb="15">
      <t>ケイ</t>
    </rPh>
    <rPh sb="15" eb="17">
      <t>シュヨウ</t>
    </rPh>
    <phoneticPr fontId="3"/>
  </si>
  <si>
    <t>HL-14　COPDAC（中間リスク）</t>
    <rPh sb="13" eb="15">
      <t>チュウカン</t>
    </rPh>
    <phoneticPr fontId="3"/>
  </si>
  <si>
    <t>HL-14　COPDAC
（中間リスク　10kg未満）</t>
    <rPh sb="14" eb="16">
      <t>チュウカン</t>
    </rPh>
    <rPh sb="24" eb="26">
      <t>ミマン</t>
    </rPh>
    <phoneticPr fontId="3"/>
  </si>
  <si>
    <t>HL-14　COPP（中間リスク）</t>
    <phoneticPr fontId="3"/>
  </si>
  <si>
    <t>HL-14　COPP（中間リスク　10kg未満）</t>
    <rPh sb="21" eb="23">
      <t>ミマン</t>
    </rPh>
    <phoneticPr fontId="3"/>
  </si>
  <si>
    <t>未登録レジメン（移植前処置　（05-15-XXXX））</t>
    <rPh sb="0" eb="3">
      <t>ミトウロク</t>
    </rPh>
    <rPh sb="8" eb="10">
      <t>イショク</t>
    </rPh>
    <rPh sb="10" eb="11">
      <t>マエ</t>
    </rPh>
    <rPh sb="11" eb="13">
      <t>ショチ</t>
    </rPh>
    <phoneticPr fontId="3"/>
  </si>
  <si>
    <t>未登録レジメン（星細胞系腫瘍（05-06-XXXX））</t>
    <rPh sb="0" eb="3">
      <t>ミトウロク</t>
    </rPh>
    <phoneticPr fontId="3"/>
  </si>
  <si>
    <t>未登録レジメン（髄芽腫（05-07-XXXX））</t>
    <rPh sb="0" eb="3">
      <t>ミトウロク</t>
    </rPh>
    <phoneticPr fontId="3"/>
  </si>
  <si>
    <t>35mg/㎡/回</t>
  </si>
  <si>
    <t>1～5, 8～12</t>
  </si>
  <si>
    <t>5mg/kg/回</t>
  </si>
  <si>
    <t>トリフルリジン・
チピラシル塩酸塩</t>
    <phoneticPr fontId="3"/>
  </si>
  <si>
    <t>day1：90分
day15：60分</t>
    <phoneticPr fontId="3"/>
  </si>
  <si>
    <t>4週間</t>
    <phoneticPr fontId="3"/>
  </si>
  <si>
    <t>1コース</t>
    <phoneticPr fontId="3"/>
  </si>
  <si>
    <t>可能な限り継続する</t>
    <phoneticPr fontId="3"/>
  </si>
  <si>
    <t>可能な限り継続する</t>
    <phoneticPr fontId="3"/>
  </si>
  <si>
    <t>Bev＋TAS-102（初回）</t>
    <phoneticPr fontId="3"/>
  </si>
  <si>
    <t>Bev＋TAS-102
（2コース目以降）</t>
    <phoneticPr fontId="3"/>
  </si>
  <si>
    <t>09-04-0110</t>
    <phoneticPr fontId="3"/>
  </si>
  <si>
    <t>08-02-0020</t>
    <phoneticPr fontId="3"/>
  </si>
  <si>
    <t>整形外科（08-02-0020）
500mg/m2を超えないこととする。（レジメン修正依頼書より）</t>
    <rPh sb="26" eb="27">
      <t>コ</t>
    </rPh>
    <rPh sb="41" eb="43">
      <t>シュウセイ</t>
    </rPh>
    <rPh sb="43" eb="46">
      <t>イライショ</t>
    </rPh>
    <phoneticPr fontId="3"/>
  </si>
  <si>
    <t>39-01-0560</t>
    <phoneticPr fontId="3"/>
  </si>
  <si>
    <t>5コース</t>
    <phoneticPr fontId="3"/>
  </si>
  <si>
    <t>1～3, 8～10</t>
  </si>
  <si>
    <t>C-MOPP</t>
    <phoneticPr fontId="3"/>
  </si>
  <si>
    <t>1.4 mg/m2
（最大投与量 2 mg/回）</t>
    <phoneticPr fontId="3"/>
  </si>
  <si>
    <t>100 mg/m2
（最大投与量 150 mg/日）</t>
    <phoneticPr fontId="3"/>
  </si>
  <si>
    <t>停止中のレジメン</t>
    <rPh sb="0" eb="2">
      <t>テイシ</t>
    </rPh>
    <rPh sb="2" eb="3">
      <t>チュウ</t>
    </rPh>
    <phoneticPr fontId="3"/>
  </si>
  <si>
    <t>39-03-0270</t>
    <phoneticPr fontId="3"/>
  </si>
  <si>
    <t>39-03-0271</t>
    <phoneticPr fontId="3"/>
  </si>
  <si>
    <t>39-03-0272</t>
    <phoneticPr fontId="3"/>
  </si>
  <si>
    <t>EPd療法（1コース目）</t>
    <rPh sb="3" eb="5">
      <t>リョウホウ</t>
    </rPh>
    <rPh sb="10" eb="11">
      <t>メ</t>
    </rPh>
    <phoneticPr fontId="3"/>
  </si>
  <si>
    <t>EPd療法（2コース目）</t>
    <phoneticPr fontId="3"/>
  </si>
  <si>
    <t>EPd療法（3コース目以降）</t>
    <rPh sb="3" eb="5">
      <t>リョウホウ</t>
    </rPh>
    <rPh sb="10" eb="11">
      <t>メ</t>
    </rPh>
    <rPh sb="11" eb="13">
      <t>イコウ</t>
    </rPh>
    <phoneticPr fontId="3"/>
  </si>
  <si>
    <t>10 mg/kg</t>
  </si>
  <si>
    <t>*3</t>
  </si>
  <si>
    <t>8, 15,22</t>
  </si>
  <si>
    <t>8 mg</t>
  </si>
  <si>
    <t>28 mg*1</t>
  </si>
  <si>
    <t>20 mg/kg</t>
  </si>
  <si>
    <t>1 ～ 21</t>
  </si>
  <si>
    <t>28 mg*4</t>
  </si>
  <si>
    <t>40 mg*4</t>
  </si>
  <si>
    <t>8,15,22</t>
  </si>
  <si>
    <t>*1　75歳以上ではデキサメサゾンの内服を8mgへ減量。
*2　30mL/hrで開始可能とする。忍容性が良好の場合、開始30分後、60mL/hrにして、開始60分後、120mL/hrで投与可能とする。
*3　180mL/hrで開始可能とする。忍容性が良好の場合、開始30分後、240mL/hrで投与可能とする。
*4　75歳以上ではデキサメサゾンの内服をday1は8mg、day8,15,22は20mgへ減量。
生理食塩液以下のように希釈すること。（体重別）
体重：希釈液量
50kg未満：150mL
50kg～90kg：250mL
90kg超：350mL</t>
    <phoneticPr fontId="3"/>
  </si>
  <si>
    <t>経口</t>
    <phoneticPr fontId="3"/>
  </si>
  <si>
    <t>同種造血幹細胞移植</t>
    <phoneticPr fontId="3"/>
  </si>
  <si>
    <t>MTX（GVHD予防）</t>
    <phoneticPr fontId="3"/>
  </si>
  <si>
    <t>15 mg/m2</t>
  </si>
  <si>
    <t>3,6,11</t>
  </si>
  <si>
    <t>１コース</t>
    <phoneticPr fontId="3"/>
  </si>
  <si>
    <t>short MTX（GVHD予防）</t>
    <phoneticPr fontId="3"/>
  </si>
  <si>
    <t>3,6</t>
  </si>
  <si>
    <t>1週間</t>
    <phoneticPr fontId="3"/>
  </si>
  <si>
    <t>Kd weekly療法（1コース目）</t>
    <rPh sb="9" eb="11">
      <t>リョウホウ</t>
    </rPh>
    <rPh sb="16" eb="17">
      <t>メ</t>
    </rPh>
    <phoneticPr fontId="3"/>
  </si>
  <si>
    <t>Kd weekly療法（2コース目以降）</t>
    <rPh sb="17" eb="19">
      <t>イコウ</t>
    </rPh>
    <phoneticPr fontId="3"/>
  </si>
  <si>
    <t>39-03-0280</t>
    <phoneticPr fontId="3"/>
  </si>
  <si>
    <t>39-03-0281</t>
    <phoneticPr fontId="3"/>
  </si>
  <si>
    <t>カルフィルゾミブ</t>
  </si>
  <si>
    <t>30 分</t>
  </si>
  <si>
    <t>20 mg/m2
（最大投与量44mg/回）</t>
    <phoneticPr fontId="3"/>
  </si>
  <si>
    <t>70 mg/m2
（最大投与量154mg/回）</t>
    <phoneticPr fontId="3"/>
  </si>
  <si>
    <t xml:space="preserve">*1　75才以上ではデキサメサゾンの内服を8mgへ減量する。
体表面積が2.2m2を超える患者では、体表面積2.2m2として投与量を算出すること
</t>
    <phoneticPr fontId="3"/>
  </si>
  <si>
    <t>40 mg*1</t>
  </si>
  <si>
    <t>40 mg*1</t>
    <phoneticPr fontId="3"/>
  </si>
  <si>
    <t>可能な限り継続する</t>
    <phoneticPr fontId="3"/>
  </si>
  <si>
    <t>移植関連（前処置、GVHD予防等）</t>
    <rPh sb="0" eb="2">
      <t>イショク</t>
    </rPh>
    <rPh sb="2" eb="4">
      <t>カンレン</t>
    </rPh>
    <rPh sb="5" eb="6">
      <t>マエ</t>
    </rPh>
    <rPh sb="6" eb="8">
      <t>ショチ</t>
    </rPh>
    <rPh sb="13" eb="15">
      <t>ヨボウ</t>
    </rPh>
    <rPh sb="15" eb="16">
      <t>トウ</t>
    </rPh>
    <phoneticPr fontId="3"/>
  </si>
  <si>
    <t>39-15-0001
39-15-0002</t>
    <phoneticPr fontId="3"/>
  </si>
  <si>
    <t>B細胞性リンパ増殖性疾患</t>
    <rPh sb="1" eb="4">
      <t>サイボウセイ</t>
    </rPh>
    <rPh sb="7" eb="9">
      <t>ゾウショク</t>
    </rPh>
    <rPh sb="9" eb="10">
      <t>セイ</t>
    </rPh>
    <rPh sb="10" eb="12">
      <t>シッカン</t>
    </rPh>
    <phoneticPr fontId="3"/>
  </si>
  <si>
    <t>リツキシマブ（初回　B細胞性リンパ増殖性疾患）
リツキシマブ（2回目以降　B細胞性リンパ増殖性疾患）</t>
    <rPh sb="7" eb="9">
      <t>ショカイ</t>
    </rPh>
    <rPh sb="33" eb="34">
      <t>メ</t>
    </rPh>
    <rPh sb="34" eb="36">
      <t>イコウ</t>
    </rPh>
    <phoneticPr fontId="3"/>
  </si>
  <si>
    <t>リツキシマブ（初回　ITP）
リツキシマブ（2回目以降　ITP）</t>
    <rPh sb="7" eb="9">
      <t>ショカイ</t>
    </rPh>
    <rPh sb="24" eb="25">
      <t>メ</t>
    </rPh>
    <rPh sb="25" eb="27">
      <t>イコウ</t>
    </rPh>
    <phoneticPr fontId="3"/>
  </si>
  <si>
    <t>39-16-0001
39-16-0002</t>
    <phoneticPr fontId="3"/>
  </si>
  <si>
    <t>慢性特発性血小板減少性紫斑病</t>
    <rPh sb="0" eb="2">
      <t>マンセイ</t>
    </rPh>
    <rPh sb="2" eb="5">
      <t>トクハツセイ</t>
    </rPh>
    <rPh sb="5" eb="8">
      <t>ケッショウバン</t>
    </rPh>
    <rPh sb="8" eb="11">
      <t>ゲンショウセイ</t>
    </rPh>
    <rPh sb="11" eb="13">
      <t>シハン</t>
    </rPh>
    <rPh sb="13" eb="14">
      <t>ビョウ</t>
    </rPh>
    <phoneticPr fontId="3"/>
  </si>
  <si>
    <t>39-01-0570</t>
    <phoneticPr fontId="3"/>
  </si>
  <si>
    <t>リツキシマブ（ゼヴァリン投与前）</t>
    <phoneticPr fontId="3"/>
  </si>
  <si>
    <t>＊</t>
  </si>
  <si>
    <t>130MBq</t>
  </si>
  <si>
    <t>14.8MBq/kg</t>
  </si>
  <si>
    <t>イットリウム（90 Y）
イブリツモマブチウキセタン</t>
    <phoneticPr fontId="3"/>
  </si>
  <si>
    <t>インジウム（111 In） 
イブリツモマブチウキセタン</t>
    <phoneticPr fontId="3"/>
  </si>
  <si>
    <t>1日目：リツキシマブ250mg/m2を点滴静注し、点滴終了後4時間以内にインジウム（111In）イブリツモマブチウキセタン注射液として130MBqを静脈内に10分間かけて1回投与する。
3〜4日目：インジウム（111In）イブリツモマブチウキセタン注射液投与の48〜72時間後にガンマカメラによる撮像を行い、イットリウム（90Y）イブリツモマブチウキセタン注射液投与の適切性を確認する。適切性の評価が不確定な場合は、1日以上の間隔をあけて追加撮像を実施し、再度適切性の検討を実施する。
7〜9日目：リツキシマブ250mg/m2を点滴静注し、点滴終了後4時間以内にイットリウム（90Y）イブリツモマブチウキセタン注射液を静脈内に10分間かけて1回投与する。</t>
    <phoneticPr fontId="3"/>
  </si>
  <si>
    <t>05-16-0001</t>
    <phoneticPr fontId="3"/>
  </si>
  <si>
    <t>シクロホスファミドパルス療法（SLE）</t>
    <phoneticPr fontId="3"/>
  </si>
  <si>
    <t>未登録レジメン（腎芽腫（ウィルムス腫瘍）　（05-08-XXXX））</t>
    <rPh sb="0" eb="3">
      <t>ミトウロク</t>
    </rPh>
    <rPh sb="8" eb="9">
      <t>ジン</t>
    </rPh>
    <rPh sb="9" eb="10">
      <t>ガ</t>
    </rPh>
    <rPh sb="10" eb="11">
      <t>シュ</t>
    </rPh>
    <rPh sb="17" eb="19">
      <t>シュヨウ</t>
    </rPh>
    <phoneticPr fontId="3"/>
  </si>
  <si>
    <t>進行・再発
高リスク群</t>
    <rPh sb="0" eb="2">
      <t>シンコウ</t>
    </rPh>
    <rPh sb="3" eb="4">
      <t>サイ</t>
    </rPh>
    <rPh sb="4" eb="5">
      <t>ハツ</t>
    </rPh>
    <rPh sb="6" eb="7">
      <t>コウ</t>
    </rPh>
    <rPh sb="10" eb="11">
      <t>グン</t>
    </rPh>
    <phoneticPr fontId="3"/>
  </si>
  <si>
    <t>全身性エリテマトーデス（SLE）（05-16-XXXX）</t>
    <rPh sb="0" eb="3">
      <t>ゼンシンセイ</t>
    </rPh>
    <phoneticPr fontId="3"/>
  </si>
  <si>
    <t>他科使用レジメン申請書（難治性ネフローゼ症候群（05-17-XXXX））</t>
    <rPh sb="0" eb="2">
      <t>タカ</t>
    </rPh>
    <rPh sb="2" eb="4">
      <t>シヨウ</t>
    </rPh>
    <rPh sb="8" eb="11">
      <t>シンセイショ</t>
    </rPh>
    <rPh sb="12" eb="15">
      <t>ナンジセイ</t>
    </rPh>
    <rPh sb="20" eb="23">
      <t>ショウコウグン</t>
    </rPh>
    <phoneticPr fontId="3"/>
  </si>
  <si>
    <t>腎臓・リウマチ内科（38-03-0001、38-03-0002）</t>
    <rPh sb="0" eb="1">
      <t>ジン</t>
    </rPh>
    <rPh sb="1" eb="2">
      <t>ゾウ</t>
    </rPh>
    <rPh sb="7" eb="9">
      <t>ナイカ</t>
    </rPh>
    <phoneticPr fontId="3"/>
  </si>
  <si>
    <t>05-17-0001
05-17-0002</t>
    <phoneticPr fontId="3"/>
  </si>
  <si>
    <t>8コース</t>
    <phoneticPr fontId="3"/>
  </si>
  <si>
    <t>A-CHP</t>
    <phoneticPr fontId="3"/>
  </si>
  <si>
    <t>ブレンツキシマブ ベドチン</t>
  </si>
  <si>
    <t>1.8 mg/kg</t>
  </si>
  <si>
    <t>100 mg</t>
  </si>
  <si>
    <t>31-01-1150
31-01-1151
41-01-1140
41-01-1141</t>
    <phoneticPr fontId="3"/>
  </si>
  <si>
    <t>31-01-1152
41-01-1152</t>
    <phoneticPr fontId="3"/>
  </si>
  <si>
    <t>アテゾリズマブ＋CBDCA＋nab-PTX</t>
    <phoneticPr fontId="3"/>
  </si>
  <si>
    <t>nab-パクリタキセル　　</t>
  </si>
  <si>
    <t>4コース又は6コース</t>
    <phoneticPr fontId="3"/>
  </si>
  <si>
    <t>アテゾリズマブ単剤療法
（アテゾリズマブ＋CBDCA＋nab-PTX後）</t>
    <phoneticPr fontId="3"/>
  </si>
  <si>
    <t>アテゾリズマブ＋CBDCA＋nab-PTXを4コース又は6コース投与後、増悪していなければ（病勢コントロールがついていれば（SD以上であれば）、以下の治療を行う）</t>
    <phoneticPr fontId="3"/>
  </si>
  <si>
    <t>12-01-0220</t>
    <phoneticPr fontId="3"/>
  </si>
  <si>
    <t>化学療法歴なし＊
進行・再発
20歳以上</t>
    <rPh sb="0" eb="2">
      <t>カガク</t>
    </rPh>
    <rPh sb="2" eb="4">
      <t>リョウホウ</t>
    </rPh>
    <rPh sb="4" eb="5">
      <t>レキ</t>
    </rPh>
    <phoneticPr fontId="3"/>
  </si>
  <si>
    <t>＊前の化学療法より6カ月間経過していれば、未治療として扱う</t>
    <rPh sb="1" eb="2">
      <t>マエ</t>
    </rPh>
    <rPh sb="3" eb="5">
      <t>カガク</t>
    </rPh>
    <rPh sb="5" eb="7">
      <t>リョウホウ</t>
    </rPh>
    <rPh sb="11" eb="12">
      <t>ゲツ</t>
    </rPh>
    <rPh sb="12" eb="13">
      <t>カン</t>
    </rPh>
    <rPh sb="13" eb="15">
      <t>ケイカ</t>
    </rPh>
    <rPh sb="21" eb="22">
      <t>ミ</t>
    </rPh>
    <rPh sb="22" eb="24">
      <t>チリョウ</t>
    </rPh>
    <rPh sb="27" eb="28">
      <t>アツカ</t>
    </rPh>
    <phoneticPr fontId="3"/>
  </si>
  <si>
    <t>200mg/body</t>
  </si>
  <si>
    <t>60～120分</t>
  </si>
  <si>
    <t>3 週間</t>
    <phoneticPr fontId="3"/>
  </si>
  <si>
    <t>6コース</t>
    <phoneticPr fontId="3"/>
  </si>
  <si>
    <t>12-01-0221</t>
    <phoneticPr fontId="3"/>
  </si>
  <si>
    <t>12-01-0230</t>
    <phoneticPr fontId="3"/>
  </si>
  <si>
    <t>ペムブロリズマブ＋CBDCA＋5-FU</t>
    <phoneticPr fontId="3"/>
  </si>
  <si>
    <t>【患者限定】PE（髄芽腫）</t>
    <rPh sb="1" eb="3">
      <t>カンジャ</t>
    </rPh>
    <rPh sb="3" eb="5">
      <t>ゲンテイ</t>
    </rPh>
    <rPh sb="9" eb="10">
      <t>ズイ</t>
    </rPh>
    <rPh sb="10" eb="11">
      <t>ガ</t>
    </rPh>
    <rPh sb="11" eb="12">
      <t>シュ</t>
    </rPh>
    <phoneticPr fontId="3"/>
  </si>
  <si>
    <t>【患者限定】ICE(腎芽腫)</t>
    <rPh sb="1" eb="3">
      <t>カンジャ</t>
    </rPh>
    <rPh sb="3" eb="5">
      <t>ゲンテイ</t>
    </rPh>
    <phoneticPr fontId="3"/>
  </si>
  <si>
    <t>【患者限定】UKCCSG/SIOP　CNS9204
（Course 1　10kg未満）</t>
    <rPh sb="1" eb="3">
      <t>カンジャ</t>
    </rPh>
    <rPh sb="3" eb="5">
      <t>ゲンテイ</t>
    </rPh>
    <rPh sb="40" eb="42">
      <t>ミマン</t>
    </rPh>
    <phoneticPr fontId="3"/>
  </si>
  <si>
    <t>【患者限定】UKCCSG/SIOP　CNS9204
（Course 2　10kg未満）</t>
    <phoneticPr fontId="3"/>
  </si>
  <si>
    <t>【患者限定】UKCCSG/SIOP　CNS9204
（Course 3　10kg未満）</t>
    <phoneticPr fontId="3"/>
  </si>
  <si>
    <t>【患者限定】UKCCSG/SIOP　CNS9204
（Course 4　10kg未満）</t>
    <phoneticPr fontId="3"/>
  </si>
  <si>
    <t>【患者限定】UKCCSG/SIOP　CNS9204
（Course 1　10kg以上）</t>
    <rPh sb="40" eb="42">
      <t>イジョウ</t>
    </rPh>
    <phoneticPr fontId="3"/>
  </si>
  <si>
    <t>【患者限定】UKCCSG/SIOP　CNS9204
（Course 2　10kg以上）</t>
    <phoneticPr fontId="3"/>
  </si>
  <si>
    <t>【患者限定】UKCCSG/SIOP　CNS9204
（Course 3　10kg以上）</t>
    <phoneticPr fontId="3"/>
  </si>
  <si>
    <t>【患者限定】UKCCSG/SIOP　CNS9204
（Course 4　10kg以上）</t>
    <phoneticPr fontId="3"/>
  </si>
  <si>
    <t>神経内分泌細胞癌（肺以外）</t>
    <rPh sb="0" eb="2">
      <t>シンケイ</t>
    </rPh>
    <rPh sb="2" eb="3">
      <t>ナイ</t>
    </rPh>
    <rPh sb="3" eb="5">
      <t>ブンピツ</t>
    </rPh>
    <rPh sb="5" eb="7">
      <t>サイボウ</t>
    </rPh>
    <rPh sb="7" eb="8">
      <t>ガン</t>
    </rPh>
    <rPh sb="9" eb="10">
      <t>ハイ</t>
    </rPh>
    <rPh sb="10" eb="12">
      <t>イガイ</t>
    </rPh>
    <phoneticPr fontId="3"/>
  </si>
  <si>
    <t>神経内分泌細胞癌（肺以外）</t>
    <rPh sb="0" eb="2">
      <t>シンケイ</t>
    </rPh>
    <rPh sb="2" eb="5">
      <t>ナイブンピツ</t>
    </rPh>
    <rPh sb="5" eb="7">
      <t>サイボウ</t>
    </rPh>
    <rPh sb="7" eb="8">
      <t>ガン</t>
    </rPh>
    <rPh sb="9" eb="10">
      <t>ハイ</t>
    </rPh>
    <rPh sb="10" eb="12">
      <t>イガイ</t>
    </rPh>
    <phoneticPr fontId="3"/>
  </si>
  <si>
    <t>進行・再発</t>
    <phoneticPr fontId="3"/>
  </si>
  <si>
    <t>進行・再発</t>
    <phoneticPr fontId="3"/>
  </si>
  <si>
    <t>80mg/ m2</t>
  </si>
  <si>
    <t>100mg/ m2</t>
  </si>
  <si>
    <t>可能な限り継続する</t>
    <phoneticPr fontId="3"/>
  </si>
  <si>
    <t>60mg/ m2</t>
  </si>
  <si>
    <t>4週間</t>
    <phoneticPr fontId="3"/>
  </si>
  <si>
    <t>AUC＝5</t>
  </si>
  <si>
    <t>50mg/ m2</t>
  </si>
  <si>
    <t>脳神経内科</t>
    <rPh sb="0" eb="1">
      <t>ノウ</t>
    </rPh>
    <rPh sb="1" eb="3">
      <t>シンケイ</t>
    </rPh>
    <rPh sb="3" eb="5">
      <t>ナイカ</t>
    </rPh>
    <phoneticPr fontId="3"/>
  </si>
  <si>
    <t>脳神経内科</t>
    <rPh sb="0" eb="3">
      <t>ノウシンケイ</t>
    </rPh>
    <rPh sb="3" eb="5">
      <t>ナイカ</t>
    </rPh>
    <phoneticPr fontId="3"/>
  </si>
  <si>
    <t>放射線脳壊死</t>
    <rPh sb="0" eb="3">
      <t>ホウシャセン</t>
    </rPh>
    <rPh sb="3" eb="4">
      <t>ノウ</t>
    </rPh>
    <rPh sb="4" eb="6">
      <t>エシ</t>
    </rPh>
    <phoneticPr fontId="3"/>
  </si>
  <si>
    <t>ベバシズマブ単剤療法
（放射線脳壊死）</t>
    <phoneticPr fontId="3"/>
  </si>
  <si>
    <t>30～90分</t>
  </si>
  <si>
    <t>可能な限り継続する</t>
    <phoneticPr fontId="3"/>
  </si>
  <si>
    <t>泌尿器科（10-03-0010）</t>
    <rPh sb="0" eb="4">
      <t>ヒニョウキカ</t>
    </rPh>
    <phoneticPr fontId="3"/>
  </si>
  <si>
    <t>泌尿器科（10-03-0020）</t>
    <phoneticPr fontId="3"/>
  </si>
  <si>
    <t>泌尿器科（10-03-0030）</t>
    <phoneticPr fontId="3"/>
  </si>
  <si>
    <t>泌尿器科（10-03-0040）</t>
    <phoneticPr fontId="3"/>
  </si>
  <si>
    <t>49-05-1010</t>
    <phoneticPr fontId="3"/>
  </si>
  <si>
    <t>49-05-1001</t>
    <phoneticPr fontId="3"/>
  </si>
  <si>
    <t>49-05-1020</t>
    <phoneticPr fontId="3"/>
  </si>
  <si>
    <t>49-05-1030</t>
    <phoneticPr fontId="3"/>
  </si>
  <si>
    <t>CDDP＋VP-16（NEC）</t>
    <phoneticPr fontId="3"/>
  </si>
  <si>
    <t>CDDP＋CPT-11（NEC）</t>
    <phoneticPr fontId="3"/>
  </si>
  <si>
    <t>CBDCA＋VP-16（NEC）</t>
    <phoneticPr fontId="3"/>
  </si>
  <si>
    <t>CBDCA＋CPT-11（NEC）</t>
    <phoneticPr fontId="3"/>
  </si>
  <si>
    <t>39-04-1001</t>
    <phoneticPr fontId="3"/>
  </si>
  <si>
    <t>39-04-1002</t>
    <phoneticPr fontId="3"/>
  </si>
  <si>
    <t>JRS-Ⅱ　LRA</t>
    <phoneticPr fontId="3"/>
  </si>
  <si>
    <t>JRS-Ⅱ　LRB</t>
    <phoneticPr fontId="3"/>
  </si>
  <si>
    <t>JRS-Ⅱ　IR</t>
    <phoneticPr fontId="3"/>
  </si>
  <si>
    <t>JRS-Ⅱ　HR</t>
    <phoneticPr fontId="3"/>
  </si>
  <si>
    <t>ALL-Ph18</t>
    <phoneticPr fontId="3"/>
  </si>
  <si>
    <t>43-22-0250</t>
    <phoneticPr fontId="3"/>
  </si>
  <si>
    <t>43-22-0251</t>
    <phoneticPr fontId="3"/>
  </si>
  <si>
    <t>【追加分】シクロホスファミド
（ANCA関連血管炎）</t>
    <phoneticPr fontId="3"/>
  </si>
  <si>
    <t>リツキシマブ
（維持療法　ANCA関連血管炎）</t>
    <rPh sb="8" eb="10">
      <t>イジ</t>
    </rPh>
    <phoneticPr fontId="3"/>
  </si>
  <si>
    <t>リツキシマブ
（初回　寛解導入　ANCA関連血管炎）
リツキシマブ
（2～4コース目　寛解導入　ANCA関連血管炎）</t>
    <rPh sb="8" eb="10">
      <t>ショカイ</t>
    </rPh>
    <rPh sb="11" eb="13">
      <t>カンカイ</t>
    </rPh>
    <rPh sb="13" eb="15">
      <t>ドウニュウ</t>
    </rPh>
    <rPh sb="20" eb="22">
      <t>カンレン</t>
    </rPh>
    <rPh sb="22" eb="25">
      <t>ケッカンエン</t>
    </rPh>
    <rPh sb="41" eb="42">
      <t>メ</t>
    </rPh>
    <phoneticPr fontId="3"/>
  </si>
  <si>
    <t>顕微鏡的多発血管炎、
多発血管炎性肉芽腫症</t>
    <phoneticPr fontId="3"/>
  </si>
  <si>
    <t>顕微鏡的多発血管炎、
多発血管炎性肉芽腫症</t>
    <phoneticPr fontId="3"/>
  </si>
  <si>
    <t>375mg/m2
（最大500mg）</t>
    <phoneticPr fontId="3"/>
  </si>
  <si>
    <t>39-02-0001</t>
    <phoneticPr fontId="3"/>
  </si>
  <si>
    <t>39-02-0002</t>
    <phoneticPr fontId="3"/>
  </si>
  <si>
    <t>39-02-0010
39-02-0011</t>
    <phoneticPr fontId="3"/>
  </si>
  <si>
    <t>39-02-0012</t>
    <phoneticPr fontId="3"/>
  </si>
  <si>
    <t>進行・再発
PD-L1陽性
ホルモン陰性
HER2陰性</t>
    <rPh sb="0" eb="2">
      <t>シンコウ</t>
    </rPh>
    <rPh sb="3" eb="5">
      <t>サイハツ</t>
    </rPh>
    <rPh sb="11" eb="13">
      <t>ヨウセイ</t>
    </rPh>
    <rPh sb="18" eb="20">
      <t>インセイ</t>
    </rPh>
    <rPh sb="25" eb="27">
      <t>インセイ</t>
    </rPh>
    <phoneticPr fontId="3"/>
  </si>
  <si>
    <t>46-01-0310</t>
    <phoneticPr fontId="3"/>
  </si>
  <si>
    <t>アテゾリズマブ＋nab-PTX
（初回）</t>
    <phoneticPr fontId="3"/>
  </si>
  <si>
    <t>アテゾリズマブ＋nab-PTX
（2コース目以降）</t>
    <phoneticPr fontId="3"/>
  </si>
  <si>
    <t>アブラキサン</t>
  </si>
  <si>
    <t>Day1:　60分
Day15:  30分</t>
    <phoneticPr fontId="3"/>
  </si>
  <si>
    <t>1コース</t>
    <phoneticPr fontId="3"/>
  </si>
  <si>
    <t>46-01-0311</t>
    <phoneticPr fontId="3"/>
  </si>
  <si>
    <t>皮膚科（09-04ｰ0090）</t>
    <rPh sb="0" eb="3">
      <t>ヒフカ</t>
    </rPh>
    <phoneticPr fontId="3"/>
  </si>
  <si>
    <t>49-08-0001</t>
    <phoneticPr fontId="3"/>
  </si>
  <si>
    <t>小児科（05-01-0040）</t>
    <rPh sb="0" eb="3">
      <t>ショウニカ</t>
    </rPh>
    <phoneticPr fontId="3"/>
  </si>
  <si>
    <t>小児科（05-01-0041）</t>
    <phoneticPr fontId="3"/>
  </si>
  <si>
    <t>小児科（05-01-0042）</t>
    <phoneticPr fontId="3"/>
  </si>
  <si>
    <t>小児科（05-01-0043）</t>
    <phoneticPr fontId="3"/>
  </si>
  <si>
    <t>小児科（05-01-0044)</t>
    <rPh sb="0" eb="3">
      <t>ショウニカ</t>
    </rPh>
    <phoneticPr fontId="3"/>
  </si>
  <si>
    <t>小児科（05-01-0045）</t>
    <rPh sb="0" eb="3">
      <t>ショウニカ</t>
    </rPh>
    <phoneticPr fontId="3"/>
  </si>
  <si>
    <t>小児科（05-1-0046）</t>
    <rPh sb="0" eb="3">
      <t>ショウニカ</t>
    </rPh>
    <phoneticPr fontId="3"/>
  </si>
  <si>
    <t>小児科（05-01-0047）</t>
    <rPh sb="0" eb="3">
      <t>ショウニカ</t>
    </rPh>
    <phoneticPr fontId="3"/>
  </si>
  <si>
    <t>小児科（05-01-0048）</t>
    <rPh sb="0" eb="3">
      <t>ショウニカ</t>
    </rPh>
    <phoneticPr fontId="3"/>
  </si>
  <si>
    <t>小児科（05-01-0049）</t>
    <phoneticPr fontId="3"/>
  </si>
  <si>
    <t>小児科（05-01-0050）</t>
    <phoneticPr fontId="3"/>
  </si>
  <si>
    <t>小児科（05-01-0051）</t>
    <phoneticPr fontId="3"/>
  </si>
  <si>
    <t>ALL202-Uの維持療法は以下の順に投与する。
患者の状態に合わせて、維持療法1から維持療法4までを1サイクルとして、4サイクル、計16コースを行う。</t>
    <phoneticPr fontId="3"/>
  </si>
  <si>
    <t>ADR単剤療法</t>
  </si>
  <si>
    <t>05-03-0020
05-03-0021
05-03-0022
05-03-0023</t>
    <phoneticPr fontId="3"/>
  </si>
  <si>
    <t>各1コース</t>
    <rPh sb="0" eb="1">
      <t>カク</t>
    </rPh>
    <phoneticPr fontId="3"/>
  </si>
  <si>
    <t>POMP（Hyper CVAD＋MA療法後）</t>
    <phoneticPr fontId="3"/>
  </si>
  <si>
    <t>150mg/body</t>
  </si>
  <si>
    <t>22コース</t>
    <phoneticPr fontId="3"/>
  </si>
  <si>
    <t>メルカプトプリン：1日3回
メトトレキサート：1日1回
プレドニゾロン：1日2回</t>
    <rPh sb="10" eb="11">
      <t>ニチ</t>
    </rPh>
    <rPh sb="12" eb="13">
      <t>カイ</t>
    </rPh>
    <rPh sb="24" eb="25">
      <t>ニチ</t>
    </rPh>
    <rPh sb="26" eb="27">
      <t>カイ</t>
    </rPh>
    <rPh sb="37" eb="38">
      <t>ニチ</t>
    </rPh>
    <rPh sb="39" eb="40">
      <t>カイ</t>
    </rPh>
    <phoneticPr fontId="3"/>
  </si>
  <si>
    <t>MTX＋Asp（Hyper-CVAD＋MA療法後）</t>
    <phoneticPr fontId="3"/>
  </si>
  <si>
    <t>20000U/body</t>
  </si>
  <si>
    <t>2, 9, 16, 23</t>
  </si>
  <si>
    <t>4週間</t>
    <phoneticPr fontId="3"/>
  </si>
  <si>
    <t>15mg/回　　1日4回</t>
  </si>
  <si>
    <t>1.5g/m2</t>
  </si>
  <si>
    <t>2,3,4,</t>
  </si>
  <si>
    <t>33mg/body</t>
  </si>
  <si>
    <t>6000U/m2</t>
  </si>
  <si>
    <t>8,10,12,14,16,18,20</t>
  </si>
  <si>
    <t>SMILE療法</t>
    <phoneticPr fontId="3"/>
  </si>
  <si>
    <t>39-01-0580</t>
    <phoneticPr fontId="3"/>
  </si>
  <si>
    <t>2時間</t>
    <phoneticPr fontId="3"/>
  </si>
  <si>
    <t>ホリナートカルシウムはMTX投与終了24時間後から投与開始</t>
    <phoneticPr fontId="3"/>
  </si>
  <si>
    <t>6コース</t>
    <phoneticPr fontId="3"/>
  </si>
  <si>
    <t>39-04-0061</t>
    <phoneticPr fontId="3"/>
  </si>
  <si>
    <t>FLU180-MEL140</t>
    <phoneticPr fontId="3"/>
  </si>
  <si>
    <t>1～6</t>
  </si>
  <si>
    <t>移植前処置　（05-15-XXXX）</t>
    <rPh sb="0" eb="2">
      <t>イショク</t>
    </rPh>
    <rPh sb="2" eb="3">
      <t>マエ</t>
    </rPh>
    <rPh sb="3" eb="5">
      <t>ショチ</t>
    </rPh>
    <phoneticPr fontId="3"/>
  </si>
  <si>
    <t>FLU＋MEL＋ATG（小児不応性血球減少症）</t>
    <phoneticPr fontId="3"/>
  </si>
  <si>
    <t>4～5</t>
  </si>
  <si>
    <t>抗胸腺細胞グロブリン（ATG）*1</t>
  </si>
  <si>
    <t>3～6</t>
  </si>
  <si>
    <t>TBI*2</t>
  </si>
  <si>
    <t>3Gy</t>
  </si>
  <si>
    <t>05-15-0010</t>
    <phoneticPr fontId="3"/>
  </si>
  <si>
    <t>他科使用レジメン（移植前処置　（05-15-XXXX））</t>
    <rPh sb="0" eb="2">
      <t>タカ</t>
    </rPh>
    <rPh sb="2" eb="4">
      <t>シヨウ</t>
    </rPh>
    <rPh sb="9" eb="11">
      <t>イショク</t>
    </rPh>
    <rPh sb="11" eb="12">
      <t>マエ</t>
    </rPh>
    <rPh sb="12" eb="14">
      <t>ショチ</t>
    </rPh>
    <phoneticPr fontId="3"/>
  </si>
  <si>
    <t>血液内科（39-04-1002）</t>
    <rPh sb="0" eb="2">
      <t>ケツエキ</t>
    </rPh>
    <rPh sb="2" eb="4">
      <t>ナイカ</t>
    </rPh>
    <phoneticPr fontId="3"/>
  </si>
  <si>
    <t>JWiTS2　EE-4A　A（30kg未満）</t>
    <phoneticPr fontId="3"/>
  </si>
  <si>
    <t>0.045mg/kg
（最大投与量2.3mg/回）</t>
    <phoneticPr fontId="3"/>
  </si>
  <si>
    <t>JWiTS2　EE-4A　V（30kg未満）</t>
    <phoneticPr fontId="3"/>
  </si>
  <si>
    <t>0.05mg/kg
（最大投与量2mg/回）</t>
    <phoneticPr fontId="3"/>
  </si>
  <si>
    <t>0.067mg/kg
（最大投与量2mg/回）</t>
    <phoneticPr fontId="3"/>
  </si>
  <si>
    <t>JWiTS2　EE-4A　V（30kg以上）</t>
  </si>
  <si>
    <t>JWiTS2　EE-4A　A（30kg以上）</t>
  </si>
  <si>
    <t>1.35mg/m2
（最大投与量2.3mg/回）</t>
    <phoneticPr fontId="3"/>
  </si>
  <si>
    <t>1.5mg/m2
（最大投与量2mg/回）</t>
    <phoneticPr fontId="3"/>
  </si>
  <si>
    <t>2.0mg/m2
（最大投与量2mg/回）</t>
    <rPh sb="12" eb="14">
      <t>トウヨ</t>
    </rPh>
    <rPh sb="14" eb="15">
      <t>リョウ</t>
    </rPh>
    <phoneticPr fontId="3"/>
  </si>
  <si>
    <t>Stage 3～4　Favorable Histology
Stage 2～4　Focal Anaplasia
Stage 5　両側ともにStage 3～4　Favorable Histology</t>
    <phoneticPr fontId="3"/>
  </si>
  <si>
    <t>JWiTS2　DD-4A　A（30kg未満）</t>
    <phoneticPr fontId="3"/>
  </si>
  <si>
    <t>JWiTS2　DD-4A　V＋D1（30kg未満）</t>
  </si>
  <si>
    <t>1.5mg/kg</t>
  </si>
  <si>
    <t>JWiTS2　DD-4A　A＋V（30kg未満）</t>
    <phoneticPr fontId="3"/>
  </si>
  <si>
    <t>JWiTS2　DD-4A　A＋V1（30kg未満）</t>
    <phoneticPr fontId="3"/>
  </si>
  <si>
    <t>JWiTS2　DD-4A　V1＋D2（30kg未満）</t>
    <phoneticPr fontId="3"/>
  </si>
  <si>
    <t>JWiTS2　DD-4A　A（30kg以上）</t>
  </si>
  <si>
    <t>JWiTS2　DD-4A　V＋D1（30kg以上）</t>
  </si>
  <si>
    <t>JWiTS2　DD-4A　A＋V（30kg以上）</t>
  </si>
  <si>
    <t>JWiTS2　DD-4A　A＋V1（30kg以上）</t>
  </si>
  <si>
    <t>JWiTS2　DD-4A　V1＋D2（30kg以上）</t>
  </si>
  <si>
    <t>45mg/m2</t>
  </si>
  <si>
    <t>45mg/m2</t>
    <phoneticPr fontId="3"/>
  </si>
  <si>
    <t>1.5mg/ m2
（最大投与量2mg/回）</t>
    <phoneticPr fontId="3"/>
  </si>
  <si>
    <t>2mg/ m2
（最大投与量2mg/回）</t>
    <phoneticPr fontId="3"/>
  </si>
  <si>
    <t>30mg/m2</t>
  </si>
  <si>
    <t>JWiTS2　Regimen I　D1（30kg未満）</t>
  </si>
  <si>
    <t>JWiTS2　Regimen I　V（30kg未満）</t>
  </si>
  <si>
    <t>JWiTS2　Regimen I　C2＋E2（30kg未満）</t>
    <phoneticPr fontId="3"/>
  </si>
  <si>
    <t>3.3mg/kg</t>
  </si>
  <si>
    <t>14.7mg/kg</t>
  </si>
  <si>
    <t>3mg/kg/回　1日4回</t>
  </si>
  <si>
    <t>JWiTS2 Regimen I V+D1+C1（30kg未満）</t>
    <phoneticPr fontId="3"/>
  </si>
  <si>
    <t>JWiTS2　Regimen I　V1＋D1＋C1（30kg未満）</t>
    <phoneticPr fontId="3"/>
  </si>
  <si>
    <t>【JWiTS2　Regimen I　V1（30kg未満）</t>
    <phoneticPr fontId="3"/>
  </si>
  <si>
    <t>JWiTS2　Regimen I　D1（30kg以上）</t>
  </si>
  <si>
    <t>JWiTS2　Regimen I　V（30kg以上）</t>
  </si>
  <si>
    <t>JWiTS2　Regimen I　C2＋E2（30kg以上）</t>
  </si>
  <si>
    <t>JWiTS2 Regimen I V+D1+C1（30kg以上）</t>
  </si>
  <si>
    <t>JWiTS2　Regimen I　V1＋D1＋C1（30kg以上）</t>
  </si>
  <si>
    <t>【JWiTS2　Regimen I　V1（30kg以上）</t>
  </si>
  <si>
    <t xml:space="preserve">Stage 1　Favorable Histology
Stage 1　Focal or Diffuse Anaplasia
Stage 2　Favorable Histology
Stage 5　両側ともにStage 1～2　Favorable Histology
</t>
    <phoneticPr fontId="3"/>
  </si>
  <si>
    <t>90mg/m2/回　1日4回</t>
  </si>
  <si>
    <t>43-11-0150</t>
    <phoneticPr fontId="3"/>
  </si>
  <si>
    <t>10-05-0050</t>
    <phoneticPr fontId="3"/>
  </si>
  <si>
    <t>アベルマブ＋アキシチニブ</t>
    <phoneticPr fontId="3"/>
  </si>
  <si>
    <t>アベルマブ</t>
  </si>
  <si>
    <t>アキシチニブ</t>
  </si>
  <si>
    <t>5mg/回</t>
  </si>
  <si>
    <t>1日2回</t>
  </si>
  <si>
    <t>可能な限り継続する</t>
    <phoneticPr fontId="3"/>
  </si>
  <si>
    <t>可能な限り継続する</t>
    <phoneticPr fontId="3"/>
  </si>
  <si>
    <t>ペムブロリズマブ＋アキシチニブ</t>
    <phoneticPr fontId="3"/>
  </si>
  <si>
    <t>芝宮拓</t>
    <rPh sb="0" eb="2">
      <t>シバミヤ</t>
    </rPh>
    <rPh sb="2" eb="3">
      <t>タク</t>
    </rPh>
    <phoneticPr fontId="3"/>
  </si>
  <si>
    <t>EWALL-PH-01　Prephase
MTX髄注</t>
    <phoneticPr fontId="3"/>
  </si>
  <si>
    <t>EWALL-PH-01　Prephase
DEX（75歳以下）</t>
    <rPh sb="27" eb="28">
      <t>サイ</t>
    </rPh>
    <rPh sb="28" eb="30">
      <t>イカ</t>
    </rPh>
    <phoneticPr fontId="3"/>
  </si>
  <si>
    <t>EWALL-PH-01　Prephase
DEX（75歳超え）</t>
    <rPh sb="27" eb="28">
      <t>サイ</t>
    </rPh>
    <rPh sb="28" eb="29">
      <t>コ</t>
    </rPh>
    <phoneticPr fontId="3"/>
  </si>
  <si>
    <t>1～42</t>
  </si>
  <si>
    <t>20 mg/body</t>
  </si>
  <si>
    <t>EWALL-PH-01　髄注
（MTX, Ara-C, PSL）</t>
    <phoneticPr fontId="3"/>
  </si>
  <si>
    <t>10000 IU/m2</t>
  </si>
  <si>
    <t>15mg/m2</t>
  </si>
  <si>
    <t>4週間</t>
    <phoneticPr fontId="3"/>
  </si>
  <si>
    <t>3コース</t>
    <phoneticPr fontId="3"/>
  </si>
  <si>
    <t>5000 IU/m2</t>
  </si>
  <si>
    <t>6-MP</t>
  </si>
  <si>
    <t>1～</t>
  </si>
  <si>
    <t>ダサチニブ</t>
    <phoneticPr fontId="3"/>
  </si>
  <si>
    <t>なし</t>
    <phoneticPr fontId="3"/>
  </si>
  <si>
    <t>可能な限り継続する</t>
    <phoneticPr fontId="3"/>
  </si>
  <si>
    <t>再発または死亡等までダサチニブ 100mgの内服を継続</t>
    <phoneticPr fontId="3"/>
  </si>
  <si>
    <t>中枢神経浸潤を有する症例</t>
    <rPh sb="7" eb="8">
      <t>ユウ</t>
    </rPh>
    <rPh sb="10" eb="12">
      <t>ショウレイ</t>
    </rPh>
    <phoneticPr fontId="3"/>
  </si>
  <si>
    <t>50mg/body</t>
  </si>
  <si>
    <t>Ara-C髄注（AML　50mg）</t>
    <phoneticPr fontId="3"/>
  </si>
  <si>
    <t>2日</t>
    <phoneticPr fontId="3"/>
  </si>
  <si>
    <t>1コースの期間は週に2～3回投与と文献には記載されているため、2日間とした。
実施コース回数は血球がなくなるまで可能な限り継続する。</t>
    <rPh sb="5" eb="7">
      <t>キカン</t>
    </rPh>
    <rPh sb="32" eb="34">
      <t>ニチカン</t>
    </rPh>
    <rPh sb="39" eb="41">
      <t>ジッシ</t>
    </rPh>
    <rPh sb="44" eb="46">
      <t>カイスウ</t>
    </rPh>
    <rPh sb="56" eb="58">
      <t>カノウ</t>
    </rPh>
    <rPh sb="59" eb="60">
      <t>カギ</t>
    </rPh>
    <rPh sb="61" eb="63">
      <t>ケイゾク</t>
    </rPh>
    <phoneticPr fontId="3"/>
  </si>
  <si>
    <t>12-01-0240</t>
    <phoneticPr fontId="3"/>
  </si>
  <si>
    <t>再発または遠隔転移有
かつCPSスコア　20％以上</t>
    <rPh sb="0" eb="2">
      <t>サイハツ</t>
    </rPh>
    <rPh sb="5" eb="7">
      <t>エンカク</t>
    </rPh>
    <rPh sb="7" eb="9">
      <t>テンイ</t>
    </rPh>
    <rPh sb="9" eb="10">
      <t>ユウ</t>
    </rPh>
    <phoneticPr fontId="3"/>
  </si>
  <si>
    <t>腫瘍細胞、リンパ球、ＭφにおけるPD-L1発現（Combined Positive Score: CPS）20％以上</t>
    <phoneticPr fontId="3"/>
  </si>
  <si>
    <t>*1　抗ヒト胸腺細胞ウサギ免疫グロブリンの試験投与は通常、本剤１バイアルを日局注射用水５mLにて溶解後、その0.5mL（抗ヒト胸腺細胞ウサギ免疫グロブリンとして2.5mg）を100mLの生理食塩液で希釈して、１時間以上かけて点滴静注する。（抗ヒト胸腺細胞ウサギ免疫グロブリンの投与開始日）
*2　 HLA一致血縁の場合は化学療法のみで前処置を行うが、代替ドナーからの移植の場合にはTBIを併用する</t>
    <rPh sb="138" eb="140">
      <t>トウヨ</t>
    </rPh>
    <rPh sb="140" eb="142">
      <t>カイシ</t>
    </rPh>
    <rPh sb="142" eb="143">
      <t>ビ</t>
    </rPh>
    <phoneticPr fontId="3"/>
  </si>
  <si>
    <t>JWiTS2　EE-4A　A＋V（30kg未満）</t>
    <phoneticPr fontId="3"/>
  </si>
  <si>
    <t>JWiTS2　EE-4A　A＋V1（30kg未満）</t>
    <phoneticPr fontId="3"/>
  </si>
  <si>
    <t>JWiTS2　EE-4A　A＋V（30kg以上）</t>
    <phoneticPr fontId="3"/>
  </si>
  <si>
    <t>JWiTS2　EE-4A　A＋V1（30kg以上）</t>
    <phoneticPr fontId="3"/>
  </si>
  <si>
    <t>JWiTS2　DD-4A　V（30kg未満）</t>
    <phoneticPr fontId="3"/>
  </si>
  <si>
    <t>JWiTS2　DD-4A　V（30kg以上）</t>
    <phoneticPr fontId="3"/>
  </si>
  <si>
    <t>静注または点滴静注</t>
    <rPh sb="0" eb="2">
      <t>ジョウチュウ</t>
    </rPh>
    <phoneticPr fontId="3"/>
  </si>
  <si>
    <t>メスナはシクロホスファミドと同時投与し、以後3時間毎に投与に計4回投与する</t>
    <rPh sb="30" eb="31">
      <t>ケイ</t>
    </rPh>
    <rPh sb="32" eb="33">
      <t>カイ</t>
    </rPh>
    <rPh sb="33" eb="35">
      <t>トウヨ</t>
    </rPh>
    <phoneticPr fontId="3"/>
  </si>
  <si>
    <t>メスナはシクロホスファミドと同時投与し、以後3時間毎に投与に計4回投与する</t>
    <phoneticPr fontId="3"/>
  </si>
  <si>
    <t>05-08-0021</t>
    <phoneticPr fontId="3"/>
  </si>
  <si>
    <t>ネフローゼ症候群
（頻回再発型あるいは
ステロイド依存型）</t>
    <phoneticPr fontId="3"/>
  </si>
  <si>
    <t>1, 8, 15, 22</t>
  </si>
  <si>
    <t>難治性ネフローゼ症候群
（頻回再発型あるいは
ステロイド依存型）</t>
    <phoneticPr fontId="3"/>
  </si>
  <si>
    <t>リツキシマブ（ネフローゼ症候群　寛解導入）</t>
  </si>
  <si>
    <t>＊1</t>
  </si>
  <si>
    <t>375mg/m2
（最大500mg/回）</t>
    <phoneticPr fontId="3"/>
  </si>
  <si>
    <t>*1　＜小児以外に用いる場合＞最初の30分は50mg/時で開始し、患者の状態を十分観察しながら、その後30分毎に50mg/時ずつ上げて、最大200mg/時まで上げることができる（初回以降）。初回投与時に発現した副作用が軽微であった場合、100mg/時まで上げて投与を開始し、その後30分毎に100mg/時ずつ上げて、最大200mg/時まで上げることができる（2回目以降）。
＜小児に用いる場合＞
最初の1時間は25mg/時とし、患者の状態を十分に観察しながら、次の1時間は100mg/時、その後は最大200mg/時までを目安とすること（初回）。初回投与時に発現した副作用が軽微であった場合、100mg/時まで上げて投与を開始できる（2回目以降）。</t>
    <phoneticPr fontId="3"/>
  </si>
  <si>
    <t>38-03-0001</t>
    <phoneticPr fontId="3"/>
  </si>
  <si>
    <t>38-03-0003</t>
    <phoneticPr fontId="3"/>
  </si>
  <si>
    <t>リツキシマブ（ネフローゼ症候群　維持）</t>
  </si>
  <si>
    <t>ペムブロリズマブ＋CDDP＋5-FU</t>
    <phoneticPr fontId="3"/>
  </si>
  <si>
    <t>全身エリテマトーデス</t>
    <rPh sb="0" eb="2">
      <t>ゼンシン</t>
    </rPh>
    <phoneticPr fontId="3"/>
  </si>
  <si>
    <t>31-07-0001</t>
    <phoneticPr fontId="3"/>
  </si>
  <si>
    <t>31-07-0002</t>
    <phoneticPr fontId="3"/>
  </si>
  <si>
    <t>呼吸器・アレルギー内科・呼吸器外科</t>
    <rPh sb="0" eb="3">
      <t>コキュウキ</t>
    </rPh>
    <rPh sb="9" eb="11">
      <t>ナイカ</t>
    </rPh>
    <rPh sb="12" eb="15">
      <t>コキュウキ</t>
    </rPh>
    <rPh sb="15" eb="17">
      <t>ゲカ</t>
    </rPh>
    <phoneticPr fontId="3"/>
  </si>
  <si>
    <t>胸腺腫・胸腺癌</t>
    <rPh sb="0" eb="2">
      <t>キョウセン</t>
    </rPh>
    <rPh sb="2" eb="3">
      <t>シュ</t>
    </rPh>
    <rPh sb="4" eb="6">
      <t>キョウセン</t>
    </rPh>
    <rPh sb="6" eb="7">
      <t>ガン</t>
    </rPh>
    <phoneticPr fontId="3"/>
  </si>
  <si>
    <t>既治療・切除不能</t>
    <phoneticPr fontId="3"/>
  </si>
  <si>
    <t>既治療・切除不能</t>
    <phoneticPr fontId="3"/>
  </si>
  <si>
    <t>呼吸器・アレルギー内科（31-07-0001）</t>
    <rPh sb="0" eb="3">
      <t>コキュウキ</t>
    </rPh>
    <rPh sb="9" eb="11">
      <t>ナイカ</t>
    </rPh>
    <phoneticPr fontId="3"/>
  </si>
  <si>
    <t>呼吸器・アレルギー内科（31-07-0002）</t>
    <rPh sb="0" eb="3">
      <t>コキュウキ</t>
    </rPh>
    <rPh sb="9" eb="11">
      <t>ナイカ</t>
    </rPh>
    <phoneticPr fontId="3"/>
  </si>
  <si>
    <t>ｼｸﾛﾎｽﾌｧﾐﾄﾞﾊﾟﾙｽ 7コース目以降
（多発性筋炎・皮膚筋炎）</t>
    <phoneticPr fontId="3"/>
  </si>
  <si>
    <t>38-04-0001</t>
    <phoneticPr fontId="3"/>
  </si>
  <si>
    <t>38-04-0002</t>
    <phoneticPr fontId="3"/>
  </si>
  <si>
    <t>再発および
遠隔転移を有する
頭頸部癌</t>
    <phoneticPr fontId="3"/>
  </si>
  <si>
    <t>頭頸部癌</t>
    <rPh sb="0" eb="2">
      <t>トウケイ</t>
    </rPh>
    <rPh sb="2" eb="3">
      <t>ブ</t>
    </rPh>
    <rPh sb="3" eb="4">
      <t>ガン</t>
    </rPh>
    <phoneticPr fontId="3"/>
  </si>
  <si>
    <t>頭頸部扁平上皮癌</t>
    <phoneticPr fontId="3"/>
  </si>
  <si>
    <t>再発および遠隔転移
を有する頭頸部癌</t>
    <phoneticPr fontId="3"/>
  </si>
  <si>
    <t>頭頸部癌
（術後照射）</t>
    <rPh sb="0" eb="2">
      <t>トウケイ</t>
    </rPh>
    <rPh sb="2" eb="3">
      <t>ブ</t>
    </rPh>
    <phoneticPr fontId="3"/>
  </si>
  <si>
    <t>化学療法未治療の
根治切除不能な
悪性黒色腫</t>
    <rPh sb="0" eb="2">
      <t>カガク</t>
    </rPh>
    <rPh sb="2" eb="4">
      <t>リョウホウ</t>
    </rPh>
    <rPh sb="4" eb="7">
      <t>ミチリョウ</t>
    </rPh>
    <rPh sb="9" eb="11">
      <t>コンチ</t>
    </rPh>
    <rPh sb="11" eb="13">
      <t>セツジョ</t>
    </rPh>
    <rPh sb="13" eb="15">
      <t>フノウ</t>
    </rPh>
    <phoneticPr fontId="3"/>
  </si>
  <si>
    <t>化学療法既治療の
根治切除不能な
悪性黒色腫</t>
    <rPh sb="0" eb="2">
      <t>カガク</t>
    </rPh>
    <rPh sb="2" eb="4">
      <t>リョウホウ</t>
    </rPh>
    <rPh sb="4" eb="5">
      <t>キ</t>
    </rPh>
    <rPh sb="5" eb="7">
      <t>チリョウ</t>
    </rPh>
    <rPh sb="9" eb="11">
      <t>コンチ</t>
    </rPh>
    <rPh sb="11" eb="13">
      <t>セツジョ</t>
    </rPh>
    <rPh sb="13" eb="15">
      <t>フノウ</t>
    </rPh>
    <phoneticPr fontId="3"/>
  </si>
  <si>
    <t>歯科口腔・顎顔面外科</t>
    <phoneticPr fontId="3"/>
  </si>
  <si>
    <t>1,22,43</t>
    <phoneticPr fontId="3"/>
  </si>
  <si>
    <t>12-01-0190</t>
    <phoneticPr fontId="3"/>
  </si>
  <si>
    <t>12-01-0191</t>
    <phoneticPr fontId="3"/>
  </si>
  <si>
    <t>再発・転移</t>
    <phoneticPr fontId="3"/>
  </si>
  <si>
    <t>術後</t>
    <phoneticPr fontId="3"/>
  </si>
  <si>
    <t>局所進行</t>
    <phoneticPr fontId="3"/>
  </si>
  <si>
    <t>化学療法既治療</t>
    <phoneticPr fontId="3"/>
  </si>
  <si>
    <t>19-01-0020</t>
    <phoneticPr fontId="3"/>
  </si>
  <si>
    <t>ニボルマブ
（3mg/kg、化学療法既治療）</t>
    <rPh sb="8" eb="10">
      <t>タンザイ</t>
    </rPh>
    <rPh sb="10" eb="12">
      <t>リョウホウ</t>
    </rPh>
    <phoneticPr fontId="3"/>
  </si>
  <si>
    <t>19-01-0200</t>
    <phoneticPr fontId="3"/>
  </si>
  <si>
    <t>19-01-0201</t>
    <phoneticPr fontId="3"/>
  </si>
  <si>
    <t>手術不能・再発</t>
    <phoneticPr fontId="3"/>
  </si>
  <si>
    <t>手術不能または再発</t>
    <phoneticPr fontId="3"/>
  </si>
  <si>
    <t>HER2陽性
手術不能・再発</t>
    <phoneticPr fontId="3"/>
  </si>
  <si>
    <t>手術不能・再発</t>
    <phoneticPr fontId="3"/>
  </si>
  <si>
    <t>HER2陽性の
手術不能・再発</t>
    <phoneticPr fontId="3"/>
  </si>
  <si>
    <t>手術不能・再発
術後</t>
    <phoneticPr fontId="3"/>
  </si>
  <si>
    <t>トラスツズマブ単剤又は併用</t>
    <rPh sb="7" eb="9">
      <t>タンザイ</t>
    </rPh>
    <rPh sb="9" eb="10">
      <t>マタ</t>
    </rPh>
    <rPh sb="11" eb="13">
      <t>ヘイヨウ</t>
    </rPh>
    <phoneticPr fontId="3"/>
  </si>
  <si>
    <t>ペルツズマブ併用</t>
    <rPh sb="6" eb="8">
      <t>ヘイヨウ</t>
    </rPh>
    <phoneticPr fontId="3"/>
  </si>
  <si>
    <t>HER2陽性
手術不能または再発</t>
    <phoneticPr fontId="3"/>
  </si>
  <si>
    <t>46-01-0320</t>
    <phoneticPr fontId="3"/>
  </si>
  <si>
    <t>46-01-0321</t>
  </si>
  <si>
    <t>トラスツズマブ デルクステカン単剤療法
（初回）</t>
    <phoneticPr fontId="3"/>
  </si>
  <si>
    <t>5.4mg/kg</t>
  </si>
  <si>
    <t>トラスツズマブ 
デルクステカン</t>
    <phoneticPr fontId="3"/>
  </si>
  <si>
    <t>1コース</t>
    <phoneticPr fontId="3"/>
  </si>
  <si>
    <t>トラスツズマブ
デルクステカン</t>
    <phoneticPr fontId="3"/>
  </si>
  <si>
    <t>トラスツズマブ デルクステカン単剤療法
（2回目以降）</t>
    <phoneticPr fontId="3"/>
  </si>
  <si>
    <t>39-12-0110</t>
    <phoneticPr fontId="3"/>
  </si>
  <si>
    <t>39-12-0111</t>
    <phoneticPr fontId="3"/>
  </si>
  <si>
    <t>EWALL-PH-01
Postmaintenace therapy</t>
    <phoneticPr fontId="3"/>
  </si>
  <si>
    <t>再発・難治性</t>
    <phoneticPr fontId="3"/>
  </si>
  <si>
    <t>星細胞腫
Low grade glioma
進行・再発
（2nd line～）</t>
    <phoneticPr fontId="3"/>
  </si>
  <si>
    <t>初発
BCR-ABL1キメラ遺伝子陽性
18歳未満
CML17
慢性期小児慢性骨髄性白血病</t>
    <rPh sb="0" eb="2">
      <t>ショハツ</t>
    </rPh>
    <rPh sb="14" eb="17">
      <t>イデンシ</t>
    </rPh>
    <rPh sb="17" eb="19">
      <t>ヨウセイ</t>
    </rPh>
    <rPh sb="22" eb="25">
      <t>サイミマン</t>
    </rPh>
    <phoneticPr fontId="3"/>
  </si>
  <si>
    <t>初発
BCR-ABL1キメラ遺伝子陽性
18歳未満
CML17
移行期小児慢性骨髄性白血病</t>
    <rPh sb="0" eb="2">
      <t>ショハツ</t>
    </rPh>
    <rPh sb="14" eb="17">
      <t>イデンシ</t>
    </rPh>
    <rPh sb="17" eb="19">
      <t>ヨウセイ</t>
    </rPh>
    <rPh sb="22" eb="25">
      <t>サイミマン</t>
    </rPh>
    <phoneticPr fontId="3"/>
  </si>
  <si>
    <t>初発
BCR-ABL1キメラ遺伝子陽性
18歳未満
CML17
慢性期小児慢性骨髄性白血病
移行期小児慢性骨髄性白血病</t>
    <rPh sb="0" eb="2">
      <t>ショハツ</t>
    </rPh>
    <rPh sb="14" eb="17">
      <t>イデンシ</t>
    </rPh>
    <rPh sb="17" eb="19">
      <t>ヨウセイ</t>
    </rPh>
    <rPh sb="22" eb="25">
      <t>サイミマン</t>
    </rPh>
    <phoneticPr fontId="3"/>
  </si>
  <si>
    <t>MLL遺伝子陽性
乳児急性リンパ性白血病</t>
    <phoneticPr fontId="3"/>
  </si>
  <si>
    <t>3歳未満
初発・術後・放射線治療歴なし
退形成性星細胞腫</t>
    <rPh sb="1" eb="4">
      <t>サイミマン</t>
    </rPh>
    <rPh sb="5" eb="7">
      <t>ショハツ</t>
    </rPh>
    <rPh sb="8" eb="10">
      <t>ジュツゴ</t>
    </rPh>
    <rPh sb="11" eb="13">
      <t>ホウシャ</t>
    </rPh>
    <rPh sb="13" eb="14">
      <t>セン</t>
    </rPh>
    <rPh sb="14" eb="16">
      <t>チリョウ</t>
    </rPh>
    <rPh sb="16" eb="17">
      <t>レキ</t>
    </rPh>
    <phoneticPr fontId="3"/>
  </si>
  <si>
    <t>EBウィルス関連
血球貪食性リンパ組織球症
LR群</t>
    <rPh sb="24" eb="25">
      <t>グン</t>
    </rPh>
    <phoneticPr fontId="3"/>
  </si>
  <si>
    <t>EBウィルス関連
血球貪食性リンパ組織球症
IR群</t>
    <rPh sb="24" eb="25">
      <t>グン</t>
    </rPh>
    <phoneticPr fontId="3"/>
  </si>
  <si>
    <t>EBウィルス関連
血球貪食性リンパ組織球症
HR群</t>
    <rPh sb="24" eb="25">
      <t>グン</t>
    </rPh>
    <phoneticPr fontId="3"/>
  </si>
  <si>
    <t>小児高リスク成熟B細胞性腫瘍
（B細胞性非ホジキンリンパ腫、
Burkitt Leukemia、
L3急性リンパ性白血病）
初発・未治療
診断時6カ月以上18歳未満</t>
    <rPh sb="63" eb="65">
      <t>ショハツ</t>
    </rPh>
    <rPh sb="66" eb="69">
      <t>ミチリョウ</t>
    </rPh>
    <rPh sb="70" eb="72">
      <t>シンダン</t>
    </rPh>
    <rPh sb="72" eb="73">
      <t>ジ</t>
    </rPh>
    <rPh sb="75" eb="78">
      <t>ゲツイジョウ</t>
    </rPh>
    <rPh sb="80" eb="81">
      <t>サイ</t>
    </rPh>
    <rPh sb="81" eb="83">
      <t>ミマン</t>
    </rPh>
    <phoneticPr fontId="3"/>
  </si>
  <si>
    <t>小児高リスク成熟B細胞性腫瘍
（B細胞性非ホジキンリンパ腫、
Burkitt Leukemia、
L3急性リンパ性白血病）
初発・未治療
診断時6カ月以上18歳未満
グループB</t>
    <phoneticPr fontId="3"/>
  </si>
  <si>
    <t>小児高リスク成熟B細胞性腫瘍
（B細胞性非ホジキンリンパ腫、
Burkitt Leukemia、
L3急性リンパ性白血病）
初発・未治療
診断時6カ月以上18歳未満
グループC1</t>
    <phoneticPr fontId="3"/>
  </si>
  <si>
    <t>小児高リスク成熟B細胞性腫瘍
（B細胞性非ホジキンリンパ腫、
Burkitt Leukemia、
L3急性リンパ性白血病）
初発・未治療
診断時6カ月以上18歳未満
グループC3</t>
    <phoneticPr fontId="3"/>
  </si>
  <si>
    <t>小児リンパ芽球性リンパ腫</t>
    <phoneticPr fontId="3"/>
  </si>
  <si>
    <t>ホジキンリンパ腫
男児、全リスク</t>
    <rPh sb="9" eb="11">
      <t>ダンジ</t>
    </rPh>
    <rPh sb="12" eb="13">
      <t>ゼン</t>
    </rPh>
    <phoneticPr fontId="3"/>
  </si>
  <si>
    <t>ホジキンリンパ腫
女児、全リスク</t>
    <rPh sb="9" eb="11">
      <t>ジョジ</t>
    </rPh>
    <rPh sb="12" eb="13">
      <t>ゼン</t>
    </rPh>
    <phoneticPr fontId="3"/>
  </si>
  <si>
    <t>ホジキンリンパ腫
男児、中間リスク</t>
    <rPh sb="9" eb="11">
      <t>ダンジ</t>
    </rPh>
    <rPh sb="12" eb="14">
      <t>チュウカン</t>
    </rPh>
    <phoneticPr fontId="3"/>
  </si>
  <si>
    <t>ホジキンリンパ腫
女児、中間リスク</t>
    <rPh sb="9" eb="11">
      <t>ジョジ</t>
    </rPh>
    <rPh sb="12" eb="14">
      <t>チュウカン</t>
    </rPh>
    <phoneticPr fontId="3"/>
  </si>
  <si>
    <t>ホジキンリンパ腫
男児、高リスク</t>
    <rPh sb="9" eb="11">
      <t>ダンジ</t>
    </rPh>
    <rPh sb="12" eb="13">
      <t>コウ</t>
    </rPh>
    <phoneticPr fontId="3"/>
  </si>
  <si>
    <t>ホジキンリンパ腫
女児、高リスク</t>
    <rPh sb="9" eb="11">
      <t>ジョジ</t>
    </rPh>
    <rPh sb="12" eb="13">
      <t>コウ</t>
    </rPh>
    <phoneticPr fontId="3"/>
  </si>
  <si>
    <t>骨・軟部肉腫（05-14-XXXX）</t>
    <rPh sb="0" eb="1">
      <t>コツ</t>
    </rPh>
    <rPh sb="2" eb="4">
      <t>ナンブ</t>
    </rPh>
    <rPh sb="4" eb="6">
      <t>ニクシュ</t>
    </rPh>
    <phoneticPr fontId="3"/>
  </si>
  <si>
    <t>低リスク
横門筋肉腫（18歳未満）</t>
    <phoneticPr fontId="3"/>
  </si>
  <si>
    <t>ユーイング肉腫ファミリー肉腫</t>
    <phoneticPr fontId="3"/>
  </si>
  <si>
    <t>小児および若年成人
T細胞性急性リンパ性白血病</t>
    <phoneticPr fontId="3"/>
  </si>
  <si>
    <t>小児B前駆細胞性
急性リンパ性白血病
移植前処置</t>
    <rPh sb="19" eb="21">
      <t>イショク</t>
    </rPh>
    <rPh sb="21" eb="22">
      <t>マエ</t>
    </rPh>
    <rPh sb="22" eb="24">
      <t>ショチ</t>
    </rPh>
    <phoneticPr fontId="3"/>
  </si>
  <si>
    <t>小児B前駆細胞性
急性リンパ性白血病</t>
    <phoneticPr fontId="3"/>
  </si>
  <si>
    <t>フィラデルフィア染色体陽性
急性リンパ性白血病</t>
    <phoneticPr fontId="3"/>
  </si>
  <si>
    <t>ダウン症候群 (DS)に発症した
急性骨髄性白血病
全症例共通</t>
    <rPh sb="26" eb="27">
      <t>ゼン</t>
    </rPh>
    <rPh sb="27" eb="29">
      <t>ショウレイ</t>
    </rPh>
    <rPh sb="29" eb="31">
      <t>キョウツウ</t>
    </rPh>
    <phoneticPr fontId="3"/>
  </si>
  <si>
    <t>ダウン症候群 (DS)に発症した
急性骨髄性白血病
低リスク群</t>
    <rPh sb="26" eb="27">
      <t>テイ</t>
    </rPh>
    <rPh sb="30" eb="31">
      <t>グン</t>
    </rPh>
    <phoneticPr fontId="3"/>
  </si>
  <si>
    <t>ダウン症候群 (DS)に発症した
急性骨髄性白血病
標準リスク群</t>
    <rPh sb="26" eb="28">
      <t>ヒョウジュン</t>
    </rPh>
    <rPh sb="31" eb="32">
      <t>グン</t>
    </rPh>
    <phoneticPr fontId="3"/>
  </si>
  <si>
    <t>ダウン症候群 (DS)に発症した
急性骨髄性白血病
高リスク群</t>
    <rPh sb="26" eb="27">
      <t>コウ</t>
    </rPh>
    <rPh sb="30" eb="31">
      <t>グン</t>
    </rPh>
    <phoneticPr fontId="3"/>
  </si>
  <si>
    <t>若年性骨髄単球性白血病</t>
    <phoneticPr fontId="3"/>
  </si>
  <si>
    <t>急性前骨髄球性白血病
全症例共通</t>
    <rPh sb="11" eb="12">
      <t>ゼン</t>
    </rPh>
    <rPh sb="12" eb="14">
      <t>ショウレイ</t>
    </rPh>
    <rPh sb="14" eb="16">
      <t>キョウツウ</t>
    </rPh>
    <phoneticPr fontId="3"/>
  </si>
  <si>
    <t>急性前骨髄球性白血病
標準危険群</t>
    <rPh sb="11" eb="13">
      <t>ヒョウジュン</t>
    </rPh>
    <rPh sb="13" eb="15">
      <t>キケン</t>
    </rPh>
    <rPh sb="15" eb="16">
      <t>グン</t>
    </rPh>
    <phoneticPr fontId="3"/>
  </si>
  <si>
    <t>急性前骨髄球性白血病
高危険群</t>
    <rPh sb="11" eb="12">
      <t>コウ</t>
    </rPh>
    <rPh sb="12" eb="14">
      <t>キケン</t>
    </rPh>
    <rPh sb="14" eb="15">
      <t>グン</t>
    </rPh>
    <phoneticPr fontId="3"/>
  </si>
  <si>
    <t>急性前骨髄球性白血病
分子生物学的残存群</t>
    <rPh sb="11" eb="13">
      <t>ブンシ</t>
    </rPh>
    <rPh sb="13" eb="17">
      <t>セイブツガクテキ</t>
    </rPh>
    <rPh sb="17" eb="19">
      <t>ザンゾン</t>
    </rPh>
    <rPh sb="19" eb="20">
      <t>グン</t>
    </rPh>
    <phoneticPr fontId="3"/>
  </si>
  <si>
    <t>治療抵抗性の再発難治</t>
    <phoneticPr fontId="3"/>
  </si>
  <si>
    <t>中枢神経浸潤陽性に対する治療
中枢神経浸潤陰性に対する予防</t>
    <phoneticPr fontId="3"/>
  </si>
  <si>
    <t>小児不応性血球減少症
（RCC：refractory cytomepnia of childhood ）
移植前処置</t>
    <rPh sb="53" eb="55">
      <t>イショク</t>
    </rPh>
    <rPh sb="55" eb="56">
      <t>マエ</t>
    </rPh>
    <rPh sb="56" eb="58">
      <t>ショチ</t>
    </rPh>
    <phoneticPr fontId="3"/>
  </si>
  <si>
    <t>同種造血幹細胞移植後
GVHD予防</t>
    <phoneticPr fontId="3"/>
  </si>
  <si>
    <t>腎芽腫
再発・難治</t>
    <rPh sb="7" eb="9">
      <t>ナンジ</t>
    </rPh>
    <phoneticPr fontId="3"/>
  </si>
  <si>
    <t>急性骨髄性白血病
再発</t>
    <phoneticPr fontId="3"/>
  </si>
  <si>
    <t>膵・胆道癌</t>
    <phoneticPr fontId="3"/>
  </si>
  <si>
    <t>進行・転移症例</t>
    <phoneticPr fontId="3"/>
  </si>
  <si>
    <t>進行・転移症例</t>
    <phoneticPr fontId="3"/>
  </si>
  <si>
    <t>横紋筋肉腫</t>
    <phoneticPr fontId="3"/>
  </si>
  <si>
    <t>非円形細胞
軟部肉腫</t>
    <phoneticPr fontId="3"/>
  </si>
  <si>
    <t>整形外科</t>
    <rPh sb="0" eb="4">
      <t>セイケイゲカ</t>
    </rPh>
    <phoneticPr fontId="3"/>
  </si>
  <si>
    <t>ピラルビシン、イホスファミド、ビンクリスチンを使用するプロトコールである。適応疾患症例は、イホスファミドの排泄遅延を考えサードスペースの無いことが条件となる。イホスファミドの大量療法は出血性膀胱炎の副作用が必発であったが、予防としてのメスナ導入後は皆無である。一般に骨肉腫に対して行われるプロトコールでは、ドキソルビシンとイホスファミドを用いた報告が多い。ピラルビシンとイホスファミドは広く使われているわけではなく、保険も通っていない。
当科では心毒性の問題が出てきた頃から、ピラルビシンを十数年来使用してきており、プロトコールは多少変わってきてはいるが、ドキソルビシンを使用しているものと比べて、遜色ない成績を出している。副作用の点でも問題ないため、今回ピラルビシンとイホスファミドを使用したプロトコールを申請した。</t>
    <phoneticPr fontId="3"/>
  </si>
  <si>
    <t>VDC（Ewing肉腫）</t>
    <rPh sb="9" eb="11">
      <t>ニクシュ</t>
    </rPh>
    <phoneticPr fontId="3"/>
  </si>
  <si>
    <t>トラベクテジン単剤療法</t>
    <rPh sb="7" eb="9">
      <t>タンザイ</t>
    </rPh>
    <rPh sb="9" eb="11">
      <t>リョウホウ</t>
    </rPh>
    <phoneticPr fontId="3"/>
  </si>
  <si>
    <t>IE（Ewing肉腫）</t>
    <rPh sb="8" eb="10">
      <t>ニクシュ</t>
    </rPh>
    <phoneticPr fontId="3"/>
  </si>
  <si>
    <t>ビンクリスチン</t>
    <phoneticPr fontId="3"/>
  </si>
  <si>
    <t>ドキソルビシン</t>
    <phoneticPr fontId="3"/>
  </si>
  <si>
    <t>シクロホスファミド</t>
    <phoneticPr fontId="3"/>
  </si>
  <si>
    <t>イホスファミド</t>
    <phoneticPr fontId="3"/>
  </si>
  <si>
    <t>エトポシド</t>
    <phoneticPr fontId="3"/>
  </si>
  <si>
    <t>37.5mg/m2</t>
    <phoneticPr fontId="3"/>
  </si>
  <si>
    <t>1200mg/m2</t>
    <phoneticPr fontId="3"/>
  </si>
  <si>
    <t>1.8g/m2</t>
    <phoneticPr fontId="3"/>
  </si>
  <si>
    <t>100mg/m2</t>
    <phoneticPr fontId="3"/>
  </si>
  <si>
    <t>30分</t>
    <phoneticPr fontId="3"/>
  </si>
  <si>
    <t>1時間</t>
    <rPh sb="1" eb="3">
      <t>ジカン</t>
    </rPh>
    <phoneticPr fontId="3"/>
  </si>
  <si>
    <t>24時間</t>
    <rPh sb="2" eb="4">
      <t>ジカン</t>
    </rPh>
    <phoneticPr fontId="3"/>
  </si>
  <si>
    <t>15分</t>
    <phoneticPr fontId="3"/>
  </si>
  <si>
    <t>1,2</t>
    <phoneticPr fontId="3"/>
  </si>
  <si>
    <t>メスナ</t>
    <phoneticPr fontId="3"/>
  </si>
  <si>
    <t>静注</t>
    <rPh sb="0" eb="2">
      <t>ジョウチュウ</t>
    </rPh>
    <phoneticPr fontId="3"/>
  </si>
  <si>
    <t>2時間</t>
    <phoneticPr fontId="3"/>
  </si>
  <si>
    <t>1～5</t>
    <phoneticPr fontId="3"/>
  </si>
  <si>
    <t>3週間</t>
    <rPh sb="1" eb="3">
      <t>シュウカン</t>
    </rPh>
    <phoneticPr fontId="3"/>
  </si>
  <si>
    <t>8コース</t>
    <phoneticPr fontId="3"/>
  </si>
  <si>
    <t>術前に1コースその後3～4週間休薬
術後に1コースその後3～4週間休薬
効果があれば、
術前を含めて7～8コース繰り返す</t>
    <rPh sb="0" eb="2">
      <t>ジュツゼン</t>
    </rPh>
    <rPh sb="9" eb="10">
      <t>ゴ</t>
    </rPh>
    <rPh sb="13" eb="15">
      <t>シュウカン</t>
    </rPh>
    <rPh sb="15" eb="17">
      <t>キュウヤク</t>
    </rPh>
    <rPh sb="18" eb="20">
      <t>ジュツゴ</t>
    </rPh>
    <rPh sb="36" eb="38">
      <t>コウカ</t>
    </rPh>
    <rPh sb="44" eb="46">
      <t>ジュツゼン</t>
    </rPh>
    <rPh sb="47" eb="48">
      <t>フク</t>
    </rPh>
    <rPh sb="56" eb="57">
      <t>ク</t>
    </rPh>
    <rPh sb="58" eb="59">
      <t>カエ</t>
    </rPh>
    <phoneticPr fontId="3"/>
  </si>
  <si>
    <t>術前に2コースその後3～4週間休薬
術後に1コースその後3～4週間休薬
効果があれば、
術前を含めて7～8コース繰り返す</t>
    <rPh sb="0" eb="2">
      <t>ジュツゼン</t>
    </rPh>
    <rPh sb="9" eb="10">
      <t>ゴ</t>
    </rPh>
    <rPh sb="13" eb="15">
      <t>シュウカン</t>
    </rPh>
    <rPh sb="15" eb="17">
      <t>キュウヤク</t>
    </rPh>
    <rPh sb="18" eb="20">
      <t>ジュツゴ</t>
    </rPh>
    <rPh sb="36" eb="38">
      <t>コウカ</t>
    </rPh>
    <rPh sb="44" eb="46">
      <t>ジュツゼン</t>
    </rPh>
    <rPh sb="47" eb="48">
      <t>フク</t>
    </rPh>
    <rPh sb="56" eb="57">
      <t>ク</t>
    </rPh>
    <rPh sb="58" eb="59">
      <t>カエ</t>
    </rPh>
    <phoneticPr fontId="3"/>
  </si>
  <si>
    <t>骨肉腫に対するセカンドラインの治療法で、以前よりドキソルビシンとCDDPを併用したプロトコールは国内外で報告されている。当科ではドキソルビシンをピラルビシンに替えたプロトコールを行っている。骨肉腫に対する治療はMTXが主流であるが、MTXが効かない症例もあるため、第二選択としてCDDPの大量投与を骨格とした治療が必要である。</t>
    <rPh sb="52" eb="54">
      <t>ホウコク</t>
    </rPh>
    <phoneticPr fontId="3"/>
  </si>
  <si>
    <t xml:space="preserve">以前から海外での報告があるブレオマイシン、シクロフォスファミド、アクチノマイシンＤのプロトコールにおいて、シクロフォスファミドを出血性膀胱炎の副作用が少ないイホスファミドに替えたものである。また、TIV同様にイホスファミドによる副作用の出血性膀胱炎予防のために、メスナを併用する。このプロトコールはHD-MTXやTIV、THP-CDDPなどが効かなかった症例に対して使用している。　桑野委員長よりブレオによる肺線維症の副作用は出ることがあるのかとの質問があった。篠崎委員より、放射線との併用で起こることがあるため、肺照射を施行する症例に関しては注意しているとの回答があった。
</t>
    <phoneticPr fontId="3"/>
  </si>
  <si>
    <t>術前に1コースその後3～4週間休薬
術後に1コースその後3～4週間休薬
効果があれば、
術前を含めて3～4コース繰り返す</t>
    <rPh sb="0" eb="2">
      <t>ジュツゼン</t>
    </rPh>
    <rPh sb="9" eb="10">
      <t>ゴ</t>
    </rPh>
    <rPh sb="13" eb="15">
      <t>シュウカン</t>
    </rPh>
    <rPh sb="15" eb="17">
      <t>キュウヤク</t>
    </rPh>
    <rPh sb="18" eb="20">
      <t>ジュツゴ</t>
    </rPh>
    <rPh sb="36" eb="38">
      <t>コウカ</t>
    </rPh>
    <rPh sb="44" eb="46">
      <t>ジュツゼン</t>
    </rPh>
    <rPh sb="47" eb="48">
      <t>フク</t>
    </rPh>
    <rPh sb="56" eb="57">
      <t>ク</t>
    </rPh>
    <rPh sb="58" eb="59">
      <t>カエ</t>
    </rPh>
    <phoneticPr fontId="3"/>
  </si>
  <si>
    <t>5コース</t>
    <phoneticPr fontId="3"/>
  </si>
  <si>
    <t>アクチノマイシンD</t>
    <phoneticPr fontId="3"/>
  </si>
  <si>
    <t>4コース</t>
    <phoneticPr fontId="3"/>
  </si>
  <si>
    <t>480mg/m2/回
1日3回</t>
    <rPh sb="9" eb="10">
      <t>カイ</t>
    </rPh>
    <rPh sb="12" eb="13">
      <t>ニチ</t>
    </rPh>
    <rPh sb="14" eb="15">
      <t>カイ</t>
    </rPh>
    <phoneticPr fontId="3"/>
  </si>
  <si>
    <t>360mg/m2/回
1日3回</t>
    <rPh sb="9" eb="10">
      <t>カイ</t>
    </rPh>
    <rPh sb="12" eb="13">
      <t>ニチ</t>
    </rPh>
    <rPh sb="14" eb="15">
      <t>カイ</t>
    </rPh>
    <phoneticPr fontId="3"/>
  </si>
  <si>
    <t>1～5</t>
    <phoneticPr fontId="3"/>
  </si>
  <si>
    <t>1.25mg/m2
（最大投与量 2.3mg）</t>
    <rPh sb="11" eb="13">
      <t>サイダイ</t>
    </rPh>
    <rPh sb="13" eb="15">
      <t>トウヨ</t>
    </rPh>
    <rPh sb="15" eb="16">
      <t>リョウ</t>
    </rPh>
    <phoneticPr fontId="3"/>
  </si>
  <si>
    <t>08-02-0070</t>
    <phoneticPr fontId="3"/>
  </si>
  <si>
    <t>08-02-0071</t>
    <phoneticPr fontId="3"/>
  </si>
  <si>
    <t>60分</t>
    <phoneticPr fontId="3"/>
  </si>
  <si>
    <t>皮膚付属器癌（汗腺・脂腺・乳房外パジェット病等）</t>
    <rPh sb="7" eb="9">
      <t>カンセン</t>
    </rPh>
    <rPh sb="10" eb="12">
      <t>シセン</t>
    </rPh>
    <rPh sb="22" eb="23">
      <t>トウ</t>
    </rPh>
    <phoneticPr fontId="3"/>
  </si>
  <si>
    <t>進行・再発
汗腺・脂腺等</t>
    <phoneticPr fontId="3"/>
  </si>
  <si>
    <t>菌状息肉腫、セザリー症候群</t>
    <rPh sb="0" eb="1">
      <t>キン</t>
    </rPh>
    <phoneticPr fontId="3"/>
  </si>
  <si>
    <t>再発・難治性</t>
    <phoneticPr fontId="3"/>
  </si>
  <si>
    <t>血管肉腫
（進行・転移症例）</t>
    <phoneticPr fontId="3"/>
  </si>
  <si>
    <t>1～3、
8～10、
15～17</t>
    <phoneticPr fontId="3"/>
  </si>
  <si>
    <t>呼吸器・アレルギー内科（31-07-0002）</t>
    <phoneticPr fontId="3"/>
  </si>
  <si>
    <t>呼吸器・アレルギー内科（31-08-0001）</t>
    <phoneticPr fontId="3"/>
  </si>
  <si>
    <t>腎臓・リウマチ内科（38-01-0001）</t>
    <rPh sb="0" eb="2">
      <t>ジンゾウ</t>
    </rPh>
    <rPh sb="7" eb="9">
      <t>ナイカ</t>
    </rPh>
    <phoneticPr fontId="3"/>
  </si>
  <si>
    <t>腎臓・リウマチ内科（38-01-0002）</t>
    <phoneticPr fontId="3"/>
  </si>
  <si>
    <t>腎臓・リウマチ内科（38-01-0010）</t>
    <phoneticPr fontId="3"/>
  </si>
  <si>
    <t>09-10-0001</t>
    <phoneticPr fontId="3"/>
  </si>
  <si>
    <t>09-09-0001</t>
    <phoneticPr fontId="3"/>
  </si>
  <si>
    <t>09-10-0002</t>
    <phoneticPr fontId="3"/>
  </si>
  <si>
    <t>09-11-0001</t>
    <phoneticPr fontId="3"/>
  </si>
  <si>
    <t>09-11-0002</t>
    <phoneticPr fontId="3"/>
  </si>
  <si>
    <t>09-11-0010</t>
    <phoneticPr fontId="3"/>
  </si>
  <si>
    <t>39-10-0260</t>
    <phoneticPr fontId="3"/>
  </si>
  <si>
    <t>EWALL-PH-01　寛解導入療法
ダサチニブ＋VCR＋DEX
（70歳超え）</t>
    <phoneticPr fontId="3"/>
  </si>
  <si>
    <t>EWALL-PH-01　寛解導入療法
ダサチニブ＋VCR＋DEX
（70歳以下）</t>
    <phoneticPr fontId="3"/>
  </si>
  <si>
    <t>39-12-0112</t>
    <phoneticPr fontId="3"/>
  </si>
  <si>
    <t>39-12-0113</t>
    <phoneticPr fontId="3"/>
  </si>
  <si>
    <t>39-12-0114</t>
    <phoneticPr fontId="3"/>
  </si>
  <si>
    <t>39-12-0115</t>
    <phoneticPr fontId="3"/>
  </si>
  <si>
    <t>39-12-0120</t>
    <phoneticPr fontId="3"/>
  </si>
  <si>
    <t>39-12-0121</t>
  </si>
  <si>
    <t>39-12-0122</t>
    <phoneticPr fontId="3"/>
  </si>
  <si>
    <t>39-12-0123</t>
    <phoneticPr fontId="3"/>
  </si>
  <si>
    <t>EWALL-PH-01　維持療法3</t>
    <phoneticPr fontId="3"/>
  </si>
  <si>
    <t>EWALL-PH-01　維持療法1
VCR＋DEX（70歳以下）</t>
    <phoneticPr fontId="3"/>
  </si>
  <si>
    <t>EWALL-PH-01　維持療法1
VCR＋DEX（70歳超え）</t>
    <phoneticPr fontId="3"/>
  </si>
  <si>
    <t>39-12-0130</t>
    <phoneticPr fontId="3"/>
  </si>
  <si>
    <t>39-12-0131</t>
    <phoneticPr fontId="3"/>
  </si>
  <si>
    <t>非小細胞肺癌
癌性胸膜炎
悪性胸水</t>
    <phoneticPr fontId="3"/>
  </si>
  <si>
    <t>切除不能な局所進行例における
根治的化学放射線療法の維持療法
（18歳以上）</t>
    <phoneticPr fontId="3"/>
  </si>
  <si>
    <t>非小細胞肺がん（放射線併用）</t>
    <rPh sb="0" eb="1">
      <t>ヒ</t>
    </rPh>
    <rPh sb="1" eb="4">
      <t>ショウサイボウ</t>
    </rPh>
    <rPh sb="4" eb="5">
      <t>ハイ</t>
    </rPh>
    <rPh sb="8" eb="11">
      <t>ホウシャセン</t>
    </rPh>
    <rPh sb="11" eb="13">
      <t>ヘイヨウ</t>
    </rPh>
    <phoneticPr fontId="3"/>
  </si>
  <si>
    <t>非小細胞肺癌
（非扁平上皮癌）</t>
    <phoneticPr fontId="3"/>
  </si>
  <si>
    <t>非小細胞肺癌
（非扁平上皮癌）</t>
    <phoneticPr fontId="3"/>
  </si>
  <si>
    <t>EGFR遺伝子変異（＋）
未治療進行
非小細胞肺癌</t>
    <phoneticPr fontId="3"/>
  </si>
  <si>
    <t>切除不能局所進行</t>
    <phoneticPr fontId="3"/>
  </si>
  <si>
    <t>切除不能局所進行</t>
    <phoneticPr fontId="3"/>
  </si>
  <si>
    <t>切除不能局所進行</t>
    <phoneticPr fontId="3"/>
  </si>
  <si>
    <t>非扁平上皮</t>
    <rPh sb="0" eb="1">
      <t>ヒ</t>
    </rPh>
    <rPh sb="1" eb="3">
      <t>ヘンペイ</t>
    </rPh>
    <rPh sb="3" eb="5">
      <t>ジョウヒ</t>
    </rPh>
    <phoneticPr fontId="3"/>
  </si>
  <si>
    <t>特発性肺線維症（IPF）
を合併した進行非小細胞肺がん</t>
    <phoneticPr fontId="3"/>
  </si>
  <si>
    <t>特発性肺線維症（IPF）
を合併した進行非小細胞肺がん</t>
    <rPh sb="0" eb="3">
      <t>トクハツセイ</t>
    </rPh>
    <rPh sb="3" eb="7">
      <t>ハイセンイショウ</t>
    </rPh>
    <rPh sb="14" eb="16">
      <t>ガッペイ</t>
    </rPh>
    <rPh sb="18" eb="20">
      <t>シンコウ</t>
    </rPh>
    <phoneticPr fontId="3"/>
  </si>
  <si>
    <t>未治療進行性
非扁平上皮</t>
    <rPh sb="0" eb="3">
      <t>ミチリョウ</t>
    </rPh>
    <rPh sb="3" eb="6">
      <t>シンコウセイ</t>
    </rPh>
    <rPh sb="7" eb="8">
      <t>ヒ</t>
    </rPh>
    <rPh sb="8" eb="10">
      <t>ヘンペイ</t>
    </rPh>
    <rPh sb="10" eb="12">
      <t>ジョウヒ</t>
    </rPh>
    <phoneticPr fontId="3"/>
  </si>
  <si>
    <t>未治療進行性
非扁平上皮
20歳以上</t>
    <rPh sb="0" eb="3">
      <t>ミチリョウ</t>
    </rPh>
    <rPh sb="3" eb="6">
      <t>シンコウセイ</t>
    </rPh>
    <rPh sb="7" eb="8">
      <t>ヒ</t>
    </rPh>
    <rPh sb="8" eb="10">
      <t>ヘンペイ</t>
    </rPh>
    <rPh sb="10" eb="12">
      <t>ジョウヒ</t>
    </rPh>
    <phoneticPr fontId="3"/>
  </si>
  <si>
    <t>05-15-0020</t>
    <phoneticPr fontId="3"/>
  </si>
  <si>
    <t>10-05-0060</t>
    <phoneticPr fontId="3"/>
  </si>
  <si>
    <t>39-01-0590</t>
    <phoneticPr fontId="3"/>
  </si>
  <si>
    <t>39-01-0591</t>
    <phoneticPr fontId="3"/>
  </si>
  <si>
    <t>リンパ形質芽球性
リンパ腫（LBL）</t>
    <phoneticPr fontId="3"/>
  </si>
  <si>
    <t>初発
CD30陽性
末梢性T細胞性リンパ腫</t>
    <phoneticPr fontId="3"/>
  </si>
  <si>
    <t>初発　または　再発
NK/T細胞性リンパ腫</t>
    <phoneticPr fontId="3"/>
  </si>
  <si>
    <t>再発・難治性
低悪性度B細胞性
非ホジキンリンパ腫
マントル細胞リンパ腫</t>
    <phoneticPr fontId="3"/>
  </si>
  <si>
    <t>ホジキンリンパ腫
初発・再発
合併症（EF&lt;50%, 間質性肺炎合併）により標準療法が困難な症例</t>
    <rPh sb="9" eb="11">
      <t>ショハツ</t>
    </rPh>
    <rPh sb="12" eb="14">
      <t>サイハツ</t>
    </rPh>
    <phoneticPr fontId="3"/>
  </si>
  <si>
    <t>初発
22歳未満
未分化大細胞リンパ腫</t>
    <rPh sb="0" eb="2">
      <t>ショハツ</t>
    </rPh>
    <rPh sb="5" eb="6">
      <t>サイ</t>
    </rPh>
    <rPh sb="6" eb="8">
      <t>ミマン</t>
    </rPh>
    <phoneticPr fontId="3"/>
  </si>
  <si>
    <t>進行・初発
ホジキンリンパ腫</t>
    <rPh sb="0" eb="2">
      <t>シンコウ</t>
    </rPh>
    <rPh sb="3" eb="5">
      <t>ショハツ</t>
    </rPh>
    <phoneticPr fontId="3"/>
  </si>
  <si>
    <t>再発
末梢性T細胞リンパ腫</t>
    <phoneticPr fontId="3"/>
  </si>
  <si>
    <t>再発
原発性中枢神経リンパ種</t>
    <phoneticPr fontId="3"/>
  </si>
  <si>
    <t>ピラルビシン</t>
    <phoneticPr fontId="3"/>
  </si>
  <si>
    <t>05-10-0001</t>
    <phoneticPr fontId="3"/>
  </si>
  <si>
    <t>高リスク神経膠芽腫</t>
    <rPh sb="0" eb="1">
      <t>コウ</t>
    </rPh>
    <rPh sb="4" eb="6">
      <t>シンケイ</t>
    </rPh>
    <rPh sb="6" eb="9">
      <t>コウガシュ</t>
    </rPh>
    <phoneticPr fontId="3"/>
  </si>
  <si>
    <t>05-10-0002</t>
    <phoneticPr fontId="3"/>
  </si>
  <si>
    <t>メスナはシクロホスファミド投与同時、4時間後、8時間後の3回投与する。</t>
    <rPh sb="13" eb="15">
      <t>トウヨ</t>
    </rPh>
    <rPh sb="15" eb="17">
      <t>ドウジ</t>
    </rPh>
    <rPh sb="19" eb="22">
      <t>ジカンゴ</t>
    </rPh>
    <rPh sb="24" eb="27">
      <t>ジカンゴ</t>
    </rPh>
    <rPh sb="29" eb="30">
      <t>カイ</t>
    </rPh>
    <rPh sb="30" eb="32">
      <t>トウヨ</t>
    </rPh>
    <phoneticPr fontId="3"/>
  </si>
  <si>
    <t>メスナはシクロホスファミド投与同時、4時間後、8時間後の3回投与する。</t>
    <phoneticPr fontId="3"/>
  </si>
  <si>
    <t>JNH07 05A1療法
（10kg以上　寛解導入）</t>
    <rPh sb="10" eb="12">
      <t>リョウホウ</t>
    </rPh>
    <rPh sb="18" eb="20">
      <t>イジョウ</t>
    </rPh>
    <rPh sb="21" eb="23">
      <t>カンカイ</t>
    </rPh>
    <rPh sb="23" eb="25">
      <t>ドウニュウ</t>
    </rPh>
    <phoneticPr fontId="3"/>
  </si>
  <si>
    <t>JNH07 05A3療法
（10kg以上　寛解導入）</t>
    <rPh sb="10" eb="12">
      <t>リョウホウ</t>
    </rPh>
    <rPh sb="18" eb="20">
      <t>イジョウ</t>
    </rPh>
    <rPh sb="21" eb="23">
      <t>カンカイ</t>
    </rPh>
    <rPh sb="23" eb="25">
      <t>ドウニュウ</t>
    </rPh>
    <phoneticPr fontId="3"/>
  </si>
  <si>
    <t>JNH07 05A1療法
（10kg未満　寛解導入）</t>
    <rPh sb="10" eb="12">
      <t>リョウホウ</t>
    </rPh>
    <rPh sb="18" eb="20">
      <t>ミマン</t>
    </rPh>
    <rPh sb="21" eb="23">
      <t>カンカイ</t>
    </rPh>
    <rPh sb="23" eb="25">
      <t>ドウニュウ</t>
    </rPh>
    <phoneticPr fontId="3"/>
  </si>
  <si>
    <t>JNH07 05A3療法
（10kg未満　寛解導入）</t>
    <rPh sb="10" eb="12">
      <t>リョウホウ</t>
    </rPh>
    <rPh sb="18" eb="20">
      <t>ミマン</t>
    </rPh>
    <rPh sb="21" eb="23">
      <t>カンカイ</t>
    </rPh>
    <rPh sb="23" eb="25">
      <t>ドウニュウ</t>
    </rPh>
    <phoneticPr fontId="3"/>
  </si>
  <si>
    <t>05-10-0003</t>
  </si>
  <si>
    <t>05-10-0004</t>
  </si>
  <si>
    <t>40mg/kg</t>
    <phoneticPr fontId="3"/>
  </si>
  <si>
    <t>1.33mg/kg</t>
    <phoneticPr fontId="3"/>
  </si>
  <si>
    <t>0.66mg/kg</t>
    <phoneticPr fontId="3"/>
  </si>
  <si>
    <t>16mg/kg/回
1日3回</t>
    <rPh sb="8" eb="9">
      <t>カイ</t>
    </rPh>
    <rPh sb="11" eb="12">
      <t>ニチ</t>
    </rPh>
    <rPh sb="13" eb="14">
      <t>カイ</t>
    </rPh>
    <phoneticPr fontId="3"/>
  </si>
  <si>
    <t>3, 4</t>
    <phoneticPr fontId="3"/>
  </si>
  <si>
    <t>3.3mg/kg</t>
    <phoneticPr fontId="3"/>
  </si>
  <si>
    <t>6.7mg/kg</t>
    <phoneticPr fontId="3"/>
  </si>
  <si>
    <t>13.3mg/kg</t>
    <phoneticPr fontId="3"/>
  </si>
  <si>
    <t>05-10-0010</t>
    <phoneticPr fontId="3"/>
  </si>
  <si>
    <t>05-10-0011</t>
    <phoneticPr fontId="3"/>
  </si>
  <si>
    <t>39-01-0600</t>
    <phoneticPr fontId="3"/>
  </si>
  <si>
    <t>65歳以上
初発</t>
    <rPh sb="2" eb="3">
      <t>サイ</t>
    </rPh>
    <rPh sb="3" eb="5">
      <t>イジョウ</t>
    </rPh>
    <rPh sb="6" eb="8">
      <t>ショハツ</t>
    </rPh>
    <phoneticPr fontId="3"/>
  </si>
  <si>
    <t>ダウノルビシン</t>
    <phoneticPr fontId="3"/>
  </si>
  <si>
    <t>GML219　寛解導入　DNR＋Ara-C
（65～69歳）</t>
    <rPh sb="7" eb="9">
      <t>カンカイ</t>
    </rPh>
    <rPh sb="9" eb="11">
      <t>ドウニュウ</t>
    </rPh>
    <rPh sb="28" eb="29">
      <t>サイ</t>
    </rPh>
    <phoneticPr fontId="3"/>
  </si>
  <si>
    <t>シタラビン</t>
    <phoneticPr fontId="3"/>
  </si>
  <si>
    <t>45mg/m2</t>
    <phoneticPr fontId="3"/>
  </si>
  <si>
    <t>点滴静注</t>
    <phoneticPr fontId="3"/>
  </si>
  <si>
    <t>1～3</t>
    <phoneticPr fontId="3"/>
  </si>
  <si>
    <t>2時間</t>
    <rPh sb="1" eb="3">
      <t>ジカン</t>
    </rPh>
    <phoneticPr fontId="3"/>
  </si>
  <si>
    <t>30分</t>
    <rPh sb="2" eb="3">
      <t>フン</t>
    </rPh>
    <phoneticPr fontId="3"/>
  </si>
  <si>
    <t>24時間</t>
    <rPh sb="2" eb="4">
      <t>ジカン</t>
    </rPh>
    <phoneticPr fontId="3"/>
  </si>
  <si>
    <t>2週間</t>
    <rPh sb="1" eb="3">
      <t>シュウカン</t>
    </rPh>
    <phoneticPr fontId="3"/>
  </si>
  <si>
    <t>2コース</t>
    <phoneticPr fontId="3"/>
  </si>
  <si>
    <t>GML219　寛解導入　DNR＋Ara-C
（70～74歳）</t>
    <rPh sb="7" eb="9">
      <t>カンカイ</t>
    </rPh>
    <rPh sb="9" eb="11">
      <t>ドウニュウ</t>
    </rPh>
    <rPh sb="28" eb="29">
      <t>サイ</t>
    </rPh>
    <phoneticPr fontId="3"/>
  </si>
  <si>
    <t>GML219　地固め療法第1コース
MIT＋Ara-C（65～69歳）</t>
    <rPh sb="7" eb="9">
      <t>ジガタ</t>
    </rPh>
    <rPh sb="10" eb="12">
      <t>リョウホウ</t>
    </rPh>
    <rPh sb="12" eb="13">
      <t>ダイ</t>
    </rPh>
    <rPh sb="33" eb="34">
      <t>サイ</t>
    </rPh>
    <phoneticPr fontId="3"/>
  </si>
  <si>
    <t>GML219　地固め療法第1コース
MIT＋Ara-C（70～74歳）</t>
    <rPh sb="7" eb="9">
      <t>ジガタ</t>
    </rPh>
    <rPh sb="10" eb="12">
      <t>リョウホウ</t>
    </rPh>
    <rPh sb="12" eb="13">
      <t>ダイ</t>
    </rPh>
    <rPh sb="33" eb="34">
      <t>サイ</t>
    </rPh>
    <phoneticPr fontId="3"/>
  </si>
  <si>
    <t>ミトキサントロン</t>
    <phoneticPr fontId="3"/>
  </si>
  <si>
    <t>100mg/m2/回
1日2回12時間毎</t>
    <phoneticPr fontId="3"/>
  </si>
  <si>
    <t>50mg/m2/回
1日2回12時間毎</t>
    <phoneticPr fontId="3"/>
  </si>
  <si>
    <t>35mg/m2</t>
    <phoneticPr fontId="3"/>
  </si>
  <si>
    <t>7mg/m2</t>
    <phoneticPr fontId="3"/>
  </si>
  <si>
    <t>5mg/m2</t>
    <phoneticPr fontId="3"/>
  </si>
  <si>
    <t>1～5</t>
    <phoneticPr fontId="3"/>
  </si>
  <si>
    <t>1～7</t>
    <phoneticPr fontId="3"/>
  </si>
  <si>
    <t>GML219　地固め療法第2コース
DNR＋Ara-C（65～69歳）</t>
    <rPh sb="7" eb="9">
      <t>ジガタ</t>
    </rPh>
    <rPh sb="10" eb="12">
      <t>リョウホウ</t>
    </rPh>
    <rPh sb="12" eb="13">
      <t>ダイ</t>
    </rPh>
    <rPh sb="33" eb="34">
      <t>サイ</t>
    </rPh>
    <phoneticPr fontId="3"/>
  </si>
  <si>
    <t>GML219　地固め療法第2コース
DNR＋Ara-C（70～74歳）</t>
    <rPh sb="7" eb="9">
      <t>ジガタ</t>
    </rPh>
    <rPh sb="10" eb="12">
      <t>リョウホウ</t>
    </rPh>
    <rPh sb="12" eb="13">
      <t>ダイ</t>
    </rPh>
    <rPh sb="33" eb="34">
      <t>サイ</t>
    </rPh>
    <phoneticPr fontId="3"/>
  </si>
  <si>
    <t>40mg/m2</t>
    <phoneticPr fontId="3"/>
  </si>
  <si>
    <t>30mg/m2</t>
    <phoneticPr fontId="3"/>
  </si>
  <si>
    <t>1～2</t>
    <phoneticPr fontId="3"/>
  </si>
  <si>
    <t>アクラルビシン</t>
    <phoneticPr fontId="3"/>
  </si>
  <si>
    <t>16mg/m2</t>
    <phoneticPr fontId="3"/>
  </si>
  <si>
    <t>1週間</t>
    <rPh sb="1" eb="3">
      <t>シュウカン</t>
    </rPh>
    <phoneticPr fontId="3"/>
  </si>
  <si>
    <t>1～5</t>
    <phoneticPr fontId="3"/>
  </si>
  <si>
    <t>1コース</t>
    <phoneticPr fontId="3"/>
  </si>
  <si>
    <t>14mg/m2</t>
    <phoneticPr fontId="3"/>
  </si>
  <si>
    <t>CD20抗原陽性
非ホジキンリンパ腫</t>
    <rPh sb="4" eb="5">
      <t>コウ</t>
    </rPh>
    <rPh sb="6" eb="7">
      <t>ヨウ</t>
    </rPh>
    <rPh sb="7" eb="8">
      <t>セイ</t>
    </rPh>
    <rPh sb="9" eb="10">
      <t>ヒ</t>
    </rPh>
    <rPh sb="17" eb="18">
      <t>シュ</t>
    </rPh>
    <phoneticPr fontId="3"/>
  </si>
  <si>
    <t>再発難治性
非ホジキンリンパ腫</t>
    <rPh sb="0" eb="2">
      <t>サイハツ</t>
    </rPh>
    <rPh sb="2" eb="3">
      <t>ムズカ</t>
    </rPh>
    <rPh sb="3" eb="4">
      <t>ナオ</t>
    </rPh>
    <rPh sb="4" eb="5">
      <t>セイ</t>
    </rPh>
    <rPh sb="6" eb="7">
      <t>ヒ</t>
    </rPh>
    <phoneticPr fontId="3"/>
  </si>
  <si>
    <t>再発難治性
非ホジキンリンパ腫</t>
    <phoneticPr fontId="3"/>
  </si>
  <si>
    <t>再発・難治性
非ホジキンリンパ腫</t>
    <phoneticPr fontId="3"/>
  </si>
  <si>
    <t>再発
低悪性度リンパ腫</t>
    <phoneticPr fontId="3"/>
  </si>
  <si>
    <t>再発</t>
    <rPh sb="0" eb="2">
      <t>サイハツ</t>
    </rPh>
    <phoneticPr fontId="3"/>
  </si>
  <si>
    <t>再発・難治
非ホジキンリンパ腫
マントル細胞リンパ腫</t>
    <rPh sb="0" eb="2">
      <t>サイハツ</t>
    </rPh>
    <rPh sb="3" eb="5">
      <t>ナンジ</t>
    </rPh>
    <phoneticPr fontId="3"/>
  </si>
  <si>
    <t>原発性マクログロブリン血症
（リンパ形質細胞性リンパ腫）</t>
    <phoneticPr fontId="3"/>
  </si>
  <si>
    <t>初発
再発・難治
Burkittリンパ腫
Intermediate DLBCL/BL</t>
    <rPh sb="0" eb="2">
      <t>ショハツ</t>
    </rPh>
    <rPh sb="3" eb="5">
      <t>サイハツ</t>
    </rPh>
    <rPh sb="6" eb="8">
      <t>ナンジ</t>
    </rPh>
    <phoneticPr fontId="3"/>
  </si>
  <si>
    <t>初発
再発・難治
Burkittリンパ腫
Intermediate DLBCL/BL</t>
    <phoneticPr fontId="3"/>
  </si>
  <si>
    <t>再発・難治
CD30陽性悪性リンパ腫
(ホジキンリンパ腫、
未分化大細胞型リンパ腫）</t>
    <phoneticPr fontId="3"/>
  </si>
  <si>
    <t>特に心機能低下で
ドキソルビシン投与が
懸念される症例</t>
    <phoneticPr fontId="3"/>
  </si>
  <si>
    <t>成人T細胞白血病リンパ腫、
末梢性/皮膚T細胞リンパ腫</t>
    <phoneticPr fontId="3"/>
  </si>
  <si>
    <t>進行・再発
80歳以下
小細胞性リンパ性リンパ腫</t>
    <rPh sb="8" eb="9">
      <t>サイ</t>
    </rPh>
    <phoneticPr fontId="3"/>
  </si>
  <si>
    <t>進行・再発
マントル細胞リンパ腫</t>
    <phoneticPr fontId="3"/>
  </si>
  <si>
    <t>CD20陽性
進行・再発
濾胞性リンパ腫</t>
    <phoneticPr fontId="3"/>
  </si>
  <si>
    <t>CD20陽性
進行・再発
濾胞性リンパ腫</t>
    <phoneticPr fontId="3"/>
  </si>
  <si>
    <t>再発
非ホジキンリンパ腫</t>
    <phoneticPr fontId="3"/>
  </si>
  <si>
    <t>再発
非ホジキンリンパ腫</t>
    <phoneticPr fontId="3"/>
  </si>
  <si>
    <t>進行・再発
（1st line～）
中枢病変を有する
非ホジキンリンパ腫</t>
    <phoneticPr fontId="3"/>
  </si>
  <si>
    <t>再発難治性
(1、2コース目）</t>
    <phoneticPr fontId="3"/>
  </si>
  <si>
    <t>再発難治性
 (3～8コース目）</t>
    <rPh sb="14" eb="15">
      <t>メ</t>
    </rPh>
    <phoneticPr fontId="3"/>
  </si>
  <si>
    <t>再発難治性</t>
    <phoneticPr fontId="3"/>
  </si>
  <si>
    <t>再発難治性</t>
    <phoneticPr fontId="3"/>
  </si>
  <si>
    <t>18歳以上
1コース目</t>
    <rPh sb="2" eb="3">
      <t>サイ</t>
    </rPh>
    <rPh sb="3" eb="5">
      <t>イジョウ</t>
    </rPh>
    <phoneticPr fontId="3"/>
  </si>
  <si>
    <t>18歳以上
2コース目以降</t>
    <rPh sb="2" eb="3">
      <t>サイ</t>
    </rPh>
    <rPh sb="3" eb="5">
      <t>イジョウ</t>
    </rPh>
    <phoneticPr fontId="3"/>
  </si>
  <si>
    <t>初発
再発、難治例</t>
    <phoneticPr fontId="3"/>
  </si>
  <si>
    <t>1, 8、(15)</t>
    <phoneticPr fontId="3"/>
  </si>
  <si>
    <t>再発・難治症例</t>
    <phoneticPr fontId="3"/>
  </si>
  <si>
    <t>再発・難治</t>
    <phoneticPr fontId="3"/>
  </si>
  <si>
    <t>再発・難治</t>
    <phoneticPr fontId="3"/>
  </si>
  <si>
    <t>再発・難治</t>
    <phoneticPr fontId="3"/>
  </si>
  <si>
    <t>65歳未満
未治療</t>
    <phoneticPr fontId="3"/>
  </si>
  <si>
    <t>未治療
移植非適応</t>
    <phoneticPr fontId="3"/>
  </si>
  <si>
    <t>再発・難治
(1、2コース目）</t>
    <phoneticPr fontId="3"/>
  </si>
  <si>
    <t>再発・難治 
(3～8コース目）</t>
    <rPh sb="14" eb="15">
      <t>メ</t>
    </rPh>
    <phoneticPr fontId="3"/>
  </si>
  <si>
    <t>18歳以上
1コース目</t>
    <phoneticPr fontId="3"/>
  </si>
  <si>
    <t>18歳以上
2コース目以降</t>
    <phoneticPr fontId="3"/>
  </si>
  <si>
    <t>再発・難治性
CD22陽性</t>
    <phoneticPr fontId="3"/>
  </si>
  <si>
    <t>ブリナツモマブ単剤療法　2～5コース目
（体重45kg未満かつ18歳以上）</t>
    <phoneticPr fontId="3"/>
  </si>
  <si>
    <t>ブリナツモマブ単剤療法
6～9コース目（体重45kg未満かつ18歳以上）</t>
    <phoneticPr fontId="3"/>
  </si>
  <si>
    <t>ブリナツモマブ単剤療法　2～5コース目
（体重45kg以上かつ18歳未満）</t>
    <phoneticPr fontId="3"/>
  </si>
  <si>
    <t>ブリナツモマブ単剤療法　6～9コース目
（体重45kg以上かつ18歳未満）</t>
    <phoneticPr fontId="3"/>
  </si>
  <si>
    <t>ブリナツモマブ単剤療法　2～5コース目
（体重45kg以上かつ18歳以上）</t>
    <phoneticPr fontId="3"/>
  </si>
  <si>
    <t>ブリナツモマブ単剤療法　6～9コース目
（体重45kg以上かつ18歳以上）</t>
    <phoneticPr fontId="3"/>
  </si>
  <si>
    <t>急性骨髄性白血病（AML）</t>
    <rPh sb="0" eb="2">
      <t>キュウセイ</t>
    </rPh>
    <rPh sb="2" eb="4">
      <t>コツズイ</t>
    </rPh>
    <rPh sb="4" eb="5">
      <t>セイ</t>
    </rPh>
    <rPh sb="5" eb="8">
      <t>ハッケツビョウ</t>
    </rPh>
    <phoneticPr fontId="3"/>
  </si>
  <si>
    <t>移植関連（前処置、GVHD予防等）</t>
    <phoneticPr fontId="3"/>
  </si>
  <si>
    <t>血液内科</t>
    <rPh sb="0" eb="4">
      <t>ケツエキナイカ</t>
    </rPh>
    <phoneticPr fontId="3"/>
  </si>
  <si>
    <t>初発時highまたは
high intermediate悪性リンパ腫
(international prognostic index)、
再発後化学療法感受性悪性リンパ腫</t>
    <phoneticPr fontId="3"/>
  </si>
  <si>
    <t>多発性骨髄腫
末梢血幹細胞採取前</t>
    <phoneticPr fontId="3"/>
  </si>
  <si>
    <t>多発性骨髄腫
造血幹細胞移植前</t>
    <phoneticPr fontId="3"/>
  </si>
  <si>
    <t>白血病、
骨髄異形成症候群、
悪性リンパ腫</t>
    <phoneticPr fontId="3"/>
  </si>
  <si>
    <t>31-99-0050</t>
    <phoneticPr fontId="3"/>
  </si>
  <si>
    <t>60分</t>
    <phoneticPr fontId="3"/>
  </si>
  <si>
    <t>nab-PTX/CBDCA
/Radiation併用療法
臨床第Ⅰ相試験</t>
    <rPh sb="29" eb="31">
      <t>リンショウ</t>
    </rPh>
    <rPh sb="31" eb="32">
      <t>ダイ</t>
    </rPh>
    <rPh sb="33" eb="34">
      <t>ソウ</t>
    </rPh>
    <phoneticPr fontId="3"/>
  </si>
  <si>
    <t>50～120mg/day
1日2回
（体表面積にあわせる）</t>
    <rPh sb="14" eb="15">
      <t>ニチ</t>
    </rPh>
    <rPh sb="16" eb="17">
      <t>カイ</t>
    </rPh>
    <rPh sb="19" eb="21">
      <t>タイヒョウ</t>
    </rPh>
    <rPh sb="21" eb="23">
      <t>メンセキ</t>
    </rPh>
    <phoneticPr fontId="3"/>
  </si>
  <si>
    <t>CDDP25mgを蒸留水500mL に溶解し、ダブルルーメン胸腔ドレーンより胸腔内投与、投与後1時間クランプし、その後体位変換。
投与後1時間以内に排液量が1日量100mLを下回れば終了。100mLを超える場合は再度行う</t>
    <phoneticPr fontId="3"/>
  </si>
  <si>
    <t>60分以上</t>
    <phoneticPr fontId="3"/>
  </si>
  <si>
    <t>60分
（１回目）</t>
    <phoneticPr fontId="3"/>
  </si>
  <si>
    <t>既治療再発（sensitive relapse）</t>
    <phoneticPr fontId="3"/>
  </si>
  <si>
    <t>泌尿器科</t>
    <phoneticPr fontId="3"/>
  </si>
  <si>
    <t>イムノブラダー
（BCG膀胱注入療法）</t>
    <rPh sb="12" eb="14">
      <t>ボウコウ</t>
    </rPh>
    <rPh sb="14" eb="16">
      <t>チュウニュウ</t>
    </rPh>
    <rPh sb="16" eb="18">
      <t>リョウホウ</t>
    </rPh>
    <phoneticPr fontId="3"/>
  </si>
  <si>
    <t>進行性</t>
    <rPh sb="0" eb="3">
      <t>シンコウセイ</t>
    </rPh>
    <phoneticPr fontId="3"/>
  </si>
  <si>
    <t>エピルビシン膀胱内注入療法
（1週間に1回投与）</t>
    <rPh sb="6" eb="8">
      <t>ボウコウ</t>
    </rPh>
    <rPh sb="8" eb="9">
      <t>ナイ</t>
    </rPh>
    <rPh sb="9" eb="11">
      <t>チュウニュウ</t>
    </rPh>
    <rPh sb="11" eb="13">
      <t>リョウホウ</t>
    </rPh>
    <rPh sb="16" eb="18">
      <t>シュウカン</t>
    </rPh>
    <rPh sb="20" eb="21">
      <t>カイ</t>
    </rPh>
    <rPh sb="21" eb="23">
      <t>トウヨ</t>
    </rPh>
    <phoneticPr fontId="3"/>
  </si>
  <si>
    <t>エピルビシン膀胱内注入療法
（2週間に1回投与）</t>
    <rPh sb="6" eb="8">
      <t>ボウコウ</t>
    </rPh>
    <rPh sb="8" eb="9">
      <t>ナイ</t>
    </rPh>
    <rPh sb="9" eb="11">
      <t>チュウニュウ</t>
    </rPh>
    <rPh sb="11" eb="13">
      <t>リョウホウ</t>
    </rPh>
    <phoneticPr fontId="3"/>
  </si>
  <si>
    <t>進行性腺癌</t>
    <rPh sb="0" eb="3">
      <t>シンコウセイ</t>
    </rPh>
    <rPh sb="3" eb="4">
      <t>セン</t>
    </rPh>
    <rPh sb="4" eb="5">
      <t>ガン</t>
    </rPh>
    <phoneticPr fontId="3"/>
  </si>
  <si>
    <t>放射線科（13-04-0010）</t>
    <rPh sb="0" eb="2">
      <t>ホウシャ</t>
    </rPh>
    <rPh sb="2" eb="3">
      <t>セン</t>
    </rPh>
    <rPh sb="3" eb="4">
      <t>カ</t>
    </rPh>
    <phoneticPr fontId="3"/>
  </si>
  <si>
    <t>泌尿器科</t>
    <phoneticPr fontId="3"/>
  </si>
  <si>
    <t>進行性</t>
    <phoneticPr fontId="3"/>
  </si>
  <si>
    <t>進行性</t>
    <phoneticPr fontId="3"/>
  </si>
  <si>
    <t>根治切除不能
または転移性</t>
    <rPh sb="0" eb="2">
      <t>コンチ</t>
    </rPh>
    <rPh sb="2" eb="4">
      <t>セツジョ</t>
    </rPh>
    <rPh sb="4" eb="6">
      <t>フノウ</t>
    </rPh>
    <rPh sb="10" eb="13">
      <t>テンイセイ</t>
    </rPh>
    <phoneticPr fontId="3"/>
  </si>
  <si>
    <t>進行性</t>
    <phoneticPr fontId="3"/>
  </si>
  <si>
    <t>根治切除不能又は
転移性</t>
    <phoneticPr fontId="3"/>
  </si>
  <si>
    <t>未治療の根治切除不能
又は転移性</t>
    <phoneticPr fontId="3"/>
  </si>
  <si>
    <t>未治療の根治切除不能
又は転移性</t>
    <phoneticPr fontId="3"/>
  </si>
  <si>
    <t>未治療の根治切除不能
又は転移性</t>
    <phoneticPr fontId="3"/>
  </si>
  <si>
    <t>10-05-0041</t>
    <phoneticPr fontId="3"/>
  </si>
  <si>
    <t>weekly CBDCA+PTX</t>
    <phoneticPr fontId="3"/>
  </si>
  <si>
    <t>10-10-0001</t>
    <phoneticPr fontId="3"/>
  </si>
  <si>
    <t>CF
（CDDP＋フルオロウラシル　汗腺・脂腺等）</t>
    <rPh sb="18" eb="20">
      <t>カンセン</t>
    </rPh>
    <rPh sb="21" eb="23">
      <t>シセン</t>
    </rPh>
    <rPh sb="23" eb="24">
      <t>トウ</t>
    </rPh>
    <phoneticPr fontId="3"/>
  </si>
  <si>
    <t>1～5 or 7</t>
    <phoneticPr fontId="3"/>
  </si>
  <si>
    <t>悪性毛様細胞性星状細胞腫（Ⅰ）
退形成性星細胞腫（Ⅲ）
膠芽腫（Ⅳ）
再発</t>
    <rPh sb="16" eb="17">
      <t>タイ</t>
    </rPh>
    <rPh sb="17" eb="19">
      <t>ケイセイ</t>
    </rPh>
    <rPh sb="19" eb="20">
      <t>セイ</t>
    </rPh>
    <rPh sb="20" eb="21">
      <t>セイ</t>
    </rPh>
    <rPh sb="21" eb="23">
      <t>サイボウ</t>
    </rPh>
    <rPh sb="23" eb="24">
      <t>シュ</t>
    </rPh>
    <phoneticPr fontId="3"/>
  </si>
  <si>
    <t>退形成性乏突起膠腫、
退形成性乏突起星細胞腫
再発（WHO grade　Ⅲ）</t>
    <phoneticPr fontId="3"/>
  </si>
  <si>
    <t>乏突起膠腫、
乏突起星細胞腫、
退形成性乏突起膠腫、
退形成性乏突起星細胞腫
初発・再発（WHO grade　Ⅱ・Ⅲ）</t>
    <phoneticPr fontId="3"/>
  </si>
  <si>
    <t>Low grade glioma
（特に 毛様細胞性星細胞腫）
（WHO grade　Ⅰ）</t>
    <phoneticPr fontId="3"/>
  </si>
  <si>
    <t>初発（WHO grade　Ⅲ・Ⅳ）</t>
    <phoneticPr fontId="3"/>
  </si>
  <si>
    <t>再発（WHO grade　Ⅲ・Ⅳ）</t>
    <rPh sb="0" eb="2">
      <t>サイハツ</t>
    </rPh>
    <phoneticPr fontId="3"/>
  </si>
  <si>
    <t>再発（WHO grade　Ⅲ・Ⅳ）</t>
    <phoneticPr fontId="3"/>
  </si>
  <si>
    <t>再発（WHO grade　Ⅲ・Ⅳ）</t>
    <phoneticPr fontId="3"/>
  </si>
  <si>
    <t>脳神経外科</t>
    <phoneticPr fontId="3"/>
  </si>
  <si>
    <t>神経上皮性腫瘍（髄芽腫）</t>
    <phoneticPr fontId="3"/>
  </si>
  <si>
    <t>髄芽腫
非定型奇形腫様ラブドイド腫瘍 (AT/RT)
再発</t>
    <phoneticPr fontId="3"/>
  </si>
  <si>
    <t>髄液播種を伴う再燃</t>
    <rPh sb="0" eb="1">
      <t>ズイ</t>
    </rPh>
    <rPh sb="1" eb="2">
      <t>エキ</t>
    </rPh>
    <rPh sb="2" eb="4">
      <t>ハシュ</t>
    </rPh>
    <rPh sb="5" eb="6">
      <t>トモナ</t>
    </rPh>
    <rPh sb="7" eb="9">
      <t>サイネン</t>
    </rPh>
    <phoneticPr fontId="3"/>
  </si>
  <si>
    <t>good prognosis群
初発・再発</t>
    <rPh sb="14" eb="15">
      <t>グン</t>
    </rPh>
    <rPh sb="16" eb="18">
      <t>ショハツ</t>
    </rPh>
    <rPh sb="19" eb="21">
      <t>サイハツ</t>
    </rPh>
    <phoneticPr fontId="3"/>
  </si>
  <si>
    <t>intermidiate prognosis群
初発・再発</t>
    <rPh sb="22" eb="23">
      <t>グン</t>
    </rPh>
    <phoneticPr fontId="3"/>
  </si>
  <si>
    <t>poor prognosis群
初発・再発</t>
    <rPh sb="14" eb="15">
      <t>グン</t>
    </rPh>
    <phoneticPr fontId="3"/>
  </si>
  <si>
    <t>胚細胞腫瘍（高度悪性群）
初発・再発</t>
    <rPh sb="0" eb="1">
      <t>ハイ</t>
    </rPh>
    <rPh sb="1" eb="3">
      <t>サイボウ</t>
    </rPh>
    <rPh sb="3" eb="5">
      <t>シュヨウ</t>
    </rPh>
    <rPh sb="6" eb="8">
      <t>コウド</t>
    </rPh>
    <rPh sb="8" eb="10">
      <t>アクセイ</t>
    </rPh>
    <rPh sb="10" eb="11">
      <t>グン</t>
    </rPh>
    <phoneticPr fontId="3"/>
  </si>
  <si>
    <t>毛様類粘液性星細胞腫
再発（WHO grade　Ⅱ）</t>
    <phoneticPr fontId="3"/>
  </si>
  <si>
    <t>12時間</t>
    <rPh sb="2" eb="4">
      <t>ジカン</t>
    </rPh>
    <phoneticPr fontId="3"/>
  </si>
  <si>
    <t>放射線科</t>
    <phoneticPr fontId="3"/>
  </si>
  <si>
    <t>局所進行</t>
    <phoneticPr fontId="3"/>
  </si>
  <si>
    <t>局所進行</t>
    <phoneticPr fontId="3"/>
  </si>
  <si>
    <t>切除不能</t>
    <rPh sb="0" eb="2">
      <t>セツジョ</t>
    </rPh>
    <rPh sb="2" eb="4">
      <t>フノウ</t>
    </rPh>
    <phoneticPr fontId="3"/>
  </si>
  <si>
    <t>頭頸部悪性腫瘍
（粘膜悪性黒色腫）</t>
    <phoneticPr fontId="3"/>
  </si>
  <si>
    <t>実施コース回数</t>
    <phoneticPr fontId="3"/>
  </si>
  <si>
    <t>内分泌糖尿病内科</t>
    <rPh sb="0" eb="3">
      <t>ナイブンピツ</t>
    </rPh>
    <rPh sb="3" eb="5">
      <t>トウニョウ</t>
    </rPh>
    <rPh sb="5" eb="6">
      <t>ビョウ</t>
    </rPh>
    <rPh sb="6" eb="8">
      <t>ナイカ</t>
    </rPh>
    <phoneticPr fontId="3"/>
  </si>
  <si>
    <t>産婦人科</t>
    <rPh sb="0" eb="1">
      <t>サン</t>
    </rPh>
    <rPh sb="1" eb="4">
      <t>フジンカ</t>
    </rPh>
    <phoneticPr fontId="3"/>
  </si>
  <si>
    <t>初発または再発</t>
    <rPh sb="0" eb="2">
      <t>ショハツ</t>
    </rPh>
    <rPh sb="5" eb="7">
      <t>サイハツ</t>
    </rPh>
    <phoneticPr fontId="3"/>
  </si>
  <si>
    <t>進行・再発</t>
    <phoneticPr fontId="3"/>
  </si>
  <si>
    <t>進行・再発</t>
    <phoneticPr fontId="3"/>
  </si>
  <si>
    <t>CPT-11単剤療法（A法）</t>
    <rPh sb="6" eb="8">
      <t>タンザイ</t>
    </rPh>
    <rPh sb="8" eb="10">
      <t>リョウホウ</t>
    </rPh>
    <rPh sb="12" eb="13">
      <t>ホウ</t>
    </rPh>
    <phoneticPr fontId="3"/>
  </si>
  <si>
    <t>CPT-11単剤療法（B法）</t>
    <rPh sb="6" eb="8">
      <t>タンザイ</t>
    </rPh>
    <rPh sb="8" eb="10">
      <t>リョウホウ</t>
    </rPh>
    <rPh sb="12" eb="13">
      <t>ホウ</t>
    </rPh>
    <phoneticPr fontId="3"/>
  </si>
  <si>
    <t>術後</t>
    <phoneticPr fontId="3"/>
  </si>
  <si>
    <t>切除不能・再発</t>
    <phoneticPr fontId="3"/>
  </si>
  <si>
    <t>切除不能な進行・再発</t>
    <phoneticPr fontId="3"/>
  </si>
  <si>
    <t>切除不能または再発</t>
    <phoneticPr fontId="3"/>
  </si>
  <si>
    <t>切除不能・再発</t>
    <phoneticPr fontId="3"/>
  </si>
  <si>
    <t>胃癌（CDDPを含まないレジメン）</t>
    <rPh sb="0" eb="2">
      <t>イガン</t>
    </rPh>
    <rPh sb="8" eb="9">
      <t>フク</t>
    </rPh>
    <phoneticPr fontId="3"/>
  </si>
  <si>
    <t>胃癌（CDDPを含むレジメン）</t>
    <rPh sb="0" eb="2">
      <t>イガン</t>
    </rPh>
    <rPh sb="8" eb="9">
      <t>フク</t>
    </rPh>
    <phoneticPr fontId="3"/>
  </si>
  <si>
    <t>胃癌（単剤のレジメン）</t>
    <rPh sb="0" eb="2">
      <t>イガン</t>
    </rPh>
    <rPh sb="3" eb="5">
      <t>タンザイ</t>
    </rPh>
    <phoneticPr fontId="3"/>
  </si>
  <si>
    <t>切除不能・再発
術後</t>
    <rPh sb="8" eb="10">
      <t>ジュツゴ</t>
    </rPh>
    <phoneticPr fontId="3"/>
  </si>
  <si>
    <t>切除不能・再発</t>
    <phoneticPr fontId="3"/>
  </si>
  <si>
    <t>治癒切除不能な進行・再発</t>
    <rPh sb="10" eb="12">
      <t>サイハツ</t>
    </rPh>
    <phoneticPr fontId="3"/>
  </si>
  <si>
    <t>胃癌（トラスツズマブを含むレジメン）</t>
    <rPh sb="0" eb="2">
      <t>イガン</t>
    </rPh>
    <rPh sb="11" eb="12">
      <t>フク</t>
    </rPh>
    <phoneticPr fontId="3"/>
  </si>
  <si>
    <t>HER2陽性</t>
    <phoneticPr fontId="3"/>
  </si>
  <si>
    <t>治癒切除不能な進行・再発</t>
    <phoneticPr fontId="3"/>
  </si>
  <si>
    <t>治癒切除不能な進行・再発</t>
    <phoneticPr fontId="3"/>
  </si>
  <si>
    <t>治癒切除不能な進行・再発
（2nd line以降）</t>
    <phoneticPr fontId="3"/>
  </si>
  <si>
    <t>胃癌（ラムシルマブを含むレジメン）</t>
    <rPh sb="0" eb="2">
      <t>イガン</t>
    </rPh>
    <rPh sb="10" eb="11">
      <t>フク</t>
    </rPh>
    <phoneticPr fontId="3"/>
  </si>
  <si>
    <t>化学療法未治療</t>
    <phoneticPr fontId="3"/>
  </si>
  <si>
    <t>化学療法既治療</t>
    <phoneticPr fontId="3"/>
  </si>
  <si>
    <t>A群
S-1+パクリタキセル
経静脈・腹腔内併用療法</t>
    <rPh sb="1" eb="2">
      <t>グン</t>
    </rPh>
    <phoneticPr fontId="3"/>
  </si>
  <si>
    <t>胃癌腹膜転移
および腹膜転移高危険症例
に対する腹膜内投与療法</t>
    <phoneticPr fontId="3"/>
  </si>
  <si>
    <t>腹膜播種を伴う
初発胃癌</t>
    <phoneticPr fontId="3"/>
  </si>
  <si>
    <r>
      <t>癌化学療法後に増悪した治癒切除不能な進行・再発の胃癌</t>
    </r>
    <r>
      <rPr>
        <b/>
        <sz val="14"/>
        <rFont val="Meiryo UI"/>
        <family val="3"/>
        <charset val="128"/>
      </rPr>
      <t>（3rd line以降）</t>
    </r>
    <phoneticPr fontId="3"/>
  </si>
  <si>
    <r>
      <t xml:space="preserve">第Ⅲ相臨床試験
</t>
    </r>
    <r>
      <rPr>
        <b/>
        <sz val="14"/>
        <rFont val="Meiryo UI"/>
        <family val="3"/>
        <charset val="128"/>
      </rPr>
      <t>臨床試験の追跡・登録期間：2012年5月～2015年10月</t>
    </r>
    <rPh sb="13" eb="15">
      <t>ツイセキ</t>
    </rPh>
    <rPh sb="16" eb="18">
      <t>トウロク</t>
    </rPh>
    <rPh sb="18" eb="20">
      <t>キカン</t>
    </rPh>
    <rPh sb="25" eb="26">
      <t>ネン</t>
    </rPh>
    <rPh sb="27" eb="28">
      <t>ガツ</t>
    </rPh>
    <rPh sb="33" eb="34">
      <t>ネン</t>
    </rPh>
    <rPh sb="36" eb="37">
      <t>ガツ</t>
    </rPh>
    <phoneticPr fontId="3"/>
  </si>
  <si>
    <t>ドセタキセル</t>
    <phoneticPr fontId="3"/>
  </si>
  <si>
    <t>消化器・肝臓内科、消化管外科（胃）</t>
    <rPh sb="9" eb="12">
      <t>ショウカカン</t>
    </rPh>
    <rPh sb="12" eb="14">
      <t>ゲカ</t>
    </rPh>
    <rPh sb="15" eb="16">
      <t>イ</t>
    </rPh>
    <phoneticPr fontId="3"/>
  </si>
  <si>
    <t>消化器・肝臓内科、消化管外科（食道）</t>
    <rPh sb="9" eb="12">
      <t>ショウカカン</t>
    </rPh>
    <rPh sb="12" eb="14">
      <t>ゲカ</t>
    </rPh>
    <rPh sb="15" eb="17">
      <t>ショクドウ</t>
    </rPh>
    <phoneticPr fontId="3"/>
  </si>
  <si>
    <t>切除不能進行・再発</t>
    <rPh sb="4" eb="6">
      <t>シンコウ</t>
    </rPh>
    <phoneticPr fontId="3"/>
  </si>
  <si>
    <t>切除不能進行・再発</t>
    <phoneticPr fontId="3"/>
  </si>
  <si>
    <t>ドセタキセルは放射線療法との併用で相乗効果が頭頚部癌において認められている。本療法はIRBで認可済みである。
→レジメンでは実施コース回数を1コースとする。</t>
    <phoneticPr fontId="3"/>
  </si>
  <si>
    <t>DTX
（根治的化学放射線療法）</t>
    <rPh sb="5" eb="8">
      <t>コンチテキ</t>
    </rPh>
    <rPh sb="8" eb="10">
      <t>カガク</t>
    </rPh>
    <rPh sb="10" eb="15">
      <t>ホウシャセンリョウホウ</t>
    </rPh>
    <phoneticPr fontId="3"/>
  </si>
  <si>
    <t>病勢進行
又は有害事象により
治療継続が不可になるまで</t>
    <rPh sb="0" eb="2">
      <t>ビョウセイ</t>
    </rPh>
    <rPh sb="2" eb="4">
      <t>シンコウ</t>
    </rPh>
    <rPh sb="5" eb="6">
      <t>マタ</t>
    </rPh>
    <rPh sb="7" eb="9">
      <t>ユウガイ</t>
    </rPh>
    <rPh sb="9" eb="11">
      <t>ジショウ</t>
    </rPh>
    <rPh sb="15" eb="17">
      <t>チリョウ</t>
    </rPh>
    <rPh sb="17" eb="19">
      <t>ケイゾク</t>
    </rPh>
    <rPh sb="20" eb="22">
      <t>フカ</t>
    </rPh>
    <phoneticPr fontId="3"/>
  </si>
  <si>
    <t>食道・胃接合部がん</t>
    <rPh sb="3" eb="4">
      <t>イ</t>
    </rPh>
    <rPh sb="4" eb="6">
      <t>セツゴウ</t>
    </rPh>
    <rPh sb="6" eb="7">
      <t>ブ</t>
    </rPh>
    <phoneticPr fontId="3"/>
  </si>
  <si>
    <t>消化器・肝臓内科、消化管外科（大腸）</t>
    <rPh sb="9" eb="12">
      <t>ショウカカン</t>
    </rPh>
    <rPh sb="12" eb="14">
      <t>ゲカ</t>
    </rPh>
    <rPh sb="15" eb="17">
      <t>ダイチョウ</t>
    </rPh>
    <phoneticPr fontId="3"/>
  </si>
  <si>
    <t>大腸癌（分子標的薬を含まないレジメン）</t>
    <rPh sb="0" eb="3">
      <t>ダイチョウガン</t>
    </rPh>
    <rPh sb="4" eb="6">
      <t>ブンシ</t>
    </rPh>
    <rPh sb="6" eb="8">
      <t>ヒョウテキ</t>
    </rPh>
    <rPh sb="8" eb="9">
      <t>ヤク</t>
    </rPh>
    <rPh sb="10" eb="11">
      <t>フク</t>
    </rPh>
    <phoneticPr fontId="3"/>
  </si>
  <si>
    <t>大腸癌（ベバシズマブを含むレジメン）</t>
    <rPh sb="0" eb="1">
      <t>ダイ</t>
    </rPh>
    <rPh sb="1" eb="2">
      <t>チョウ</t>
    </rPh>
    <rPh sb="2" eb="3">
      <t>ガン</t>
    </rPh>
    <rPh sb="11" eb="12">
      <t>フク</t>
    </rPh>
    <phoneticPr fontId="3"/>
  </si>
  <si>
    <t>大腸癌（パニツムマブを含むレジメン）</t>
    <rPh sb="0" eb="2">
      <t>ダイチョウ</t>
    </rPh>
    <rPh sb="2" eb="3">
      <t>ガン</t>
    </rPh>
    <rPh sb="11" eb="12">
      <t>フク</t>
    </rPh>
    <phoneticPr fontId="3"/>
  </si>
  <si>
    <t>大腸癌（セツキシマブを含むレジメン）</t>
    <rPh sb="0" eb="2">
      <t>ダイチョウ</t>
    </rPh>
    <rPh sb="2" eb="3">
      <t>ガン</t>
    </rPh>
    <rPh sb="11" eb="12">
      <t>フク</t>
    </rPh>
    <phoneticPr fontId="3"/>
  </si>
  <si>
    <t>大腸癌（ラムシルマブを含むレジメン）</t>
    <rPh sb="0" eb="2">
      <t>ダイチョウ</t>
    </rPh>
    <rPh sb="2" eb="3">
      <t>ガン</t>
    </rPh>
    <rPh sb="11" eb="12">
      <t>フク</t>
    </rPh>
    <phoneticPr fontId="3"/>
  </si>
  <si>
    <t>大腸癌（アフリベルセプトを含むレジメン）</t>
    <rPh sb="0" eb="2">
      <t>ダイチョウ</t>
    </rPh>
    <rPh sb="2" eb="3">
      <t>ガン</t>
    </rPh>
    <rPh sb="13" eb="14">
      <t>フク</t>
    </rPh>
    <phoneticPr fontId="3"/>
  </si>
  <si>
    <t>レジメンの組み方は2週間に1回投与を3回行い、3週間休薬するように作成した。（1コースは7週間である）</t>
    <rPh sb="5" eb="6">
      <t>ク</t>
    </rPh>
    <rPh sb="7" eb="8">
      <t>カタ</t>
    </rPh>
    <rPh sb="33" eb="35">
      <t>サクセイ</t>
    </rPh>
    <rPh sb="45" eb="47">
      <t>シュウカン</t>
    </rPh>
    <phoneticPr fontId="3"/>
  </si>
  <si>
    <t>RAS野生型
治癒切除不能な進行・再発</t>
    <rPh sb="3" eb="6">
      <t>ヤセイガタ</t>
    </rPh>
    <phoneticPr fontId="3"/>
  </si>
  <si>
    <t>RAS野生型
治癒切除不能な進行・再発</t>
    <phoneticPr fontId="3"/>
  </si>
  <si>
    <t>weekly ｾﾂｷｼﾏﾌﾞ＋FOLFIRI
(初回)</t>
    <phoneticPr fontId="3"/>
  </si>
  <si>
    <t>weekly ｾﾂｷｼﾏﾌﾞ＋CPT-11
（初回）</t>
    <rPh sb="23" eb="25">
      <t>ショカイ</t>
    </rPh>
    <phoneticPr fontId="3"/>
  </si>
  <si>
    <t>weekly ｾﾂｷｼﾏﾌﾞ＋CPT-11
（2回目以降）</t>
    <rPh sb="24" eb="26">
      <t>カイメ</t>
    </rPh>
    <rPh sb="26" eb="28">
      <t>イコウ</t>
    </rPh>
    <phoneticPr fontId="3"/>
  </si>
  <si>
    <t>weekly ｾﾂｷｼﾏﾌﾞ＋FOLFIRI
(2回目以降)</t>
    <rPh sb="25" eb="26">
      <t>カイ</t>
    </rPh>
    <rPh sb="26" eb="27">
      <t>メ</t>
    </rPh>
    <rPh sb="27" eb="29">
      <t>イコウ</t>
    </rPh>
    <phoneticPr fontId="3"/>
  </si>
  <si>
    <t>weekly ｾﾂｷｼﾏﾌﾞ＋mFOLFOX6
(初回)</t>
    <rPh sb="25" eb="27">
      <t>ショカイ</t>
    </rPh>
    <phoneticPr fontId="3"/>
  </si>
  <si>
    <t>weekly ｾﾂｷｼﾏﾌﾞ＋mFOLFOX6
（2回目以降）</t>
    <rPh sb="26" eb="27">
      <t>カイ</t>
    </rPh>
    <rPh sb="27" eb="28">
      <t>メ</t>
    </rPh>
    <rPh sb="28" eb="30">
      <t>イコウ</t>
    </rPh>
    <phoneticPr fontId="3"/>
  </si>
  <si>
    <t>Bi-weekly ｾﾂｷｼﾏﾌﾞ単剤療法</t>
    <rPh sb="17" eb="19">
      <t>タンザイ</t>
    </rPh>
    <rPh sb="19" eb="21">
      <t>リョウホウ</t>
    </rPh>
    <phoneticPr fontId="3"/>
  </si>
  <si>
    <t>Bi-weekly ｾﾂｷｼﾏﾌﾞ＋sLV5FU2</t>
    <phoneticPr fontId="3"/>
  </si>
  <si>
    <t>Bi-weekly ｾﾂｷｼﾏﾌﾞ＋CPT-11</t>
    <phoneticPr fontId="3"/>
  </si>
  <si>
    <t>Bi-weekly ｾﾂｷｼﾏﾌﾞ＋FOLFIRI</t>
    <phoneticPr fontId="3"/>
  </si>
  <si>
    <t>Bi-weekly ｾﾂｷｼﾏﾌﾞ＋mFOLFOX6</t>
    <phoneticPr fontId="3"/>
  </si>
  <si>
    <t>切除不能な進行・再発</t>
    <phoneticPr fontId="3"/>
  </si>
  <si>
    <t>パニツムマブ＋SIR</t>
    <phoneticPr fontId="3"/>
  </si>
  <si>
    <t>パニツムマブ＋CPT-11</t>
    <phoneticPr fontId="3"/>
  </si>
  <si>
    <t>パニツムマブ＋mFOLFOX6</t>
    <phoneticPr fontId="3"/>
  </si>
  <si>
    <t>パニツムマブ＋FOLFIRI</t>
    <phoneticPr fontId="3"/>
  </si>
  <si>
    <t>パニツムマブ単剤療法</t>
    <rPh sb="6" eb="8">
      <t>タンザイ</t>
    </rPh>
    <rPh sb="8" eb="10">
      <t>リョウホウ</t>
    </rPh>
    <phoneticPr fontId="3"/>
  </si>
  <si>
    <t>ベバシズマブの投与速度は初回：90分、2回目：60分、3回目以降：30分かけて投与する。
切除不能な進行・再発大腸癌が適応疾患</t>
    <phoneticPr fontId="3"/>
  </si>
  <si>
    <t>切除不能な進行・再発</t>
    <phoneticPr fontId="3"/>
  </si>
  <si>
    <t>適応疾患症例は転移・再発大腸癌であり、FOLFOX療法、FOLFIRI療法にBevacizumabを加えると上乗せ効果が期待できることから、IRIS療法にBevacizumabを加えたレジメもあわせて申請した。こちらもあまり大規模なStudyはないが、参考文献によれば副作用等はFOLFIRI＋Bevacizumabとあまり差はなく、治療成績は奏効率67％無病悪生存期間11.8ヶ月である。</t>
    <phoneticPr fontId="3"/>
  </si>
  <si>
    <t>1時間</t>
    <phoneticPr fontId="3"/>
  </si>
  <si>
    <t>消化器・肝臓内科、消化管外科（肛門・小腸）</t>
    <phoneticPr fontId="3"/>
  </si>
  <si>
    <t>RT＋MMC＋カペシタビン</t>
    <phoneticPr fontId="3"/>
  </si>
  <si>
    <t>消化器・肝臓内科、消化管外科（臓器横断的）</t>
    <rPh sb="15" eb="17">
      <t>ゾウキ</t>
    </rPh>
    <rPh sb="17" eb="20">
      <t>オウダンテキ</t>
    </rPh>
    <phoneticPr fontId="3"/>
  </si>
  <si>
    <t>切除不能胆道癌、切除不能膵癌に対するオキサリプラチンの保険適応はないが、3rd Lineでの使用であり、患者に対して十分にインフォームドコンセントを行うことを条件に承認したいとの意見があった。</t>
    <phoneticPr fontId="3"/>
  </si>
  <si>
    <t>適応疾患症例は治癒切除不能な進行再発の膵臓・胆道癌である。
海外ではPhaseⅢの臨床試験が行なわれており、Over all survivalと Progression free survivalに関してはCDDP＋GEMの併用群とGEM単剤群に有意差は出ていない。しかしResponse rateにおいて有意差が出ている。
GEM単剤と比較してResponse rateが良いため、全身状態は良いが経口摂取ができない症例に対してはCDDP＋GEM併用療法を選択する。また経口摂取が可能であればGEM＋S-1併用療法を選択する。</t>
    <phoneticPr fontId="3"/>
  </si>
  <si>
    <t>治癒切除不能な進行再発</t>
    <phoneticPr fontId="3"/>
  </si>
  <si>
    <t>切除不能</t>
    <phoneticPr fontId="3"/>
  </si>
  <si>
    <t>転移・再発</t>
    <phoneticPr fontId="3"/>
  </si>
  <si>
    <t>治癒切除不能な進行再発</t>
    <phoneticPr fontId="3"/>
  </si>
  <si>
    <t>49-02-0010</t>
    <phoneticPr fontId="3"/>
  </si>
  <si>
    <t>転移・再発</t>
    <phoneticPr fontId="3"/>
  </si>
  <si>
    <t>消化器・肝臓内科、肝胆膵外科</t>
    <rPh sb="9" eb="12">
      <t>カンタンスイ</t>
    </rPh>
    <rPh sb="12" eb="14">
      <t>ゲカ</t>
    </rPh>
    <phoneticPr fontId="3"/>
  </si>
  <si>
    <t>35-41-0061
49-01-0060</t>
    <phoneticPr fontId="3"/>
  </si>
  <si>
    <t>35-41-0081
49-01-0090</t>
    <phoneticPr fontId="3"/>
  </si>
  <si>
    <t>35-41-0090
49-01-0080</t>
    <phoneticPr fontId="3"/>
  </si>
  <si>
    <t>35-41-0100
49-01-0100</t>
    <phoneticPr fontId="3"/>
  </si>
  <si>
    <t>進行再発</t>
    <phoneticPr fontId="3"/>
  </si>
  <si>
    <t>転移性肝癌</t>
    <rPh sb="0" eb="3">
      <t>テンイセイ</t>
    </rPh>
    <rPh sb="3" eb="5">
      <t>カンガン</t>
    </rPh>
    <phoneticPr fontId="3"/>
  </si>
  <si>
    <t>DSM併用マイトマイシン
肝動注療法</t>
    <phoneticPr fontId="3"/>
  </si>
  <si>
    <t>結腸癌，直腸癌</t>
    <phoneticPr fontId="3"/>
  </si>
  <si>
    <t>胃癌，乳癌</t>
    <phoneticPr fontId="3"/>
  </si>
  <si>
    <t>（レジメン数　4件）</t>
    <rPh sb="8" eb="9">
      <t>ケン</t>
    </rPh>
    <phoneticPr fontId="3"/>
  </si>
  <si>
    <t>（レジメン数　64件）</t>
    <rPh sb="9" eb="10">
      <t>ケン</t>
    </rPh>
    <phoneticPr fontId="3"/>
  </si>
  <si>
    <t>（レジメン数　13件）</t>
    <rPh sb="9" eb="10">
      <t>ケン</t>
    </rPh>
    <phoneticPr fontId="3"/>
  </si>
  <si>
    <t>（レジメン数　27件）</t>
    <rPh sb="9" eb="10">
      <t>ケン</t>
    </rPh>
    <phoneticPr fontId="3"/>
  </si>
  <si>
    <t>（レジメン数　22件）</t>
    <rPh sb="9" eb="10">
      <t>ケン</t>
    </rPh>
    <phoneticPr fontId="3"/>
  </si>
  <si>
    <t>（レジメン数　35件）</t>
    <rPh sb="9" eb="10">
      <t>ケン</t>
    </rPh>
    <phoneticPr fontId="3"/>
  </si>
  <si>
    <t>（レジメン数　28件）</t>
    <rPh sb="9" eb="10">
      <t>ケン</t>
    </rPh>
    <phoneticPr fontId="3"/>
  </si>
  <si>
    <t>（レジメン数　52件）</t>
    <rPh sb="9" eb="10">
      <t>ケン</t>
    </rPh>
    <phoneticPr fontId="3"/>
  </si>
  <si>
    <t>（レジメン数　10件）</t>
    <rPh sb="9" eb="10">
      <t>ケン</t>
    </rPh>
    <phoneticPr fontId="3"/>
  </si>
  <si>
    <t>（レジメン数　45件）</t>
    <rPh sb="9" eb="10">
      <t>ケン</t>
    </rPh>
    <phoneticPr fontId="3"/>
  </si>
  <si>
    <t>（レジメン数　50件）</t>
    <rPh sb="9" eb="10">
      <t>ケン</t>
    </rPh>
    <phoneticPr fontId="3"/>
  </si>
  <si>
    <t>芝宮拓</t>
    <phoneticPr fontId="3"/>
  </si>
  <si>
    <t>nal-IRI＋5-FU/LV</t>
    <phoneticPr fontId="3"/>
  </si>
  <si>
    <t>進行・再発
がん化学療法後に増悪した治癒切除不能な膵癌</t>
    <phoneticPr fontId="3"/>
  </si>
  <si>
    <t>49-02-0090</t>
    <phoneticPr fontId="3"/>
  </si>
  <si>
    <t>70mg/m2*</t>
  </si>
  <si>
    <t>イリノテカン
（リポソーム製剤）</t>
    <phoneticPr fontId="3"/>
  </si>
  <si>
    <t>レボホリナート
カルシウム</t>
    <phoneticPr fontId="3"/>
  </si>
  <si>
    <t>2週間</t>
    <rPh sb="1" eb="3">
      <t>シュウカン</t>
    </rPh>
    <phoneticPr fontId="3"/>
  </si>
  <si>
    <t>＊UGT1A1＊6 若しくはUGT1A1＊28 のホモ接合体を有する患者、又はUGT1A1＊6 及びUGT1A1＊28 のヘ
テロ接合体を有する患者では、イリノテカンとして1 回50mg/m2 を開始用量とする。なお、忍容性が認めら
れる場合には、イリノテカンとして1 回70mg/m2 に増量することができる。</t>
    <phoneticPr fontId="3"/>
  </si>
  <si>
    <t>39-01-0490</t>
    <phoneticPr fontId="3"/>
  </si>
  <si>
    <t>R-MPV療法（1コース目）</t>
    <rPh sb="12" eb="13">
      <t>メ</t>
    </rPh>
    <phoneticPr fontId="3"/>
  </si>
  <si>
    <t>39-01-0491</t>
    <phoneticPr fontId="3"/>
  </si>
  <si>
    <t>R-MPV療法（3,5,7コース目）</t>
    <phoneticPr fontId="3"/>
  </si>
  <si>
    <t>R-M(P)V療法（2,4,6コース目）</t>
    <phoneticPr fontId="3"/>
  </si>
  <si>
    <r>
      <t>3コース</t>
    </r>
    <r>
      <rPr>
        <vertAlign val="superscript"/>
        <sz val="14"/>
        <rFont val="Meiryo UI"/>
        <family val="3"/>
        <charset val="128"/>
      </rPr>
      <t>＊2</t>
    </r>
    <phoneticPr fontId="3"/>
  </si>
  <si>
    <r>
      <t>3コース</t>
    </r>
    <r>
      <rPr>
        <vertAlign val="superscript"/>
        <sz val="14"/>
        <rFont val="Meiryo UI"/>
        <family val="3"/>
        <charset val="128"/>
      </rPr>
      <t>＊2</t>
    </r>
    <phoneticPr fontId="3"/>
  </si>
  <si>
    <r>
      <t>1コース</t>
    </r>
    <r>
      <rPr>
        <vertAlign val="superscript"/>
        <sz val="14"/>
        <rFont val="Meiryo UI"/>
        <family val="3"/>
        <charset val="128"/>
      </rPr>
      <t>＊2</t>
    </r>
    <phoneticPr fontId="3"/>
  </si>
  <si>
    <t>24mg/body/回 
1日4回（6時間毎）</t>
    <phoneticPr fontId="3"/>
  </si>
  <si>
    <t>39-01-0493</t>
    <phoneticPr fontId="3"/>
  </si>
  <si>
    <t>HD-MA療法</t>
    <phoneticPr fontId="3"/>
  </si>
  <si>
    <t>メトトレキサート*1</t>
  </si>
  <si>
    <t xml:space="preserve">500 mg/m2 </t>
  </si>
  <si>
    <t xml:space="preserve">3000 mg/m2 </t>
  </si>
  <si>
    <t>ホリナートカルシウム*2</t>
  </si>
  <si>
    <t>2,3,4,5</t>
  </si>
  <si>
    <t>シタラビン*3</t>
  </si>
  <si>
    <t>2, 3</t>
  </si>
  <si>
    <t>24mg/body/回
1日4回（6時間ごと）　計12回</t>
    <phoneticPr fontId="3"/>
  </si>
  <si>
    <t>2000mg/m2/回
1日2回12時間毎</t>
    <phoneticPr fontId="3"/>
  </si>
  <si>
    <t>3週間</t>
    <phoneticPr fontId="3"/>
  </si>
  <si>
    <t>4コース</t>
    <phoneticPr fontId="3"/>
  </si>
  <si>
    <t>リツキシマブ*1</t>
  </si>
  <si>
    <t>メトトレキサート*2</t>
  </si>
  <si>
    <t>ホリナートカルシウム*3</t>
  </si>
  <si>
    <t>3,4,5,6</t>
  </si>
  <si>
    <t>シタラビン*4</t>
  </si>
  <si>
    <t>3, 4</t>
  </si>
  <si>
    <t>24mg/body/回
1日4回（6時間ごと）　計12回</t>
    <phoneticPr fontId="3"/>
  </si>
  <si>
    <t>2000mg/m2/回
1日2回12時間毎</t>
    <phoneticPr fontId="3"/>
  </si>
  <si>
    <t>1コース</t>
    <phoneticPr fontId="3"/>
  </si>
  <si>
    <t>3コース</t>
    <phoneticPr fontId="3"/>
  </si>
  <si>
    <t>原発性中枢神経リンパ腫
2次性中枢神経リンパ腫</t>
    <phoneticPr fontId="3"/>
  </si>
  <si>
    <t>原発性中枢神経リンパ腫
2次性中枢神経リンパ腫</t>
    <phoneticPr fontId="3"/>
  </si>
  <si>
    <t>R-HD-MA療法（2回目以降）</t>
    <phoneticPr fontId="3"/>
  </si>
  <si>
    <t>R-HD-MA療法（初回）</t>
    <phoneticPr fontId="3"/>
  </si>
  <si>
    <t xml:space="preserve">*1　70歳以上　メソトレキセート　2000 mg/m2（400mg/m2＋1600mg/m2）へ減量（原著の記載なし）
*2　メトトレキサート投与開始24時間後から開始する。
*3　60歳以上　シタラビン 1000mg/m2/回 1日2回12時間毎 へ減量（原著の記載なし）
</t>
    <phoneticPr fontId="3"/>
  </si>
  <si>
    <t>*1　リツキシマブの投与速度は添付文書参照。原著論文では1コース内に2回の投与となっているが、本レジメン申請では1回とする。（症例応じては2回投与する場合もある）
*2　70歳以上　メソトレキセート　2000 mg/m2（400mg/m2＋1600mg/m2）へ減量（原著の記載なし）
*3　メトトレキサート投与開始24時間後から開始する。
*4　60歳以上　シタラビン 1000mg/m2/回 1日2回12時間毎 へ減量（原著の記載なし）</t>
    <phoneticPr fontId="3"/>
  </si>
  <si>
    <t>*1　リツキシマブの投与速度は添付文書参照。原著論文では1コース内に2回の投与となっているが、本レジメン申請では1回とする。（症例応じては2回投与する場合もある）
*2　70歳以上　メソトレキセート　2000 mg/m2（400mg/m2＋1600mg/m2）へ減量（原著の記載なし）
*3　メトトレキサート投与開始24時間後から開始する。
*4　60歳以上　シタラビン 1000mg/m2/回 1日2回12時間毎 へ減量（原著の記載なし）</t>
    <phoneticPr fontId="3"/>
  </si>
  <si>
    <t>39-01-0610</t>
    <phoneticPr fontId="3"/>
  </si>
  <si>
    <t>39-01-0620</t>
    <phoneticPr fontId="3"/>
  </si>
  <si>
    <t>39-01-0621</t>
    <phoneticPr fontId="3"/>
  </si>
  <si>
    <t>腎臓・リウマチ内科（39-02-0001）</t>
    <rPh sb="0" eb="2">
      <t>ジンゾウ</t>
    </rPh>
    <rPh sb="7" eb="8">
      <t>ナイ</t>
    </rPh>
    <phoneticPr fontId="3"/>
  </si>
  <si>
    <t>腎臓・リウマチ内科（39-02-0002）</t>
    <rPh sb="0" eb="2">
      <t>ジンゾウ</t>
    </rPh>
    <rPh sb="7" eb="8">
      <t>ナイ</t>
    </rPh>
    <phoneticPr fontId="3"/>
  </si>
  <si>
    <t>原発性中枢神経リンパ腫
原発性眼内リンパ腫</t>
    <phoneticPr fontId="3"/>
  </si>
  <si>
    <r>
      <t>血液内科（39-01-0490)
*1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*2　基本的には5コース行い、効果判定をする。CRの場合、5コースで終了し、
　　  放射線治療</t>
    </r>
    <r>
      <rPr>
        <vertAlign val="superscript"/>
        <sz val="14"/>
        <rFont val="Meiryo UI"/>
        <family val="3"/>
        <charset val="128"/>
      </rPr>
      <t>*3</t>
    </r>
    <r>
      <rPr>
        <sz val="14"/>
        <rFont val="Meiryo UI"/>
        <family val="3"/>
        <charset val="128"/>
      </rPr>
      <t>に移行する。PRの場合、2コース追加治療を行う。
*3　脳MRIにてCRとなっていれば、23.4Gyの減量全脳照射を実施する。
*4　メトトレキサート投与開始24時間後から開始し、少なくとも72時間は投与する。（計12回）</t>
    </r>
    <rPh sb="0" eb="2">
      <t>ケツエキ</t>
    </rPh>
    <rPh sb="2" eb="4">
      <t>ナイカ</t>
    </rPh>
    <phoneticPr fontId="3"/>
  </si>
  <si>
    <r>
      <t>血液内科（39-01-0491)
*1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*2　基本的には5コース行い、効果判定をする。CRの場合、5コースで終了し、
　　  放射線治療</t>
    </r>
    <r>
      <rPr>
        <vertAlign val="superscript"/>
        <sz val="14"/>
        <rFont val="Meiryo UI"/>
        <family val="3"/>
        <charset val="128"/>
      </rPr>
      <t>*3</t>
    </r>
    <r>
      <rPr>
        <sz val="14"/>
        <rFont val="Meiryo UI"/>
        <family val="3"/>
        <charset val="128"/>
      </rPr>
      <t>に移行する。PRの場合、2コース追加治療を行う。
*3　脳MRIにてCRとなっていれば、23.4Gyの減量全脳照射を実施する。
*4　メトトレキサート投与開始24時間後から開始し、少なくとも72時間は投与する。（計12回）</t>
    </r>
    <phoneticPr fontId="3"/>
  </si>
  <si>
    <r>
      <t>血液内科（39-01-0493)
*1  初回投与時は、最初の30分は50mg／時の速度で点滴静注を開始し、患者の状態を十分観察しながら、その後注入速度を30分毎に50mg／時ずつ上げて、最大200mg／時まで速度を上げることができる。2回目以降の注入開始速度は、初回投与時に発現した副作用が軽微であった場合、100mg／時まで上げて開始し、その後30分毎に100mg／時ずつ上げて、最大200mg／時まで上げることができる。なお、患者の状態により、注入開始速度は適宜減速することとする。
*2　基本的には5コース行い、効果判定をする。CRの場合、5コースで終了し、
　　  放射線治療</t>
    </r>
    <r>
      <rPr>
        <vertAlign val="superscript"/>
        <sz val="14"/>
        <rFont val="Meiryo UI"/>
        <family val="3"/>
        <charset val="128"/>
      </rPr>
      <t>*3</t>
    </r>
    <r>
      <rPr>
        <sz val="14"/>
        <rFont val="Meiryo UI"/>
        <family val="3"/>
        <charset val="128"/>
      </rPr>
      <t>に移行する。PRの場合、2コース追加治療を行う。
*3　脳MRIにてCRとなっていれば、23.4Gyの減量全脳照射を実施する。
*4　メトトレキサート投与開始24時間後から開始し、少なくとも72時間は投与する。（計12回）</t>
    </r>
    <phoneticPr fontId="3"/>
  </si>
  <si>
    <t>16-02-0030</t>
    <phoneticPr fontId="3"/>
  </si>
  <si>
    <t>16-02-0031</t>
    <phoneticPr fontId="3"/>
  </si>
  <si>
    <t>16-02-0033</t>
    <phoneticPr fontId="3"/>
  </si>
  <si>
    <t>22～24時間</t>
    <rPh sb="5" eb="7">
      <t>ジカン</t>
    </rPh>
    <phoneticPr fontId="3"/>
  </si>
  <si>
    <t>22～24時間</t>
    <phoneticPr fontId="3"/>
  </si>
  <si>
    <t>20～24時間</t>
    <rPh sb="5" eb="7">
      <t>ジカン</t>
    </rPh>
    <phoneticPr fontId="3"/>
  </si>
  <si>
    <t>VAC
（Ewing肉腫）</t>
    <rPh sb="10" eb="12">
      <t>ニクシュ</t>
    </rPh>
    <phoneticPr fontId="3"/>
  </si>
  <si>
    <t>05-02-0071</t>
    <phoneticPr fontId="3"/>
  </si>
  <si>
    <t>初発
未治療</t>
    <rPh sb="0" eb="2">
      <t>ショハツ</t>
    </rPh>
    <rPh sb="3" eb="6">
      <t>ミチリョウ</t>
    </rPh>
    <phoneticPr fontId="3"/>
  </si>
  <si>
    <t>6～12</t>
    <phoneticPr fontId="3"/>
  </si>
  <si>
    <t>6～10</t>
    <phoneticPr fontId="3"/>
  </si>
  <si>
    <t>AML-12　TIT（3か月未満）</t>
    <rPh sb="13" eb="14">
      <t>ゲツ</t>
    </rPh>
    <rPh sb="14" eb="16">
      <t>ミマン</t>
    </rPh>
    <phoneticPr fontId="3"/>
  </si>
  <si>
    <t>3mg</t>
    <phoneticPr fontId="3"/>
  </si>
  <si>
    <t xml:space="preserve">6mg </t>
    <phoneticPr fontId="3"/>
  </si>
  <si>
    <t>ヒドロコルチゾン</t>
    <phoneticPr fontId="3"/>
  </si>
  <si>
    <t>髄注</t>
    <rPh sb="0" eb="2">
      <t>ズイチュウ</t>
    </rPh>
    <phoneticPr fontId="3"/>
  </si>
  <si>
    <t>AML-12　TIT（3か月以上1歳未満）</t>
    <rPh sb="13" eb="14">
      <t>ゲツ</t>
    </rPh>
    <rPh sb="14" eb="16">
      <t>イジョウ</t>
    </rPh>
    <rPh sb="17" eb="18">
      <t>サイ</t>
    </rPh>
    <rPh sb="18" eb="20">
      <t>ミマン</t>
    </rPh>
    <phoneticPr fontId="3"/>
  </si>
  <si>
    <t>AML-12　TIT（1歳）</t>
    <rPh sb="12" eb="13">
      <t>サイ</t>
    </rPh>
    <phoneticPr fontId="3"/>
  </si>
  <si>
    <t>20mg</t>
    <phoneticPr fontId="3"/>
  </si>
  <si>
    <t>AML-12　TIT（2歳）</t>
    <rPh sb="12" eb="13">
      <t>サイ</t>
    </rPh>
    <phoneticPr fontId="3"/>
  </si>
  <si>
    <t>25mg</t>
    <phoneticPr fontId="3"/>
  </si>
  <si>
    <t>AML-12　TIT（3歳以上）</t>
    <rPh sb="12" eb="13">
      <t>サイ</t>
    </rPh>
    <rPh sb="13" eb="15">
      <t>イジョウ</t>
    </rPh>
    <phoneticPr fontId="3"/>
  </si>
  <si>
    <t>30mg</t>
    <phoneticPr fontId="3"/>
  </si>
  <si>
    <t>day1にAML-12　TITを行う</t>
    <phoneticPr fontId="3"/>
  </si>
  <si>
    <t>同種造血幹細胞移植
クレアチニンクリアランス
＜24時間蓄尿により測定＞が
30mL/分未満の患者を除く</t>
    <phoneticPr fontId="3"/>
  </si>
  <si>
    <t>Flu125＋MEL180</t>
    <phoneticPr fontId="3"/>
  </si>
  <si>
    <t>39-04-0110</t>
    <phoneticPr fontId="3"/>
  </si>
  <si>
    <t>5日間</t>
    <phoneticPr fontId="3"/>
  </si>
  <si>
    <t>1コース</t>
    <phoneticPr fontId="3"/>
  </si>
  <si>
    <t>30分</t>
    <rPh sb="2" eb="3">
      <t>フン</t>
    </rPh>
    <phoneticPr fontId="3"/>
  </si>
  <si>
    <t>芝宮拓</t>
    <rPh sb="0" eb="3">
      <t>シバミヤタク</t>
    </rPh>
    <phoneticPr fontId="3"/>
  </si>
  <si>
    <t>AML-12　寛解導入療法1A　ECM</t>
    <rPh sb="7" eb="9">
      <t>カンカイ</t>
    </rPh>
    <rPh sb="9" eb="11">
      <t>ドウニュウ</t>
    </rPh>
    <rPh sb="11" eb="13">
      <t>リョウホウ</t>
    </rPh>
    <phoneticPr fontId="3"/>
  </si>
  <si>
    <t>AML-12　寛解導入療法1B　HD-ECM</t>
    <rPh sb="7" eb="9">
      <t>カンカイ</t>
    </rPh>
    <rPh sb="9" eb="11">
      <t>ドウニュウ</t>
    </rPh>
    <rPh sb="11" eb="13">
      <t>リョウホウ</t>
    </rPh>
    <phoneticPr fontId="3"/>
  </si>
  <si>
    <t>AML-12　寛解導入療法2　HCEI</t>
    <rPh sb="7" eb="9">
      <t>カンカイ</t>
    </rPh>
    <rPh sb="9" eb="11">
      <t>ドウニュウ</t>
    </rPh>
    <rPh sb="11" eb="13">
      <t>リョウホウ</t>
    </rPh>
    <phoneticPr fontId="3"/>
  </si>
  <si>
    <t>AML-12　移植前処置　CPA＋TBI</t>
    <rPh sb="7" eb="9">
      <t>イショク</t>
    </rPh>
    <rPh sb="9" eb="10">
      <t>マエ</t>
    </rPh>
    <rPh sb="10" eb="12">
      <t>ショチ</t>
    </rPh>
    <phoneticPr fontId="3"/>
  </si>
  <si>
    <t>3000mg/m2/回
1日2回12時間毎</t>
    <rPh sb="10" eb="11">
      <t>カイ</t>
    </rPh>
    <rPh sb="13" eb="14">
      <t>ニチ</t>
    </rPh>
    <rPh sb="15" eb="16">
      <t>カイ</t>
    </rPh>
    <rPh sb="18" eb="20">
      <t>ジカン</t>
    </rPh>
    <rPh sb="20" eb="21">
      <t>マイ</t>
    </rPh>
    <phoneticPr fontId="3"/>
  </si>
  <si>
    <t>1, 3, 5</t>
    <phoneticPr fontId="3"/>
  </si>
  <si>
    <t>AML-12　強化療法1　sECM
（CBF SR群）</t>
    <rPh sb="7" eb="9">
      <t>キョウカ</t>
    </rPh>
    <rPh sb="9" eb="11">
      <t>リョウホウ</t>
    </rPh>
    <rPh sb="25" eb="26">
      <t>グン</t>
    </rPh>
    <phoneticPr fontId="3"/>
  </si>
  <si>
    <t>AML-12　強化療法2　HCE
（CBF SR群）</t>
    <rPh sb="7" eb="9">
      <t>キョウカ</t>
    </rPh>
    <rPh sb="9" eb="11">
      <t>リョウホウ</t>
    </rPh>
    <rPh sb="24" eb="25">
      <t>グン</t>
    </rPh>
    <phoneticPr fontId="3"/>
  </si>
  <si>
    <t>AML-12　強化療法3　HCI
（CBF SR群）</t>
    <rPh sb="7" eb="9">
      <t>キョウカ</t>
    </rPh>
    <rPh sb="9" eb="11">
      <t>リョウホウ</t>
    </rPh>
    <rPh sb="24" eb="25">
      <t>グン</t>
    </rPh>
    <phoneticPr fontId="3"/>
  </si>
  <si>
    <t>AML-12　強化療法4　HC
（CBF SR群）</t>
    <rPh sb="7" eb="9">
      <t>キョウカ</t>
    </rPh>
    <rPh sb="9" eb="11">
      <t>リョウホウ</t>
    </rPh>
    <rPh sb="23" eb="24">
      <t>グン</t>
    </rPh>
    <phoneticPr fontId="3"/>
  </si>
  <si>
    <t>4, 5, 6</t>
    <phoneticPr fontId="3"/>
  </si>
  <si>
    <t>2000mg/m2/回
1日2回12時間毎</t>
    <rPh sb="10" eb="11">
      <t>カイ</t>
    </rPh>
    <rPh sb="13" eb="14">
      <t>ニチ</t>
    </rPh>
    <rPh sb="15" eb="16">
      <t>カイ</t>
    </rPh>
    <rPh sb="18" eb="20">
      <t>ジカン</t>
    </rPh>
    <rPh sb="20" eb="21">
      <t>マイ</t>
    </rPh>
    <phoneticPr fontId="3"/>
  </si>
  <si>
    <t>4～8</t>
    <phoneticPr fontId="3"/>
  </si>
  <si>
    <t>5,6,7</t>
    <phoneticPr fontId="3"/>
  </si>
  <si>
    <t>60mg/ｍ2</t>
    <phoneticPr fontId="3"/>
  </si>
  <si>
    <t>AML-12　強化療法2　HCEI
（Non-CBF SR・高リスク群）</t>
    <rPh sb="7" eb="9">
      <t>キョウカ</t>
    </rPh>
    <rPh sb="9" eb="11">
      <t>リョウホウ</t>
    </rPh>
    <phoneticPr fontId="3"/>
  </si>
  <si>
    <t>AML-12　強化療法1・3　HCM
（Non-CBF SR・高リスク群）</t>
    <rPh sb="7" eb="9">
      <t>キョウカ</t>
    </rPh>
    <rPh sb="9" eb="11">
      <t>リョウホウ</t>
    </rPh>
    <phoneticPr fontId="3"/>
  </si>
  <si>
    <t>05-02-0101</t>
    <phoneticPr fontId="3"/>
  </si>
  <si>
    <t>05-02-0091</t>
    <phoneticPr fontId="3"/>
  </si>
  <si>
    <t>05-02-0092</t>
    <phoneticPr fontId="3"/>
  </si>
  <si>
    <t>05-02-0093</t>
    <phoneticPr fontId="3"/>
  </si>
  <si>
    <t>05-02-0048</t>
    <phoneticPr fontId="3"/>
  </si>
  <si>
    <t>05-02-0049</t>
    <phoneticPr fontId="3"/>
  </si>
  <si>
    <t>05-02-0051</t>
    <phoneticPr fontId="3"/>
  </si>
  <si>
    <t>05-02-0062</t>
    <phoneticPr fontId="3"/>
  </si>
  <si>
    <t>AML-12　BU＋MEL
（9kg未満　60mg/m2/回）</t>
    <rPh sb="18" eb="20">
      <t>ミマン</t>
    </rPh>
    <rPh sb="29" eb="30">
      <t>カイ</t>
    </rPh>
    <phoneticPr fontId="3"/>
  </si>
  <si>
    <t>AML-12　BU＋MEL
（9kg以上16kg未満　60mg/m2/回）</t>
    <rPh sb="18" eb="20">
      <t>イジョウ</t>
    </rPh>
    <rPh sb="24" eb="26">
      <t>ミマン</t>
    </rPh>
    <rPh sb="35" eb="36">
      <t>カイ</t>
    </rPh>
    <phoneticPr fontId="3"/>
  </si>
  <si>
    <t>AML-12　BU＋MEL
（16kg以上23kg以下　60mg/m2/回）</t>
    <rPh sb="19" eb="21">
      <t>イジョウ</t>
    </rPh>
    <rPh sb="25" eb="27">
      <t>イカ</t>
    </rPh>
    <rPh sb="36" eb="37">
      <t>カイ</t>
    </rPh>
    <phoneticPr fontId="3"/>
  </si>
  <si>
    <t>AML-12　BU＋MEL
（23kg超34kg以下　60mg/m2/回）</t>
    <rPh sb="19" eb="20">
      <t>コ</t>
    </rPh>
    <rPh sb="24" eb="26">
      <t>イカ</t>
    </rPh>
    <rPh sb="35" eb="36">
      <t>カイ</t>
    </rPh>
    <phoneticPr fontId="3"/>
  </si>
  <si>
    <t>AML-12　BU＋MEL
（34kg超　60mg/m2/回）</t>
    <rPh sb="19" eb="20">
      <t>コ</t>
    </rPh>
    <rPh sb="29" eb="30">
      <t>カイ</t>
    </rPh>
    <phoneticPr fontId="3"/>
  </si>
  <si>
    <t>1.0mg/kg
1日4回6時間毎</t>
    <rPh sb="10" eb="11">
      <t>ニチ</t>
    </rPh>
    <rPh sb="12" eb="13">
      <t>カイ</t>
    </rPh>
    <rPh sb="14" eb="16">
      <t>ジカン</t>
    </rPh>
    <rPh sb="16" eb="17">
      <t>マイ</t>
    </rPh>
    <phoneticPr fontId="3"/>
  </si>
  <si>
    <t>1.2mg/kg
1日4回6時間毎</t>
    <rPh sb="10" eb="11">
      <t>ニチ</t>
    </rPh>
    <rPh sb="12" eb="13">
      <t>カイ</t>
    </rPh>
    <rPh sb="14" eb="16">
      <t>ジカン</t>
    </rPh>
    <rPh sb="16" eb="17">
      <t>マイ</t>
    </rPh>
    <phoneticPr fontId="3"/>
  </si>
  <si>
    <t>1.1mg/kg
1日4回6時間毎</t>
    <rPh sb="10" eb="11">
      <t>ニチ</t>
    </rPh>
    <rPh sb="12" eb="13">
      <t>カイ</t>
    </rPh>
    <rPh sb="14" eb="16">
      <t>ジカン</t>
    </rPh>
    <rPh sb="16" eb="17">
      <t>マイ</t>
    </rPh>
    <phoneticPr fontId="3"/>
  </si>
  <si>
    <t>0.95mg/kg
1日4回6時間毎</t>
    <rPh sb="11" eb="12">
      <t>ニチ</t>
    </rPh>
    <rPh sb="13" eb="14">
      <t>カイ</t>
    </rPh>
    <rPh sb="15" eb="17">
      <t>ジカン</t>
    </rPh>
    <rPh sb="17" eb="18">
      <t>マイ</t>
    </rPh>
    <phoneticPr fontId="3"/>
  </si>
  <si>
    <t>0.8mg/kg
1日4回6時間毎</t>
    <rPh sb="10" eb="11">
      <t>ニチ</t>
    </rPh>
    <rPh sb="12" eb="13">
      <t>カイ</t>
    </rPh>
    <rPh sb="14" eb="16">
      <t>ジカン</t>
    </rPh>
    <rPh sb="16" eb="17">
      <t>マイ</t>
    </rPh>
    <phoneticPr fontId="3"/>
  </si>
  <si>
    <t>AML-12　BU＋MEL
（9kg未満　90mg/m2/回）</t>
    <rPh sb="18" eb="20">
      <t>ミマン</t>
    </rPh>
    <rPh sb="29" eb="30">
      <t>カイ</t>
    </rPh>
    <phoneticPr fontId="3"/>
  </si>
  <si>
    <t>AML-12　BU＋MEL
（9kg以上16kg未満　90mg/m2/回）</t>
    <rPh sb="18" eb="20">
      <t>イジョウ</t>
    </rPh>
    <rPh sb="24" eb="26">
      <t>ミマン</t>
    </rPh>
    <rPh sb="35" eb="36">
      <t>カイ</t>
    </rPh>
    <phoneticPr fontId="3"/>
  </si>
  <si>
    <t>AML-12　BU＋MEL
（16kg以上23kg以下　90mg/m2/回）</t>
    <rPh sb="19" eb="21">
      <t>イジョウ</t>
    </rPh>
    <rPh sb="25" eb="27">
      <t>イカ</t>
    </rPh>
    <rPh sb="36" eb="37">
      <t>カイ</t>
    </rPh>
    <phoneticPr fontId="3"/>
  </si>
  <si>
    <t>AML-12　BU＋MEL
（23kg超34kg以下　90mg/m2/回）</t>
    <rPh sb="19" eb="20">
      <t>コ</t>
    </rPh>
    <rPh sb="24" eb="26">
      <t>イカ</t>
    </rPh>
    <rPh sb="35" eb="36">
      <t>カイ</t>
    </rPh>
    <phoneticPr fontId="3"/>
  </si>
  <si>
    <t>AML-12　BU＋MEL
（34kg超　90mg/m2/回）</t>
    <rPh sb="19" eb="20">
      <t>コ</t>
    </rPh>
    <rPh sb="29" eb="30">
      <t>カイ</t>
    </rPh>
    <phoneticPr fontId="3"/>
  </si>
  <si>
    <t>05-02-0111</t>
  </si>
  <si>
    <t>05-02-0112</t>
  </si>
  <si>
    <t>05-02-0113</t>
  </si>
  <si>
    <t>05-02-0114</t>
  </si>
  <si>
    <t>05-02-0120</t>
    <phoneticPr fontId="3"/>
  </si>
  <si>
    <t>05-02-0121</t>
  </si>
  <si>
    <t>05-02-0122</t>
  </si>
  <si>
    <t>05-02-0123</t>
  </si>
  <si>
    <t>05-02-0124</t>
  </si>
  <si>
    <t>05-02-0130</t>
    <phoneticPr fontId="3"/>
  </si>
  <si>
    <t>販売中止</t>
    <rPh sb="0" eb="2">
      <t>ハンバイ</t>
    </rPh>
    <rPh sb="2" eb="4">
      <t>チュウシ</t>
    </rPh>
    <phoneticPr fontId="3"/>
  </si>
  <si>
    <t>ソラフェニブ</t>
    <phoneticPr fontId="3"/>
  </si>
  <si>
    <t>インターフェロン　アルファ</t>
    <phoneticPr fontId="3"/>
  </si>
  <si>
    <t>エベロリムス</t>
    <phoneticPr fontId="3"/>
  </si>
  <si>
    <t>スニチニブ</t>
    <phoneticPr fontId="3"/>
  </si>
  <si>
    <t>アキシチニブ</t>
    <phoneticPr fontId="3"/>
  </si>
  <si>
    <t>パゾパニブ</t>
    <phoneticPr fontId="3"/>
  </si>
  <si>
    <t>デガレリクス</t>
    <phoneticPr fontId="3"/>
  </si>
  <si>
    <t>デガレリクス</t>
    <phoneticPr fontId="3"/>
  </si>
  <si>
    <t>デキサメタゾン</t>
    <phoneticPr fontId="3"/>
  </si>
  <si>
    <t>infusion reactionを軽減させるため、本剤投与前に抗ヒスタミン剤、解熱鎮痛剤等の投与を行う。国際共同第Ⅲ相試験ではジフェンヒドラミン塩酸塩25～50mg及びアセトアミノフェン500～650mgの静脈内投与又は同等の経口投与などの投与が行われていた。</t>
    <rPh sb="53" eb="55">
      <t>コクサイ</t>
    </rPh>
    <rPh sb="55" eb="57">
      <t>キョウドウ</t>
    </rPh>
    <rPh sb="57" eb="58">
      <t>ダイ</t>
    </rPh>
    <rPh sb="59" eb="60">
      <t>ソウ</t>
    </rPh>
    <rPh sb="60" eb="62">
      <t>シケン</t>
    </rPh>
    <rPh sb="121" eb="123">
      <t>トウヨ</t>
    </rPh>
    <rPh sb="124" eb="125">
      <t>オコナ</t>
    </rPh>
    <phoneticPr fontId="3"/>
  </si>
  <si>
    <t>16mg</t>
    <phoneticPr fontId="3"/>
  </si>
  <si>
    <t>4mg</t>
    <phoneticPr fontId="3"/>
  </si>
  <si>
    <t>症例によって投与回数が異なるため、実施コース数は可能な限り継続するとする。</t>
    <rPh sb="0" eb="2">
      <t>ショウレイ</t>
    </rPh>
    <rPh sb="6" eb="8">
      <t>トウヨ</t>
    </rPh>
    <rPh sb="8" eb="10">
      <t>カイスウ</t>
    </rPh>
    <rPh sb="11" eb="12">
      <t>コト</t>
    </rPh>
    <rPh sb="17" eb="19">
      <t>ジッシ</t>
    </rPh>
    <rPh sb="22" eb="23">
      <t>スウ</t>
    </rPh>
    <rPh sb="24" eb="26">
      <t>カノウ</t>
    </rPh>
    <rPh sb="27" eb="28">
      <t>カギ</t>
    </rPh>
    <rPh sb="29" eb="31">
      <t>ケイゾク</t>
    </rPh>
    <phoneticPr fontId="3"/>
  </si>
  <si>
    <t>26mg</t>
    <phoneticPr fontId="3"/>
  </si>
  <si>
    <t>20mg/m2/日
1日2～3回</t>
    <rPh sb="8" eb="9">
      <t>ニチ</t>
    </rPh>
    <rPh sb="11" eb="12">
      <t>ニチ</t>
    </rPh>
    <rPh sb="15" eb="16">
      <t>カイ</t>
    </rPh>
    <phoneticPr fontId="3"/>
  </si>
  <si>
    <t>デキサメタゾン*</t>
    <phoneticPr fontId="3"/>
  </si>
  <si>
    <t>1.5mg/m2
（最大投与量2mg）</t>
    <rPh sb="10" eb="12">
      <t>サイダイ</t>
    </rPh>
    <rPh sb="12" eb="14">
      <t>トウヨ</t>
    </rPh>
    <rPh sb="14" eb="15">
      <t>リョウ</t>
    </rPh>
    <phoneticPr fontId="3"/>
  </si>
  <si>
    <t>10000U/m2</t>
    <phoneticPr fontId="3"/>
  </si>
  <si>
    <t>35.5時間</t>
    <rPh sb="4" eb="6">
      <t>ジカン</t>
    </rPh>
    <phoneticPr fontId="3"/>
  </si>
  <si>
    <t>900mg/m2</t>
    <phoneticPr fontId="3"/>
  </si>
  <si>
    <t>1,6</t>
    <phoneticPr fontId="3"/>
  </si>
  <si>
    <t>ALL-R08　TIT（3歳以上）</t>
    <rPh sb="13" eb="14">
      <t>サイ</t>
    </rPh>
    <rPh sb="14" eb="16">
      <t>イジョウ</t>
    </rPh>
    <phoneticPr fontId="3"/>
  </si>
  <si>
    <t>ALL-R08　TIT（2歳）</t>
    <rPh sb="13" eb="14">
      <t>サイ</t>
    </rPh>
    <phoneticPr fontId="3"/>
  </si>
  <si>
    <t>ALL-R08　TIT（1歳）</t>
    <rPh sb="13" eb="14">
      <t>サイ</t>
    </rPh>
    <phoneticPr fontId="3"/>
  </si>
  <si>
    <t>ALL-R08　TIT（1歳未満）</t>
    <rPh sb="13" eb="14">
      <t>サイ</t>
    </rPh>
    <rPh sb="14" eb="16">
      <t>ミマン</t>
    </rPh>
    <phoneticPr fontId="3"/>
  </si>
  <si>
    <r>
      <t>点滴静注</t>
    </r>
    <r>
      <rPr>
        <vertAlign val="superscript"/>
        <sz val="14"/>
        <rFont val="Meiryo UI"/>
        <family val="3"/>
        <charset val="128"/>
      </rPr>
      <t>*2</t>
    </r>
    <phoneticPr fontId="3"/>
  </si>
  <si>
    <r>
      <t>デキサメタゾン</t>
    </r>
    <r>
      <rPr>
        <vertAlign val="superscript"/>
        <sz val="14"/>
        <rFont val="Meiryo UI"/>
        <family val="3"/>
        <charset val="128"/>
      </rPr>
      <t>*1</t>
    </r>
    <phoneticPr fontId="3"/>
  </si>
  <si>
    <t>*1　デキサメタゾンの経口摂取が困難な場合、静注への変更を許容する。静注への変更時、デキサメタゾンの注射液は16.5mg/m2に変更する。
*2　アレルギー症状の出現が懸念される症例では投薬ルートを筋注に変更しても構わない。
Day1に髄注を行う。
再発時CNS陽性例でday1に芽球の残存を認める場合にはday6にも髄注を追加する。</t>
    <rPh sb="11" eb="13">
      <t>ケイコウ</t>
    </rPh>
    <rPh sb="13" eb="15">
      <t>セッシュ</t>
    </rPh>
    <rPh sb="16" eb="18">
      <t>コンナン</t>
    </rPh>
    <rPh sb="19" eb="21">
      <t>バアイ</t>
    </rPh>
    <rPh sb="22" eb="24">
      <t>ジョウチュウ</t>
    </rPh>
    <rPh sb="26" eb="28">
      <t>ヘンコウ</t>
    </rPh>
    <rPh sb="29" eb="31">
      <t>キョヨウ</t>
    </rPh>
    <rPh sb="34" eb="36">
      <t>ジョウチュウ</t>
    </rPh>
    <rPh sb="38" eb="40">
      <t>ヘンコウ</t>
    </rPh>
    <rPh sb="40" eb="41">
      <t>ジ</t>
    </rPh>
    <rPh sb="50" eb="52">
      <t>チュウシャ</t>
    </rPh>
    <rPh sb="52" eb="53">
      <t>エキ</t>
    </rPh>
    <rPh sb="64" eb="66">
      <t>ヘンコウ</t>
    </rPh>
    <rPh sb="78" eb="80">
      <t>ショウジョウ</t>
    </rPh>
    <rPh sb="81" eb="83">
      <t>シュツゲン</t>
    </rPh>
    <rPh sb="84" eb="86">
      <t>ケネン</t>
    </rPh>
    <rPh sb="89" eb="91">
      <t>ショウレイ</t>
    </rPh>
    <rPh sb="93" eb="95">
      <t>トウヤク</t>
    </rPh>
    <rPh sb="99" eb="101">
      <t>キンチュウ</t>
    </rPh>
    <rPh sb="102" eb="104">
      <t>ヘンコウ</t>
    </rPh>
    <rPh sb="107" eb="108">
      <t>カマ</t>
    </rPh>
    <rPh sb="118" eb="120">
      <t>ズイチュウ</t>
    </rPh>
    <rPh sb="121" eb="122">
      <t>オコナ</t>
    </rPh>
    <rPh sb="125" eb="127">
      <t>サイハツ</t>
    </rPh>
    <rPh sb="127" eb="128">
      <t>ジ</t>
    </rPh>
    <rPh sb="131" eb="133">
      <t>ヨウセイ</t>
    </rPh>
    <rPh sb="133" eb="134">
      <t>レイ</t>
    </rPh>
    <rPh sb="140" eb="142">
      <t>ガキュウ</t>
    </rPh>
    <rPh sb="143" eb="145">
      <t>ザンゾン</t>
    </rPh>
    <rPh sb="146" eb="147">
      <t>ミト</t>
    </rPh>
    <rPh sb="149" eb="151">
      <t>バアイ</t>
    </rPh>
    <rPh sb="159" eb="161">
      <t>ズイチュウ</t>
    </rPh>
    <rPh sb="162" eb="164">
      <t>ツイカ</t>
    </rPh>
    <phoneticPr fontId="3"/>
  </si>
  <si>
    <t>*1　デキサメタゾンの経口摂取が困難な場合、静注への変更を許容する。静注への変更時、デキサメタゾンの注射液は16.5mg/m2に変更する。
*2　アレルギー症状の出現が懸念される症例では投薬ルートを筋注に変更しても構わない。
Day5に髄注を行う。</t>
    <rPh sb="11" eb="13">
      <t>ケイコウ</t>
    </rPh>
    <rPh sb="13" eb="15">
      <t>セッシュ</t>
    </rPh>
    <rPh sb="16" eb="18">
      <t>コンナン</t>
    </rPh>
    <rPh sb="19" eb="21">
      <t>バアイ</t>
    </rPh>
    <rPh sb="22" eb="24">
      <t>ジョウチュウ</t>
    </rPh>
    <rPh sb="26" eb="28">
      <t>ヘンコウ</t>
    </rPh>
    <rPh sb="29" eb="31">
      <t>キョヨウ</t>
    </rPh>
    <rPh sb="34" eb="36">
      <t>ジョウチュウ</t>
    </rPh>
    <rPh sb="38" eb="40">
      <t>ヘンコウ</t>
    </rPh>
    <rPh sb="40" eb="41">
      <t>ジ</t>
    </rPh>
    <rPh sb="50" eb="52">
      <t>チュウシャ</t>
    </rPh>
    <rPh sb="52" eb="53">
      <t>エキ</t>
    </rPh>
    <rPh sb="64" eb="66">
      <t>ヘンコウ</t>
    </rPh>
    <phoneticPr fontId="3"/>
  </si>
  <si>
    <t>10mg/m2/日
1日2～3回</t>
    <rPh sb="8" eb="9">
      <t>ニチ</t>
    </rPh>
    <rPh sb="11" eb="12">
      <t>ニチ</t>
    </rPh>
    <rPh sb="15" eb="16">
      <t>カイ</t>
    </rPh>
    <phoneticPr fontId="3"/>
  </si>
  <si>
    <t>100mg/m2
1日1回</t>
    <rPh sb="10" eb="11">
      <t>ニチ</t>
    </rPh>
    <rPh sb="12" eb="13">
      <t>カイ</t>
    </rPh>
    <phoneticPr fontId="3"/>
  </si>
  <si>
    <t>ビンデシン</t>
    <phoneticPr fontId="3"/>
  </si>
  <si>
    <t>3mg/m2</t>
    <phoneticPr fontId="3"/>
  </si>
  <si>
    <t>*1　デキサメタゾンの経口摂取が困難な場合、静注への変更を許容する。静注への変更時、デキサメタゾンの注射液は16.5mg/m2（day1～5）、8.25mg/m2（day6）に変更する。
*2　アレルギー症状の出現が懸念される症例では投薬ルートを筋注に変更しても構わない。
Day1に髄注を行う。
再発時CNS陽性例でday1に芽球の残存を認める場合にはday5にも髄注を追加する。</t>
    <rPh sb="11" eb="13">
      <t>ケイコウ</t>
    </rPh>
    <rPh sb="13" eb="15">
      <t>セッシュ</t>
    </rPh>
    <rPh sb="16" eb="18">
      <t>コンナン</t>
    </rPh>
    <rPh sb="19" eb="21">
      <t>バアイ</t>
    </rPh>
    <rPh sb="22" eb="24">
      <t>ジョウチュウ</t>
    </rPh>
    <rPh sb="26" eb="28">
      <t>ヘンコウ</t>
    </rPh>
    <rPh sb="29" eb="31">
      <t>キョヨウ</t>
    </rPh>
    <rPh sb="34" eb="36">
      <t>ジョウチュウ</t>
    </rPh>
    <rPh sb="38" eb="40">
      <t>ヘンコウ</t>
    </rPh>
    <rPh sb="40" eb="41">
      <t>ジ</t>
    </rPh>
    <rPh sb="50" eb="52">
      <t>チュウシャ</t>
    </rPh>
    <rPh sb="52" eb="53">
      <t>エキ</t>
    </rPh>
    <rPh sb="88" eb="90">
      <t>ヘンコウ</t>
    </rPh>
    <rPh sb="102" eb="104">
      <t>ショウジョウ</t>
    </rPh>
    <rPh sb="105" eb="107">
      <t>シュツゲン</t>
    </rPh>
    <rPh sb="108" eb="110">
      <t>ケネン</t>
    </rPh>
    <rPh sb="113" eb="115">
      <t>ショウレイ</t>
    </rPh>
    <rPh sb="117" eb="119">
      <t>トウヤク</t>
    </rPh>
    <rPh sb="123" eb="125">
      <t>キンチュウ</t>
    </rPh>
    <rPh sb="126" eb="128">
      <t>ヘンコウ</t>
    </rPh>
    <rPh sb="131" eb="132">
      <t>カマ</t>
    </rPh>
    <rPh sb="142" eb="144">
      <t>ズイチュウ</t>
    </rPh>
    <rPh sb="145" eb="146">
      <t>オコナ</t>
    </rPh>
    <rPh sb="149" eb="151">
      <t>サイハツ</t>
    </rPh>
    <rPh sb="151" eb="152">
      <t>ジ</t>
    </rPh>
    <rPh sb="155" eb="157">
      <t>ヨウセイ</t>
    </rPh>
    <rPh sb="157" eb="158">
      <t>レイ</t>
    </rPh>
    <rPh sb="164" eb="166">
      <t>ガキュウ</t>
    </rPh>
    <rPh sb="167" eb="169">
      <t>ザンゾン</t>
    </rPh>
    <rPh sb="170" eb="171">
      <t>ミト</t>
    </rPh>
    <rPh sb="173" eb="175">
      <t>バアイ</t>
    </rPh>
    <rPh sb="183" eb="185">
      <t>ズイチュウ</t>
    </rPh>
    <rPh sb="186" eb="188">
      <t>ツイカ</t>
    </rPh>
    <phoneticPr fontId="3"/>
  </si>
  <si>
    <t>*1　デキサメタゾンの経口摂取が困難な場合、静注への変更を許容する。静注への変更時、デキサメタゾンの注射液は16.5mg/m2（day1～5）、8.25mg/m2（day6）に変更する。
*2　アレルギー症状の出現が懸念される症例では投薬ルートを筋注に変更しても構わない。
Day1に髄注を行う。</t>
    <rPh sb="11" eb="13">
      <t>ケイコウ</t>
    </rPh>
    <rPh sb="13" eb="15">
      <t>セッシュ</t>
    </rPh>
    <rPh sb="16" eb="18">
      <t>コンナン</t>
    </rPh>
    <rPh sb="19" eb="21">
      <t>バアイ</t>
    </rPh>
    <rPh sb="22" eb="24">
      <t>ジョウチュウ</t>
    </rPh>
    <rPh sb="26" eb="28">
      <t>ヘンコウ</t>
    </rPh>
    <rPh sb="29" eb="31">
      <t>キョヨウ</t>
    </rPh>
    <rPh sb="34" eb="36">
      <t>ジョウチュウ</t>
    </rPh>
    <rPh sb="38" eb="40">
      <t>ヘンコウ</t>
    </rPh>
    <rPh sb="40" eb="41">
      <t>ジ</t>
    </rPh>
    <rPh sb="50" eb="52">
      <t>チュウシャ</t>
    </rPh>
    <rPh sb="52" eb="53">
      <t>エキ</t>
    </rPh>
    <rPh sb="88" eb="90">
      <t>ヘンコウ</t>
    </rPh>
    <rPh sb="102" eb="104">
      <t>ショウジョウ</t>
    </rPh>
    <rPh sb="105" eb="107">
      <t>シュツゲン</t>
    </rPh>
    <rPh sb="108" eb="110">
      <t>ケネン</t>
    </rPh>
    <rPh sb="113" eb="115">
      <t>ショウレイ</t>
    </rPh>
    <rPh sb="117" eb="119">
      <t>トウヤク</t>
    </rPh>
    <rPh sb="123" eb="125">
      <t>キンチュウ</t>
    </rPh>
    <rPh sb="126" eb="128">
      <t>ヘンコウ</t>
    </rPh>
    <rPh sb="131" eb="132">
      <t>カマ</t>
    </rPh>
    <rPh sb="142" eb="144">
      <t>ズイチュウ</t>
    </rPh>
    <rPh sb="145" eb="146">
      <t>オコナ</t>
    </rPh>
    <phoneticPr fontId="3"/>
  </si>
  <si>
    <t>ALL-R08　Pre-phase</t>
    <phoneticPr fontId="3"/>
  </si>
  <si>
    <t>10日間</t>
    <rPh sb="2" eb="3">
      <t>ニチ</t>
    </rPh>
    <rPh sb="3" eb="4">
      <t>カン</t>
    </rPh>
    <phoneticPr fontId="3"/>
  </si>
  <si>
    <t>6mg/m2/日
1日2～3回</t>
    <rPh sb="7" eb="8">
      <t>ニチ</t>
    </rPh>
    <rPh sb="10" eb="11">
      <t>ニチ</t>
    </rPh>
    <rPh sb="14" eb="15">
      <t>カイ</t>
    </rPh>
    <phoneticPr fontId="3"/>
  </si>
  <si>
    <r>
      <t>1～10</t>
    </r>
    <r>
      <rPr>
        <vertAlign val="superscript"/>
        <sz val="14"/>
        <rFont val="Meiryo UI"/>
        <family val="3"/>
        <charset val="128"/>
      </rPr>
      <t>＊2</t>
    </r>
    <phoneticPr fontId="3"/>
  </si>
  <si>
    <t>*1　デキサメタゾンの経口摂取が困難な場合、静注への変更を許容する。静注への変更時、デキサメタゾンの注射液は4.95mg/m2に変更する。
*2　基本的には5日間で行うが、最大10日間まで延長可となっている。　</t>
    <phoneticPr fontId="3"/>
  </si>
  <si>
    <t>ALL-R08　寛解導入療法　ブロックF1</t>
    <rPh sb="8" eb="10">
      <t>カンカイ</t>
    </rPh>
    <rPh sb="10" eb="12">
      <t>ドウニュウ</t>
    </rPh>
    <rPh sb="12" eb="14">
      <t>リョウホウ</t>
    </rPh>
    <phoneticPr fontId="3"/>
  </si>
  <si>
    <t>ALL-R08　寛解導入療法　ブロックF2</t>
    <rPh sb="8" eb="10">
      <t>カンカイ</t>
    </rPh>
    <rPh sb="10" eb="12">
      <t>ドウニュウ</t>
    </rPh>
    <rPh sb="12" eb="14">
      <t>リョウホウ</t>
    </rPh>
    <phoneticPr fontId="3"/>
  </si>
  <si>
    <t>ALL-R08　強化療法　ブロックR2</t>
    <rPh sb="8" eb="10">
      <t>キョウカ</t>
    </rPh>
    <rPh sb="10" eb="12">
      <t>リョウホウ</t>
    </rPh>
    <phoneticPr fontId="3"/>
  </si>
  <si>
    <t>ALL-R08　強化療法　ブロックR1</t>
    <rPh sb="8" eb="10">
      <t>キョウカ</t>
    </rPh>
    <rPh sb="10" eb="12">
      <t>リョウホウ</t>
    </rPh>
    <phoneticPr fontId="3"/>
  </si>
  <si>
    <t>24ヵ月</t>
    <rPh sb="3" eb="4">
      <t>ゲツ</t>
    </rPh>
    <phoneticPr fontId="3"/>
  </si>
  <si>
    <t>20mg/m2/週
1週間に1回</t>
    <rPh sb="8" eb="9">
      <t>シュウ</t>
    </rPh>
    <rPh sb="11" eb="13">
      <t>シュウカン</t>
    </rPh>
    <rPh sb="15" eb="16">
      <t>カイ</t>
    </rPh>
    <phoneticPr fontId="3"/>
  </si>
  <si>
    <t>ALL-R08　維持療法　D24</t>
    <rPh sb="8" eb="10">
      <t>イジ</t>
    </rPh>
    <rPh sb="10" eb="12">
      <t>リョウホウ</t>
    </rPh>
    <phoneticPr fontId="3"/>
  </si>
  <si>
    <t>50mg/m2/日
1日1回</t>
    <rPh sb="8" eb="9">
      <t>ニチ</t>
    </rPh>
    <rPh sb="11" eb="12">
      <t>ニチ</t>
    </rPh>
    <rPh sb="13" eb="14">
      <t>カイ</t>
    </rPh>
    <phoneticPr fontId="3"/>
  </si>
  <si>
    <t>ALL-R08　維持療法　VP-16パルス</t>
    <rPh sb="8" eb="10">
      <t>イジ</t>
    </rPh>
    <rPh sb="10" eb="12">
      <t>リョウホウ</t>
    </rPh>
    <phoneticPr fontId="3"/>
  </si>
  <si>
    <t>1～10</t>
    <phoneticPr fontId="3"/>
  </si>
  <si>
    <t>維持療法の第6週目から8週毎、計4回のVP-16パルスを行う。</t>
    <rPh sb="0" eb="2">
      <t>イジ</t>
    </rPh>
    <rPh sb="2" eb="4">
      <t>リョウホウ</t>
    </rPh>
    <rPh sb="5" eb="6">
      <t>ダイ</t>
    </rPh>
    <rPh sb="7" eb="8">
      <t>シュウ</t>
    </rPh>
    <rPh sb="8" eb="9">
      <t>メ</t>
    </rPh>
    <rPh sb="12" eb="13">
      <t>シュウ</t>
    </rPh>
    <rPh sb="13" eb="14">
      <t>マイ</t>
    </rPh>
    <rPh sb="15" eb="16">
      <t>ケイ</t>
    </rPh>
    <rPh sb="17" eb="18">
      <t>カイ</t>
    </rPh>
    <rPh sb="28" eb="29">
      <t>オコナ</t>
    </rPh>
    <phoneticPr fontId="3"/>
  </si>
  <si>
    <t>ALL-R08　移植前処置
VP-16＋CY（30kg未満）</t>
    <rPh sb="8" eb="10">
      <t>イショク</t>
    </rPh>
    <rPh sb="10" eb="11">
      <t>マエ</t>
    </rPh>
    <rPh sb="11" eb="13">
      <t>ショチ</t>
    </rPh>
    <rPh sb="27" eb="29">
      <t>ミマン</t>
    </rPh>
    <phoneticPr fontId="3"/>
  </si>
  <si>
    <t>3日間</t>
    <rPh sb="1" eb="2">
      <t>ニチ</t>
    </rPh>
    <rPh sb="2" eb="3">
      <t>カン</t>
    </rPh>
    <phoneticPr fontId="3"/>
  </si>
  <si>
    <t>1800mg/m2
（最大投与量3000mg）</t>
    <rPh sb="11" eb="13">
      <t>サイダイ</t>
    </rPh>
    <rPh sb="13" eb="15">
      <t>トウヨ</t>
    </rPh>
    <rPh sb="15" eb="16">
      <t>リョウ</t>
    </rPh>
    <phoneticPr fontId="3"/>
  </si>
  <si>
    <t>ALL-R08　移植前処置
VP-16＋CY（30kg以上）</t>
    <rPh sb="8" eb="10">
      <t>イショク</t>
    </rPh>
    <rPh sb="10" eb="11">
      <t>マエ</t>
    </rPh>
    <rPh sb="11" eb="13">
      <t>ショチ</t>
    </rPh>
    <rPh sb="27" eb="29">
      <t>イジョウ</t>
    </rPh>
    <phoneticPr fontId="3"/>
  </si>
  <si>
    <t>第一再発小児
急性リンパ節白血病</t>
    <rPh sb="0" eb="2">
      <t>ダイイチ</t>
    </rPh>
    <rPh sb="2" eb="4">
      <t>サイハツ</t>
    </rPh>
    <rPh sb="4" eb="6">
      <t>ショウニ</t>
    </rPh>
    <rPh sb="7" eb="9">
      <t>キュウセイ</t>
    </rPh>
    <rPh sb="12" eb="13">
      <t>セツ</t>
    </rPh>
    <rPh sb="13" eb="16">
      <t>ハッケツビョウ</t>
    </rPh>
    <phoneticPr fontId="3"/>
  </si>
  <si>
    <t>90mg/ｍ2</t>
    <phoneticPr fontId="3"/>
  </si>
  <si>
    <t>05-03-0240</t>
    <phoneticPr fontId="3"/>
  </si>
  <si>
    <t>05-03-0241</t>
  </si>
  <si>
    <t>05-03-0242</t>
  </si>
  <si>
    <t>05-03-0243</t>
  </si>
  <si>
    <t>05-03-0244</t>
    <phoneticPr fontId="3"/>
  </si>
  <si>
    <t>05-03-0250</t>
    <phoneticPr fontId="3"/>
  </si>
  <si>
    <t>05-03-0251</t>
    <phoneticPr fontId="3"/>
  </si>
  <si>
    <t>シクロホスファミドのday15の扱いについて確認する。</t>
    <rPh sb="16" eb="17">
      <t>アツカ</t>
    </rPh>
    <rPh sb="22" eb="24">
      <t>カクニン</t>
    </rPh>
    <phoneticPr fontId="3"/>
  </si>
  <si>
    <t>他科使用レジメン申請（ランゲルハンス細胞組織球症（05-05-XXXX））</t>
    <rPh sb="0" eb="2">
      <t>タカ</t>
    </rPh>
    <rPh sb="2" eb="4">
      <t>シヨウ</t>
    </rPh>
    <rPh sb="8" eb="10">
      <t>シンセイ</t>
    </rPh>
    <rPh sb="18" eb="20">
      <t>サイボウ</t>
    </rPh>
    <rPh sb="20" eb="22">
      <t>ソシキ</t>
    </rPh>
    <rPh sb="22" eb="23">
      <t>キュウ</t>
    </rPh>
    <rPh sb="23" eb="24">
      <t>ショウ</t>
    </rPh>
    <phoneticPr fontId="3"/>
  </si>
  <si>
    <t>05-05-0100</t>
    <phoneticPr fontId="3"/>
  </si>
  <si>
    <t>血液内科（39-07-0010）</t>
    <rPh sb="0" eb="2">
      <t>ケツエキ</t>
    </rPh>
    <rPh sb="2" eb="4">
      <t>ナイカ</t>
    </rPh>
    <phoneticPr fontId="3"/>
  </si>
  <si>
    <t>39-01-0630</t>
    <phoneticPr fontId="3"/>
  </si>
  <si>
    <t>2～4</t>
    <phoneticPr fontId="3"/>
  </si>
  <si>
    <t>6週間</t>
    <phoneticPr fontId="3"/>
  </si>
  <si>
    <t>進行</t>
    <phoneticPr fontId="3"/>
  </si>
  <si>
    <t>R-ベンダムスチン（CLL　1コース目）</t>
    <phoneticPr fontId="3"/>
  </si>
  <si>
    <t xml:space="preserve">375 mg/m2 </t>
  </si>
  <si>
    <t xml:space="preserve">*1 </t>
  </si>
  <si>
    <t>4週間</t>
    <phoneticPr fontId="3"/>
  </si>
  <si>
    <t>1コース</t>
    <phoneticPr fontId="3"/>
  </si>
  <si>
    <t>*1  初回投与時は、最初の30 分は50mg/時の速度で点滴静注を開始し、患者の状態を十分観察しながら、その後注入速度を30 分毎に50mg/時ずつ上げて、最大200mg/時まで速度を上げることができる。（こちらの投与速度については添付文書に記載されている上限等と異なるが、院内ルールとしてこちらの設定で行う。）</t>
    <phoneticPr fontId="3"/>
  </si>
  <si>
    <t>R-ベンダムスチン（CLL　2～6コース目）</t>
    <phoneticPr fontId="3"/>
  </si>
  <si>
    <t>4週間</t>
    <phoneticPr fontId="3"/>
  </si>
  <si>
    <t>5コース</t>
    <phoneticPr fontId="3"/>
  </si>
  <si>
    <t>*2  2 回目以降の注入開始速度は、初回投与時に発現した副作用が軽微であった場合、100mg/時まで上げて開始し、その後30 分毎に100mg/時ずつ上げて、最大200mg/時まで上げることができる。なお、患者の状態により、注入開始速度は適宜減速することとする。（こちらの投与速度については添付文書に記載されている上限等と異なるが、院内ルールとしてこちらの設定で行う。）</t>
    <phoneticPr fontId="3"/>
  </si>
  <si>
    <t>エロツズマブの投与速度について
＜day 1＞
30mL/hrで開始し、忍容性が良好の場合、
開始30分後、60mL/hr、開始60分後、120mL/hrで投与可能
＜day 8, 15, 22 ＞
180mL/hrで開始可能とする。忍容性が良好の場合、開始30分後、240mL/hrで投与可能とする。</t>
    <phoneticPr fontId="3"/>
  </si>
  <si>
    <t>エロツズマブの投与速度について
180mL/hrで開始可能とする。忍容性が良好の場合、開始30分後、240mL/hrで投与可能とする。</t>
    <phoneticPr fontId="3"/>
  </si>
  <si>
    <t>エロツズマブの投与速度について
180mL/hrで開始可能とする。忍容性が良好の場合、開始30分後、240mL/hrで投与可能とする。</t>
    <phoneticPr fontId="3"/>
  </si>
  <si>
    <t>39-13-0010</t>
    <phoneticPr fontId="3"/>
  </si>
  <si>
    <t>39-13-0011</t>
    <phoneticPr fontId="3"/>
  </si>
  <si>
    <t>FCR（2回目以降）</t>
    <rPh sb="5" eb="7">
      <t>カイメ</t>
    </rPh>
    <rPh sb="7" eb="9">
      <t>イコウ</t>
    </rPh>
    <phoneticPr fontId="3"/>
  </si>
  <si>
    <t>FCR（初回）</t>
    <rPh sb="4" eb="6">
      <t>ショカイ</t>
    </rPh>
    <phoneticPr fontId="3"/>
  </si>
  <si>
    <t>500mg/m2</t>
    <phoneticPr fontId="3"/>
  </si>
  <si>
    <t>8 mg/body</t>
  </si>
  <si>
    <t>140 mg/body</t>
  </si>
  <si>
    <t>1.4 mg/m2
（最大投与量2mg）</t>
    <phoneticPr fontId="3"/>
  </si>
  <si>
    <t>1.0 mg/body　　　　　　</t>
  </si>
  <si>
    <t>4週間</t>
    <phoneticPr fontId="3"/>
  </si>
  <si>
    <t>1コース</t>
    <phoneticPr fontId="3"/>
  </si>
  <si>
    <t>寛解導入療法で4回、地固め療法1,3コース目(MTX phase)で1回ずつ</t>
    <phoneticPr fontId="3"/>
  </si>
  <si>
    <t>EWALL-PH-01
地固め（1,3,5コース目）
MTX＋ダサチニブ（70歳以下）</t>
    <phoneticPr fontId="3"/>
  </si>
  <si>
    <t>ホリナートカルシウム*</t>
  </si>
  <si>
    <t>EWALL-PH-01
地固め（1,3,5コース目）
MTX＋ダサチニブ（70歳超え）</t>
    <phoneticPr fontId="3"/>
  </si>
  <si>
    <t>EWALL-PH-01
地固め（2,4,6コース目）
Ara-C＋ダサチニブ（70歳以下）</t>
    <phoneticPr fontId="3"/>
  </si>
  <si>
    <t>1,3,5　　　　</t>
  </si>
  <si>
    <t>1000 mg/m2/回
1日2回12時間毎</t>
    <phoneticPr fontId="3"/>
  </si>
  <si>
    <t>EWALL-PH-01
地固め（2,4,6コース目）
Ara-C＋ダサチニブ（70歳超え）</t>
    <phoneticPr fontId="3"/>
  </si>
  <si>
    <t>500 mg/m2/回
1日2回12時間毎</t>
    <phoneticPr fontId="3"/>
  </si>
  <si>
    <t xml:space="preserve">EWALL-PH-01の地固め療法は
EWALL-PH-01　地固め（1,3,5コース目）MTX＋ダサチニブ→EWALL-PH-01　地固め（2,4,6コース目）Ara-C＋ダサチニブを1セットとして、これを3回繰り返す。
</t>
    <phoneticPr fontId="3"/>
  </si>
  <si>
    <t xml:space="preserve">EWALL-PH-01の地固め療法は
EWALL-PH-01　地固め（1,3,5コース目）MTX＋ダサチニブ→EWALL-PH-01　地固め（2,4,6コース目）Ara-C＋ダサチニブを1セットとして、これを3回繰り返す。
</t>
    <phoneticPr fontId="3"/>
  </si>
  <si>
    <t xml:space="preserve">*　ホリナートカルシウムはメトトレキサート投与開始24時間後より6時間毎に計12回投与する
EWALL-PH-01の地固め療法は
EWALL-PH-01　地固め（1,3,5コース目）MTX＋ダサチニブ→EWALL-PH-01　地固め（2,4,6コース目）Ara-C＋ダサチニブを1セットとして、これを3回繰り返す。
</t>
    <phoneticPr fontId="3"/>
  </si>
  <si>
    <t xml:space="preserve">*　ホリナートカルシウムはメトトレキサート投与開始24時間後より6時間毎に計12回投与する
EWALL-PH-01の地固め療法は
EWALL-PH-01　地固め（1,3,5コース目）MTX＋ダサチニブ→EWALL-PH-01　地固め（2,4,6コース目）Ara-C＋ダサチニブを1セットとして、これを3回繰り返す。
</t>
    <phoneticPr fontId="3"/>
  </si>
  <si>
    <t>1.4 mg/m2
（最大投与量2mg）</t>
    <phoneticPr fontId="3"/>
  </si>
  <si>
    <t>9コース</t>
    <phoneticPr fontId="3"/>
  </si>
  <si>
    <t>EWALL-PH-01　維持療法1　のビンクリスチンとデキサメタゾンの投与は8～12週間毎の投与にし、治療開始から2年経過するまで投与する。</t>
    <phoneticPr fontId="3"/>
  </si>
  <si>
    <t>EWALL-PH-01　維持療法1　のビンクリスチンとデキサメタゾンの投与は8～12週間毎の投与にし、治療開始から2年経過するまで投与する。</t>
    <phoneticPr fontId="3"/>
  </si>
  <si>
    <t>1.0 mg/body</t>
  </si>
  <si>
    <t>EWALL-PH-01　維持療法2
6-MP＋MTX</t>
    <phoneticPr fontId="3"/>
  </si>
  <si>
    <t>9コース</t>
    <phoneticPr fontId="3"/>
  </si>
  <si>
    <t>EWALL-PH-01の維持療法はEWALL-PH-01　維持療法2 →　EWALL-PH-01　維持療法3を1セット（計8週間）として、これを9回繰り返す。</t>
    <phoneticPr fontId="3"/>
  </si>
  <si>
    <t>EWALL-PH-01の維持療法はEWALL-PH-01　維持療法2 →　EWALL-PH-01　維持療法3を1セット（計8週間）として、これを9回繰り返す。</t>
    <phoneticPr fontId="3"/>
  </si>
  <si>
    <t>抗MDA5抗体陽性多発性筋炎・皮膚筋炎</t>
    <phoneticPr fontId="3"/>
  </si>
  <si>
    <t>進行・再発</t>
    <rPh sb="0" eb="2">
      <t>シンコウ</t>
    </rPh>
    <rPh sb="3" eb="5">
      <t>サイハツ</t>
    </rPh>
    <phoneticPr fontId="3"/>
  </si>
  <si>
    <t>ｼｸﾛﾎｽﾌｧﾐﾄﾞﾊﾟﾙｽ 1コース目
（抗MDA5抗体陽性PMDM）</t>
    <phoneticPr fontId="3"/>
  </si>
  <si>
    <t>2週間</t>
    <phoneticPr fontId="3"/>
  </si>
  <si>
    <t>ｼｸﾛﾎｽﾌｧﾐﾄﾞﾊﾟﾙｽ 2～6コース目（抗MDA5抗体陽性PMDM）</t>
    <phoneticPr fontId="3"/>
  </si>
  <si>
    <t>750mg/m2*</t>
  </si>
  <si>
    <t>＊ シクロホスファミドの用量は状況に応じて500～750mg/m2で調整する</t>
    <phoneticPr fontId="3"/>
  </si>
  <si>
    <t>5コース</t>
    <phoneticPr fontId="3"/>
  </si>
  <si>
    <t>シクロホスファミド</t>
    <phoneticPr fontId="3"/>
  </si>
  <si>
    <t>4週間</t>
    <phoneticPr fontId="3"/>
  </si>
  <si>
    <t>可能な限り継続する</t>
    <phoneticPr fontId="3"/>
  </si>
  <si>
    <t>＊ シクロホスファミドの用量は状況に応じて500～750mg/m2で調整する
実施コース回数は原則、計10～15回</t>
    <rPh sb="39" eb="41">
      <t>ジッシ</t>
    </rPh>
    <rPh sb="44" eb="46">
      <t>カイスウ</t>
    </rPh>
    <phoneticPr fontId="3"/>
  </si>
  <si>
    <t>ｼｸﾛﾎｽﾌｧﾐﾄﾞﾊﾟﾙｽ 7コース目以降
（抗MDA5抗体陽性PMDM）</t>
    <phoneticPr fontId="3"/>
  </si>
  <si>
    <t>間質性肺炎（多発性筋炎・皮膚筋炎）</t>
    <phoneticPr fontId="3"/>
  </si>
  <si>
    <t>呼吸器・アレルギー内科（31-10-0001)</t>
    <rPh sb="0" eb="3">
      <t>コキュウキ</t>
    </rPh>
    <rPh sb="9" eb="11">
      <t>ナイカ</t>
    </rPh>
    <phoneticPr fontId="3"/>
  </si>
  <si>
    <t>呼吸器・アレルギー内科（31-10-0002)</t>
    <rPh sb="0" eb="3">
      <t>コキュウキ</t>
    </rPh>
    <rPh sb="9" eb="11">
      <t>ナイカ</t>
    </rPh>
    <phoneticPr fontId="3"/>
  </si>
  <si>
    <t>呼吸器・アレルギー内科（31-10-0003)</t>
    <rPh sb="0" eb="3">
      <t>コキュウキ</t>
    </rPh>
    <rPh sb="9" eb="11">
      <t>ナイカ</t>
    </rPh>
    <phoneticPr fontId="3"/>
  </si>
  <si>
    <t>38-05-0001</t>
    <phoneticPr fontId="3"/>
  </si>
  <si>
    <t>38-05-0002</t>
  </si>
  <si>
    <t>38-05-0003</t>
  </si>
  <si>
    <t>09-12-0001</t>
    <phoneticPr fontId="3"/>
  </si>
  <si>
    <t>09-12-0002</t>
  </si>
  <si>
    <t>09-12-0003</t>
  </si>
  <si>
    <t>ｼｸﾛﾎｽﾌｧﾐﾄﾞﾊﾟﾙｽ 2～6コース目
（抗MDA5抗体陽性PMDM）</t>
    <phoneticPr fontId="3"/>
  </si>
  <si>
    <t>80mg/body</t>
    <phoneticPr fontId="3"/>
  </si>
  <si>
    <t>10-01-0001</t>
    <phoneticPr fontId="3"/>
  </si>
  <si>
    <t>デトキソール</t>
    <phoneticPr fontId="3"/>
  </si>
  <si>
    <t>1時間</t>
    <rPh sb="1" eb="3">
      <t>ジカン</t>
    </rPh>
    <phoneticPr fontId="3"/>
  </si>
  <si>
    <r>
      <t>補液は連日、1/5〜2リットルのショートハイドレーションで行う。JIVROSG-0808(RADPLAT Japan)として核医学から申請・受理されたプロトコールに関しての適応追加申請である。中咽頭癌、舌癌（下咽頭・喉頭癌）の適応追加である。
※</t>
    </r>
    <r>
      <rPr>
        <b/>
        <sz val="14"/>
        <rFont val="Meiryo UI"/>
        <family val="3"/>
        <charset val="128"/>
      </rPr>
      <t>デトキソールの量はCDDP100mgに対して14g（= 7A）になるように投与する（紫野先生）</t>
    </r>
    <rPh sb="62" eb="63">
      <t>カク</t>
    </rPh>
    <rPh sb="63" eb="65">
      <t>イガク</t>
    </rPh>
    <rPh sb="67" eb="69">
      <t>シンセイ</t>
    </rPh>
    <rPh sb="70" eb="72">
      <t>ジュリ</t>
    </rPh>
    <rPh sb="82" eb="83">
      <t>カン</t>
    </rPh>
    <rPh sb="86" eb="88">
      <t>テキオウ</t>
    </rPh>
    <rPh sb="88" eb="90">
      <t>ツイカ</t>
    </rPh>
    <rPh sb="90" eb="92">
      <t>シンセイ</t>
    </rPh>
    <rPh sb="96" eb="97">
      <t>チュウ</t>
    </rPh>
    <rPh sb="97" eb="99">
      <t>イントウ</t>
    </rPh>
    <rPh sb="99" eb="100">
      <t>ガン</t>
    </rPh>
    <rPh sb="101" eb="103">
      <t>ゼツガン</t>
    </rPh>
    <rPh sb="104" eb="105">
      <t>カ</t>
    </rPh>
    <rPh sb="105" eb="107">
      <t>イントウ</t>
    </rPh>
    <rPh sb="108" eb="110">
      <t>コウトウ</t>
    </rPh>
    <rPh sb="110" eb="111">
      <t>ガン</t>
    </rPh>
    <rPh sb="113" eb="115">
      <t>テキオウ</t>
    </rPh>
    <rPh sb="115" eb="117">
      <t>ツイカ</t>
    </rPh>
    <rPh sb="142" eb="143">
      <t>タイ</t>
    </rPh>
    <rPh sb="160" eb="162">
      <t>トウヨ</t>
    </rPh>
    <rPh sb="165" eb="167">
      <t>シノ</t>
    </rPh>
    <rPh sb="167" eb="169">
      <t>センセイ</t>
    </rPh>
    <phoneticPr fontId="3"/>
  </si>
  <si>
    <t>CDDP100mgに
対して14g※</t>
    <phoneticPr fontId="3"/>
  </si>
  <si>
    <t>プレドニゾロン*</t>
  </si>
  <si>
    <t>8～35</t>
  </si>
  <si>
    <t xml:space="preserve">  メトトレキサート</t>
  </si>
  <si>
    <t>8～21</t>
    <phoneticPr fontId="3"/>
  </si>
  <si>
    <t>1コース</t>
    <phoneticPr fontId="3"/>
  </si>
  <si>
    <t xml:space="preserve">＊プレドニゾロンの漸減方法は原則、30mg/m2/day　2日間、15mg/m2/day　2日間、5mg/m2/day　3日間とする。
・先行PSL療法（day1～7）と寛解導入療法（day8～35）終了し、7日間の休薬後に骨髄穿刺を施行
</t>
    <phoneticPr fontId="3"/>
  </si>
  <si>
    <t>Ph+ALL213　寛解導入療法day22
髄注（MTX＋DEX）</t>
    <phoneticPr fontId="3"/>
  </si>
  <si>
    <t>42日間</t>
    <rPh sb="2" eb="3">
      <t>ニチ</t>
    </rPh>
    <rPh sb="3" eb="4">
      <t>カン</t>
    </rPh>
    <phoneticPr fontId="3"/>
  </si>
  <si>
    <t>140 mg/day</t>
    <phoneticPr fontId="3"/>
  </si>
  <si>
    <t>1, 2, 3</t>
  </si>
  <si>
    <t>4～31</t>
  </si>
  <si>
    <t>1.3 mg/m2
（最大2mg/body）</t>
    <phoneticPr fontId="3"/>
  </si>
  <si>
    <t>Ph+ALL213　強化地固め療法
60歳未満</t>
    <phoneticPr fontId="3"/>
  </si>
  <si>
    <t>1.3 mg/m2
（最大2mg/body）</t>
    <phoneticPr fontId="3"/>
  </si>
  <si>
    <t>100 mg/day</t>
  </si>
  <si>
    <t>100 mg/day</t>
    <phoneticPr fontId="3"/>
  </si>
  <si>
    <t>Ph+ALL213　強化地固め療法
60歳以上</t>
    <phoneticPr fontId="3"/>
  </si>
  <si>
    <t>38日間</t>
    <rPh sb="2" eb="3">
      <t>ニチ</t>
    </rPh>
    <rPh sb="3" eb="4">
      <t>カン</t>
    </rPh>
    <phoneticPr fontId="3"/>
  </si>
  <si>
    <t>100 mg/day</t>
    <phoneticPr fontId="3"/>
  </si>
  <si>
    <t>4～24</t>
  </si>
  <si>
    <t>50 mg/回
1日2回12時間毎</t>
    <phoneticPr fontId="3"/>
  </si>
  <si>
    <t>2000 mg/m2/回
1日2回12時間毎</t>
    <phoneticPr fontId="3"/>
  </si>
  <si>
    <t>15mg/回</t>
    <phoneticPr fontId="3"/>
  </si>
  <si>
    <t>治療薬投与に投与順序がある場合は、以下に記載してください。
メチルプレドニゾロン→シタラビン（day2,3）
＊ホリナートカルシウムはMTX投与終了後12時間（MTX開始36時間後）より6時間毎に15mg/回を計8回静注投与する。</t>
    <phoneticPr fontId="3"/>
  </si>
  <si>
    <t>31日間</t>
    <rPh sb="2" eb="3">
      <t>ニチ</t>
    </rPh>
    <rPh sb="3" eb="4">
      <t>カン</t>
    </rPh>
    <phoneticPr fontId="3"/>
  </si>
  <si>
    <t>4コース</t>
    <phoneticPr fontId="3"/>
  </si>
  <si>
    <t>1000 mg/m2/回
1日2回12時間毎</t>
    <phoneticPr fontId="3"/>
  </si>
  <si>
    <t>50 mg/回
1日2回12時間毎</t>
    <phoneticPr fontId="3"/>
  </si>
  <si>
    <t>15mg/回</t>
    <phoneticPr fontId="3"/>
  </si>
  <si>
    <t>Ph+ALL213　地固め療法C1
60歳未満</t>
    <phoneticPr fontId="3"/>
  </si>
  <si>
    <t>Ph+ALL213　地固め療法C1
60歳以上</t>
    <rPh sb="21" eb="23">
      <t>イジョウ</t>
    </rPh>
    <phoneticPr fontId="3"/>
  </si>
  <si>
    <t>2～22</t>
  </si>
  <si>
    <t>経口</t>
    <phoneticPr fontId="3"/>
  </si>
  <si>
    <t>100 mg/body</t>
    <phoneticPr fontId="3"/>
  </si>
  <si>
    <t>29日間</t>
    <phoneticPr fontId="3"/>
  </si>
  <si>
    <t>4コース</t>
    <phoneticPr fontId="3"/>
  </si>
  <si>
    <t>Ph+ALL213　維持療法</t>
    <phoneticPr fontId="3"/>
  </si>
  <si>
    <t>Ph+ALL213　地固め療法C2</t>
    <phoneticPr fontId="3"/>
  </si>
  <si>
    <t>5週間</t>
    <phoneticPr fontId="3"/>
  </si>
  <si>
    <t>12コース</t>
    <phoneticPr fontId="3"/>
  </si>
  <si>
    <t>＊プレドニゾロンの漸減方法は原則、30mg/m2/day　2日間、15mg/m2/day　2日間、5mg/m2/day　3日間とする。</t>
    <phoneticPr fontId="3"/>
  </si>
  <si>
    <t>Ph+ALL213　移植後DA療法</t>
  </si>
  <si>
    <t>50 mg/day</t>
  </si>
  <si>
    <t>ダサチニブ*</t>
    <phoneticPr fontId="3"/>
  </si>
  <si>
    <t>10コース</t>
    <phoneticPr fontId="3"/>
  </si>
  <si>
    <t>＊2週間の投与後、70 mg/day、次に 100 mg/day まで 2 週間毎 に増量を許可する。</t>
    <phoneticPr fontId="3"/>
  </si>
  <si>
    <t xml:space="preserve"> 3.3 mg/body</t>
  </si>
  <si>
    <t>再発・難治性</t>
    <phoneticPr fontId="3"/>
  </si>
  <si>
    <t>初発
15歳以上64歳以下</t>
    <rPh sb="0" eb="2">
      <t>ショハツ</t>
    </rPh>
    <phoneticPr fontId="3"/>
  </si>
  <si>
    <t>3時間</t>
    <phoneticPr fontId="3"/>
  </si>
  <si>
    <t>39-12-0140</t>
    <phoneticPr fontId="3"/>
  </si>
  <si>
    <t>39-12-0150</t>
    <phoneticPr fontId="3"/>
  </si>
  <si>
    <t>39-12-0151</t>
  </si>
  <si>
    <t>39-12-0160</t>
    <phoneticPr fontId="3"/>
  </si>
  <si>
    <t>39-12-0161</t>
    <phoneticPr fontId="3"/>
  </si>
  <si>
    <t>39-12-0162</t>
    <phoneticPr fontId="3"/>
  </si>
  <si>
    <t>39-12-0170</t>
    <phoneticPr fontId="3"/>
  </si>
  <si>
    <t>39-04-0120</t>
    <phoneticPr fontId="3"/>
  </si>
  <si>
    <t>1週間</t>
    <phoneticPr fontId="3"/>
  </si>
  <si>
    <t>Bu＋Thiotepa</t>
    <phoneticPr fontId="3"/>
  </si>
  <si>
    <t>原発性中枢神経リンパ腫
（Primary CNS lymphoma）
2次性中枢神経リンパ腫
（Secondary CNS lymphoma）
の自家造血幹細胞移植前治療
65歳以下</t>
    <rPh sb="89" eb="90">
      <t>サイ</t>
    </rPh>
    <rPh sb="90" eb="92">
      <t>イカ</t>
    </rPh>
    <phoneticPr fontId="3"/>
  </si>
  <si>
    <t>1,2,3,4</t>
  </si>
  <si>
    <t>チオテパ</t>
  </si>
  <si>
    <t>5 mg/kg</t>
  </si>
  <si>
    <t>5,6</t>
  </si>
  <si>
    <t>0.8 mg/kg/回
1日4回6時間毎</t>
    <phoneticPr fontId="3"/>
  </si>
  <si>
    <t>、</t>
    <phoneticPr fontId="3"/>
  </si>
  <si>
    <t>05-03-0270</t>
    <phoneticPr fontId="3"/>
  </si>
  <si>
    <t>05-03-0271</t>
  </si>
  <si>
    <t>39-13-0030</t>
    <phoneticPr fontId="3"/>
  </si>
  <si>
    <t>39-13-0031</t>
    <phoneticPr fontId="3"/>
  </si>
  <si>
    <t>31-10-0001</t>
    <phoneticPr fontId="3"/>
  </si>
  <si>
    <t>31-10-0002</t>
  </si>
  <si>
    <t>31-10-0003</t>
  </si>
  <si>
    <t>12-01-0241</t>
    <phoneticPr fontId="3"/>
  </si>
  <si>
    <t>43-01-1071</t>
    <phoneticPr fontId="3"/>
  </si>
  <si>
    <t>【進行・再発】　XELOX</t>
    <phoneticPr fontId="3"/>
  </si>
  <si>
    <t>【術後】　XELOX</t>
    <rPh sb="1" eb="3">
      <t>ジュツゴ</t>
    </rPh>
    <phoneticPr fontId="3"/>
  </si>
  <si>
    <t>17-01-0001
17-01-0002
17-01-0003</t>
    <phoneticPr fontId="3"/>
  </si>
  <si>
    <t>Ph+ALL219　先行PSL</t>
    <rPh sb="10" eb="12">
      <t>センコウ</t>
    </rPh>
    <phoneticPr fontId="3"/>
  </si>
  <si>
    <t>1週間</t>
    <phoneticPr fontId="3"/>
  </si>
  <si>
    <t>1コース</t>
    <phoneticPr fontId="3"/>
  </si>
  <si>
    <t>1～14</t>
    <phoneticPr fontId="3"/>
  </si>
  <si>
    <t>1～28</t>
    <phoneticPr fontId="3"/>
  </si>
  <si>
    <t>35日間</t>
    <rPh sb="2" eb="3">
      <t>ニチ</t>
    </rPh>
    <rPh sb="3" eb="4">
      <t>カン</t>
    </rPh>
    <phoneticPr fontId="3"/>
  </si>
  <si>
    <t>Ph+ALL219　強化地固め療法
60歳未満</t>
    <phoneticPr fontId="3"/>
  </si>
  <si>
    <t>Ph+ALL219　強化地固め療法
60歳以上</t>
    <phoneticPr fontId="3"/>
  </si>
  <si>
    <t>480mg/m2</t>
    <phoneticPr fontId="3"/>
  </si>
  <si>
    <t>30分</t>
    <phoneticPr fontId="3"/>
  </si>
  <si>
    <r>
      <t>メスナ</t>
    </r>
    <r>
      <rPr>
        <vertAlign val="superscript"/>
        <sz val="14"/>
        <rFont val="Meiryo UI"/>
        <family val="3"/>
        <charset val="128"/>
      </rPr>
      <t>*1</t>
    </r>
    <phoneticPr fontId="3"/>
  </si>
  <si>
    <r>
      <t>プレドニゾロン</t>
    </r>
    <r>
      <rPr>
        <vertAlign val="superscript"/>
        <sz val="14"/>
        <rFont val="Meiryo UI"/>
        <family val="3"/>
        <charset val="128"/>
      </rPr>
      <t>＊2</t>
    </r>
    <phoneticPr fontId="3"/>
  </si>
  <si>
    <t>＊プレドニゾロンの漸減方法は原則、30mg/m2/day　2日間、15mg/m2/day　2日間、5mg/m2/day　3日間とする</t>
    <phoneticPr fontId="3"/>
  </si>
  <si>
    <t>360mg/m2</t>
    <phoneticPr fontId="3"/>
  </si>
  <si>
    <t>治療薬投与に投与順序がある場合は、以下に記載してください。
ダウノルビシン→ビンクリスチン→シクロホスファミド（day1）
＊1　メスナはシクロホスファミドと同時、投与開始4時間後、投与開始8時間後に投与する
＊2　プレドニゾロンの漸減方法は原則、30mg/m2/day　2日間、15mg/m2/day　2日間、5mg/m2/day　3日間とする。</t>
    <phoneticPr fontId="3"/>
  </si>
  <si>
    <t>治療薬投与に投与順序がある場合は、以下に記載してください。
ダウノルビシン→ビンクリスチン→シクロホスファミド（day1）
＊1　メスナはシクロホスファミドと同時、投与開始4時間後、投与開始8時間後に投与する
＊2　プレドニゾロンの漸減方法は原則、30mg/m2/day　2日間、15mg/m2/day　2日間、5mg/m2/day　3日間とする。</t>
    <phoneticPr fontId="3"/>
  </si>
  <si>
    <t>治療薬投与に投与順序がある場合は、以下に記載してください。
ダウノルビシン→ビンクリスチン→シクロホスファミド
＊1　メスナはシクロホスファミドと同時、投与開始4時間後、投与開始8時間後に投与する
＊2　プレドニゾロンの漸減方法は原則、30mg/m2/day　2日間、15mg/m2/day　2日間、5mg/m2/day　3日間とする。</t>
    <phoneticPr fontId="3"/>
  </si>
  <si>
    <t>＊1　メスナはシクロホスファミドと同時、投与開始4時間後、投与開始8時間後に投与する
＊2　プレドニゾロンの漸減方法は原則、30mg/m2/day　2日間、15mg/m2/day　2日間、5mg/m2/day　3日間とする。</t>
    <rPh sb="17" eb="19">
      <t>ドウジ</t>
    </rPh>
    <rPh sb="20" eb="22">
      <t>トウヨ</t>
    </rPh>
    <rPh sb="22" eb="24">
      <t>カイシ</t>
    </rPh>
    <rPh sb="25" eb="28">
      <t>ジカンゴ</t>
    </rPh>
    <rPh sb="29" eb="31">
      <t>トウヨ</t>
    </rPh>
    <rPh sb="31" eb="33">
      <t>カイシ</t>
    </rPh>
    <rPh sb="34" eb="35">
      <t>ジ</t>
    </rPh>
    <rPh sb="35" eb="36">
      <t>カン</t>
    </rPh>
    <rPh sb="36" eb="37">
      <t>ゴ</t>
    </rPh>
    <rPh sb="38" eb="40">
      <t>トウヨ</t>
    </rPh>
    <phoneticPr fontId="3"/>
  </si>
  <si>
    <t>Ph+ALL219　地固め療法C1
60歳未満</t>
    <phoneticPr fontId="3"/>
  </si>
  <si>
    <t>Ph+ALL219　地固め療法C1
60歳以上</t>
    <rPh sb="21" eb="23">
      <t>イジョウ</t>
    </rPh>
    <phoneticPr fontId="3"/>
  </si>
  <si>
    <r>
      <t>ホリナートカルシウム</t>
    </r>
    <r>
      <rPr>
        <vertAlign val="superscript"/>
        <sz val="14"/>
        <rFont val="Meiryo UI"/>
        <family val="3"/>
        <charset val="128"/>
      </rPr>
      <t>＊1</t>
    </r>
    <phoneticPr fontId="3"/>
  </si>
  <si>
    <r>
      <t>ダサチニブ</t>
    </r>
    <r>
      <rPr>
        <vertAlign val="superscript"/>
        <sz val="14"/>
        <rFont val="Meiryo UI"/>
        <family val="3"/>
        <charset val="128"/>
      </rPr>
      <t>＊2</t>
    </r>
    <phoneticPr fontId="3"/>
  </si>
  <si>
    <r>
      <t>ポナチニブ</t>
    </r>
    <r>
      <rPr>
        <vertAlign val="superscript"/>
        <sz val="14"/>
        <rFont val="Meiryo UI"/>
        <family val="3"/>
        <charset val="128"/>
      </rPr>
      <t>＊2</t>
    </r>
    <phoneticPr fontId="3"/>
  </si>
  <si>
    <r>
      <t>ポナチニブ</t>
    </r>
    <r>
      <rPr>
        <vertAlign val="superscript"/>
        <sz val="14"/>
        <rFont val="Meiryo UI"/>
        <family val="3"/>
        <charset val="128"/>
      </rPr>
      <t>＊2</t>
    </r>
    <phoneticPr fontId="3"/>
  </si>
  <si>
    <t>100 mg/body/day</t>
    <phoneticPr fontId="3"/>
  </si>
  <si>
    <t>30 mg/body/day</t>
    <phoneticPr fontId="3"/>
  </si>
  <si>
    <t>15 mg/body/day</t>
    <phoneticPr fontId="3"/>
  </si>
  <si>
    <r>
      <t>プレドニゾロン</t>
    </r>
    <r>
      <rPr>
        <vertAlign val="superscript"/>
        <sz val="14"/>
        <rFont val="Meiryo UI"/>
        <family val="3"/>
        <charset val="128"/>
      </rPr>
      <t>*2</t>
    </r>
    <phoneticPr fontId="3"/>
  </si>
  <si>
    <t>Ph+ALL219　地固め療法C2</t>
    <phoneticPr fontId="3"/>
  </si>
  <si>
    <r>
      <t>ダサチニブ</t>
    </r>
    <r>
      <rPr>
        <vertAlign val="superscript"/>
        <sz val="14"/>
        <rFont val="Meiryo UI"/>
        <family val="3"/>
        <charset val="128"/>
      </rPr>
      <t>＊3</t>
    </r>
    <phoneticPr fontId="3"/>
  </si>
  <si>
    <r>
      <t>ポナチニブ</t>
    </r>
    <r>
      <rPr>
        <vertAlign val="superscript"/>
        <sz val="14"/>
        <rFont val="Meiryo UI"/>
        <family val="3"/>
        <charset val="128"/>
      </rPr>
      <t>＊3</t>
    </r>
    <phoneticPr fontId="3"/>
  </si>
  <si>
    <t>治療薬投与に投与順序がある場合は、以下に記載してください。
ダウノルビシン→ビンクリスチン→シクロホスファミド
＊1　メスナはシクロホスファミドと同時、投与開始4時間後、投与開始8時間後に投与する
＊2　プレドニゾロンの漸減方法は原則、30mg/m2/day　2日間、15mg/m2/day　2日間、5mg/m2/day　3日間とする。
＊3
a）ダサチニブを継続ている場合・・・前治療後のMRの評価でND/NQを維持していればダサチニブを続け、MRの評価がDTとなればポナチニブにswitchする。
b）すでにポナチニブにswitchされている場合・・・前治療後のMRの評価がNDであればポナチニブの投与量は15mg/dayに減量する。</t>
    <phoneticPr fontId="3"/>
  </si>
  <si>
    <t>治療薬投与に投与順序がある場合は、以下に記載してください。
メチルプレドニゾロン→シタラビン（day2,3）
＊1　ホリナートカルシウムはMTX投与終了後12時間（MTX開始36時間後）より6時間毎に15mg/回を計8回静注投与する。
＊2　
（1）C1-1
強化地固め療法後のMRの評価でND/NQに到達していればダサチニブを継続し、到達していなければダサチニブをポナチニブにswitchする。
（2）C1-2、C1-3、C1-4
a）ダサチニブを継続ている場合・・・前治療後のMRの評価でND/NQを維持していればダサチニブを続け、MRの評価がDTとなればポナチニブにswitchする。
b）すでにポナチニブにswitchされている場合・・・前治療後のMRの評価がNDであればポナチニブの投与量は15mg/dayに減量する。</t>
    <rPh sb="130" eb="132">
      <t>キョウカ</t>
    </rPh>
    <rPh sb="132" eb="134">
      <t>ジガタ</t>
    </rPh>
    <rPh sb="135" eb="137">
      <t>リョウホウ</t>
    </rPh>
    <rPh sb="137" eb="138">
      <t>ゴ</t>
    </rPh>
    <rPh sb="142" eb="144">
      <t>ヒョウカ</t>
    </rPh>
    <rPh sb="151" eb="153">
      <t>トウタツ</t>
    </rPh>
    <rPh sb="164" eb="166">
      <t>ケイゾク</t>
    </rPh>
    <rPh sb="168" eb="170">
      <t>トウタツ</t>
    </rPh>
    <rPh sb="225" eb="227">
      <t>ケイゾク</t>
    </rPh>
    <rPh sb="230" eb="232">
      <t>バアイ</t>
    </rPh>
    <rPh sb="235" eb="236">
      <t>ゼン</t>
    </rPh>
    <rPh sb="236" eb="238">
      <t>チリョウ</t>
    </rPh>
    <rPh sb="238" eb="239">
      <t>ゴ</t>
    </rPh>
    <rPh sb="243" eb="245">
      <t>ヒョウカ</t>
    </rPh>
    <rPh sb="252" eb="254">
      <t>イジ</t>
    </rPh>
    <rPh sb="265" eb="266">
      <t>ツヅ</t>
    </rPh>
    <rPh sb="271" eb="273">
      <t>ヒョウカ</t>
    </rPh>
    <rPh sb="318" eb="320">
      <t>バアイ</t>
    </rPh>
    <rPh sb="323" eb="324">
      <t>ゼン</t>
    </rPh>
    <rPh sb="324" eb="326">
      <t>チリョウ</t>
    </rPh>
    <rPh sb="326" eb="327">
      <t>ゴ</t>
    </rPh>
    <rPh sb="331" eb="333">
      <t>ヒョウカ</t>
    </rPh>
    <rPh sb="346" eb="348">
      <t>トウヨ</t>
    </rPh>
    <rPh sb="348" eb="349">
      <t>リョウ</t>
    </rPh>
    <rPh sb="359" eb="361">
      <t>ゲンリョウ</t>
    </rPh>
    <phoneticPr fontId="3"/>
  </si>
  <si>
    <t>治療薬投与に投与順序がある場合は、以下に記載してください。
メチルプレドニゾロン→シタラビン（day2,3）
＊1　ホリナートカルシウムはMTX投与終了後12時間（MTX開始36時間後）より6時間毎に15mg/回を計8回静注投与する。
＊2　
（1）C1-1
強化地固め療法後のMRの評価でND/NQに到達していればダサチニブを継続し、到達していなければダサチニブをポナチニブにswitchする。
（2）C1-2、C1-3、C1-4
a）ダサチニブを継続ている場合・・・前治療後のMRの評価でND/NQを維持していればダサチニブを続け、MRの評価がDTとなればポナチニブにswitchする。
b）すでにポナチニブにswitchされている場合・・・前治療後のMRの評価がNDであればポナチニブの投与量は15mg/dayに減量する。</t>
    <phoneticPr fontId="3"/>
  </si>
  <si>
    <t>1.3 mg/m2
（最大2mg/body）</t>
    <phoneticPr fontId="3"/>
  </si>
  <si>
    <t>1.3 mg/m2
（最大2mg/body）</t>
    <phoneticPr fontId="3"/>
  </si>
  <si>
    <t>Ph+ALL219　維持療法</t>
    <phoneticPr fontId="3"/>
  </si>
  <si>
    <r>
      <t>プレドニゾロン</t>
    </r>
    <r>
      <rPr>
        <vertAlign val="superscript"/>
        <sz val="14"/>
        <rFont val="Meiryo UI"/>
        <family val="3"/>
        <charset val="128"/>
      </rPr>
      <t>*1</t>
    </r>
    <phoneticPr fontId="3"/>
  </si>
  <si>
    <r>
      <t>ポナチニブ</t>
    </r>
    <r>
      <rPr>
        <vertAlign val="superscript"/>
        <sz val="14"/>
        <rFont val="Meiryo UI"/>
        <family val="3"/>
        <charset val="128"/>
      </rPr>
      <t>＊2</t>
    </r>
    <phoneticPr fontId="3"/>
  </si>
  <si>
    <t>1～28</t>
    <phoneticPr fontId="3"/>
  </si>
  <si>
    <t>＊1　プレドニゾロンの漸減方法は原則、30mg/m2/day　2日間、15mg/m2/day　2日間、5mg/m2/day　3日間とする。
＊2
a）ダサチニブを継続ている場合・・・前治療後のMRの評価でND/NQを維持していればダサチニブを続け、MRの評価がDTとなればポナチニブにswitchする。
b）すでにポナチニブにswitchされている場合・・・前治療後のMRの評価がNDであればポナチニブの投与量は15mg/dayに減量する。
ポナチニブにswitchされた症例において維持療法終了時点でポナチニブ内服開始から1年未満の場合、ポナチニブの内服のみ内服開始日から計1年の内服を継続する。</t>
    <rPh sb="237" eb="239">
      <t>ショウレイ</t>
    </rPh>
    <rPh sb="243" eb="245">
      <t>イジ</t>
    </rPh>
    <rPh sb="245" eb="247">
      <t>リョウホウ</t>
    </rPh>
    <rPh sb="247" eb="249">
      <t>シュウリョウ</t>
    </rPh>
    <rPh sb="249" eb="251">
      <t>ジテン</t>
    </rPh>
    <rPh sb="257" eb="259">
      <t>ナイフク</t>
    </rPh>
    <rPh sb="259" eb="261">
      <t>カイシ</t>
    </rPh>
    <rPh sb="264" eb="265">
      <t>ネン</t>
    </rPh>
    <rPh sb="265" eb="267">
      <t>ミマン</t>
    </rPh>
    <rPh sb="268" eb="270">
      <t>バアイ</t>
    </rPh>
    <rPh sb="277" eb="279">
      <t>ナイフク</t>
    </rPh>
    <rPh sb="281" eb="283">
      <t>ナイフク</t>
    </rPh>
    <rPh sb="283" eb="285">
      <t>カイシ</t>
    </rPh>
    <rPh sb="285" eb="286">
      <t>ビ</t>
    </rPh>
    <rPh sb="288" eb="289">
      <t>ケイ</t>
    </rPh>
    <rPh sb="290" eb="291">
      <t>ネン</t>
    </rPh>
    <rPh sb="292" eb="294">
      <t>ナイフク</t>
    </rPh>
    <rPh sb="295" eb="297">
      <t>ケイゾク</t>
    </rPh>
    <phoneticPr fontId="3"/>
  </si>
  <si>
    <t>移植前にダサチニブを使用していて、移植後MRがNDまたはNQの症例にはダサチニブ（50mg）を開始する。</t>
    <phoneticPr fontId="3"/>
  </si>
  <si>
    <t>Ph+ALL219　移植後DA療法</t>
    <phoneticPr fontId="3"/>
  </si>
  <si>
    <t>Ph+ALL219　移植後PN療法</t>
    <phoneticPr fontId="3"/>
  </si>
  <si>
    <t>ポナチニブ</t>
    <phoneticPr fontId="3"/>
  </si>
  <si>
    <t>ダサチニブ</t>
    <phoneticPr fontId="3"/>
  </si>
  <si>
    <t>15 mg/day</t>
    <phoneticPr fontId="3"/>
  </si>
  <si>
    <t>移植前にDAを使用して移植後MRがDTの症例、または移植前にすでにPNが導入されていて移植後MRがND/NQ/DTの症例については、PN（15mg）を開始投与とする。
ポナチニブにswitchされた症例においてポナチニブ内服開始から1年未満の場合、ポナチニブの内服のみ内服開始日から計1年の内服を継続する。</t>
    <phoneticPr fontId="3"/>
  </si>
  <si>
    <t>05-19-0001</t>
    <phoneticPr fontId="3"/>
  </si>
  <si>
    <t>EC療法（VP-16＋CBDCA）</t>
    <rPh sb="2" eb="4">
      <t>リョウホウ</t>
    </rPh>
    <phoneticPr fontId="3"/>
  </si>
  <si>
    <t>18.6mg/kg</t>
  </si>
  <si>
    <t>芝宮拓</t>
    <rPh sb="0" eb="2">
      <t>シバミヤ</t>
    </rPh>
    <rPh sb="2" eb="3">
      <t>タク</t>
    </rPh>
    <phoneticPr fontId="3"/>
  </si>
  <si>
    <t>ALL-T11 HR（CNS3以外）
維持療法1（week41～72）</t>
    <rPh sb="15" eb="17">
      <t>イガイ</t>
    </rPh>
    <rPh sb="19" eb="21">
      <t>イジ</t>
    </rPh>
    <rPh sb="21" eb="23">
      <t>リョウホウ</t>
    </rPh>
    <phoneticPr fontId="3"/>
  </si>
  <si>
    <t>ALL-T11 HR（CNS3以外）
維持療法2（week73～104）</t>
    <rPh sb="15" eb="17">
      <t>イガイ</t>
    </rPh>
    <rPh sb="19" eb="21">
      <t>イジ</t>
    </rPh>
    <rPh sb="21" eb="23">
      <t>リョウホウ</t>
    </rPh>
    <phoneticPr fontId="3"/>
  </si>
  <si>
    <t>ALL-T11 HR（CNS3以外）
 維持療法3（VCR+DEX）</t>
    <rPh sb="20" eb="22">
      <t>イジ</t>
    </rPh>
    <rPh sb="22" eb="24">
      <t>リョウホウ</t>
    </rPh>
    <phoneticPr fontId="3"/>
  </si>
  <si>
    <t>ALL-T11 HR（CNS3）
 維持療法1（week41～48）</t>
    <rPh sb="18" eb="20">
      <t>イジ</t>
    </rPh>
    <rPh sb="20" eb="22">
      <t>リョウホウ</t>
    </rPh>
    <phoneticPr fontId="3"/>
  </si>
  <si>
    <t>ALL-T11 HR（CNS3）
維持療法2（VCR+DEX）</t>
    <rPh sb="17" eb="19">
      <t>イジ</t>
    </rPh>
    <rPh sb="19" eb="21">
      <t>リョウホウ</t>
    </rPh>
    <phoneticPr fontId="3"/>
  </si>
  <si>
    <t>ALL-T11 HR（CNS3）
 維持療法3（week49～80）</t>
    <rPh sb="18" eb="20">
      <t>イジ</t>
    </rPh>
    <rPh sb="20" eb="22">
      <t>リョウホウ</t>
    </rPh>
    <phoneticPr fontId="3"/>
  </si>
  <si>
    <t>ALL-T11 HR（CNS3）
 維持療法4（week81～104）</t>
    <rPh sb="18" eb="20">
      <t>イジ</t>
    </rPh>
    <rPh sb="20" eb="22">
      <t>リョウホウ</t>
    </rPh>
    <phoneticPr fontId="3"/>
  </si>
  <si>
    <t>05-03-0212</t>
    <phoneticPr fontId="3"/>
  </si>
  <si>
    <t>05-03-0221</t>
    <phoneticPr fontId="3"/>
  </si>
  <si>
    <t>05-03-0222</t>
    <phoneticPr fontId="3"/>
  </si>
  <si>
    <t>ALL-T11 HR ⅡA+L（week33, 34）</t>
    <phoneticPr fontId="3"/>
  </si>
  <si>
    <t>ALL-T11 HR ⅡA+L（week35, 36）</t>
    <phoneticPr fontId="3"/>
  </si>
  <si>
    <t>ALL-T11 HR ⅡB+L（week38）</t>
    <phoneticPr fontId="3"/>
  </si>
  <si>
    <t>ALL-T11　IB-1（week6）</t>
    <phoneticPr fontId="3"/>
  </si>
  <si>
    <t>ALL-T11　IB-2（week7～9）</t>
    <phoneticPr fontId="3"/>
  </si>
  <si>
    <t>ALL-T11 SR 維持療法1
（week31～102）</t>
    <rPh sb="11" eb="13">
      <t>イジ</t>
    </rPh>
    <rPh sb="13" eb="15">
      <t>リョウホウ</t>
    </rPh>
    <phoneticPr fontId="3"/>
  </si>
  <si>
    <t>ALL-T11 SR 維持療法2
（week103～104）</t>
    <rPh sb="11" eb="13">
      <t>イジ</t>
    </rPh>
    <rPh sb="13" eb="15">
      <t>リョウホウ</t>
    </rPh>
    <phoneticPr fontId="3"/>
  </si>
  <si>
    <t>ALL-T11 SR 維持療法3
（VCR+DEX）</t>
    <rPh sb="11" eb="13">
      <t>イジ</t>
    </rPh>
    <rPh sb="13" eb="15">
      <t>リョウホウ</t>
    </rPh>
    <phoneticPr fontId="3"/>
  </si>
  <si>
    <t>＊1　メスナはシクロホスファミドと同時、投与開始4時間後、投与開始8時間後に投与する
＊2　プレドニゾロンの漸減方法は原則、30mg/m2/day　2日間、15mg/m2/day　2日間、5mg/m2/day　3日間とする。</t>
    <phoneticPr fontId="3"/>
  </si>
  <si>
    <t>＊　メスナはシクロホスファミドと同時、投与開始4時間後、投与開始8時間後に投与する</t>
    <phoneticPr fontId="3"/>
  </si>
  <si>
    <t>1~5, 15~19,
29~33</t>
    <phoneticPr fontId="3"/>
  </si>
  <si>
    <t>3,6,10,
13,17,24</t>
    <phoneticPr fontId="3"/>
  </si>
  <si>
    <t>1,4,8,
11,15,22</t>
    <phoneticPr fontId="3"/>
  </si>
  <si>
    <t>4週間</t>
    <phoneticPr fontId="3"/>
  </si>
  <si>
    <r>
      <t>1コースの期間は20コースとしたが、</t>
    </r>
    <r>
      <rPr>
        <b/>
        <u/>
        <sz val="14"/>
        <color indexed="10"/>
        <rFont val="Meiryo UI"/>
        <family val="3"/>
        <charset val="128"/>
      </rPr>
      <t>原則は寛解導入療法開始日より満2年の日まで行う</t>
    </r>
    <rPh sb="5" eb="7">
      <t>キカン</t>
    </rPh>
    <rPh sb="18" eb="20">
      <t>ゲンソク</t>
    </rPh>
    <phoneticPr fontId="3"/>
  </si>
  <si>
    <t>フィルグラスチム</t>
  </si>
  <si>
    <t>75μg</t>
  </si>
  <si>
    <t>3～13</t>
  </si>
  <si>
    <t>1.4 mg/m2
（最大2mg/body）</t>
    <phoneticPr fontId="3"/>
  </si>
  <si>
    <t>成人T細胞白血病・リンパ腫（ATL）</t>
    <phoneticPr fontId="3"/>
  </si>
  <si>
    <t>bi-weekly CHOP</t>
    <phoneticPr fontId="3"/>
  </si>
  <si>
    <t>2週間</t>
    <phoneticPr fontId="3"/>
  </si>
  <si>
    <t>8コース</t>
    <phoneticPr fontId="3"/>
  </si>
  <si>
    <t>同種造血幹細胞移植が適応となる
造血器腫瘍患者</t>
    <phoneticPr fontId="3"/>
  </si>
  <si>
    <t>CY-BU（BU 1日1回）</t>
    <phoneticPr fontId="3"/>
  </si>
  <si>
    <t>メスナ*</t>
  </si>
  <si>
    <t>24mg/kg</t>
  </si>
  <si>
    <t>6日間</t>
    <rPh sb="1" eb="2">
      <t>ニチ</t>
    </rPh>
    <rPh sb="2" eb="3">
      <t>カン</t>
    </rPh>
    <phoneticPr fontId="3"/>
  </si>
  <si>
    <t>1コース</t>
    <phoneticPr fontId="3"/>
  </si>
  <si>
    <t>＊メスナはシクロホスファミドと同時、投与開始4時間後、投与開始8時間後に投与する</t>
    <phoneticPr fontId="3"/>
  </si>
  <si>
    <t>39-04-0130</t>
    <phoneticPr fontId="3"/>
  </si>
  <si>
    <t>3.2mg/kg/回
1日1回</t>
    <phoneticPr fontId="3"/>
  </si>
  <si>
    <t>急性骨髄性白血病
臍帯血移植</t>
    <phoneticPr fontId="3"/>
  </si>
  <si>
    <t>Flu-BU-Mel
（BU 1日4回）</t>
    <phoneticPr fontId="3"/>
  </si>
  <si>
    <t>5, 6</t>
  </si>
  <si>
    <t>0.8 mg/kg /回
1日4回6時間毎</t>
    <phoneticPr fontId="3"/>
  </si>
  <si>
    <t>1週間</t>
    <phoneticPr fontId="3"/>
  </si>
  <si>
    <t>1 コース</t>
    <phoneticPr fontId="3"/>
  </si>
  <si>
    <t>mLSG15</t>
    <phoneticPr fontId="3"/>
  </si>
  <si>
    <t>350 mg/m2</t>
  </si>
  <si>
    <t>1,8,15～17</t>
  </si>
  <si>
    <t>60 mg/m2,</t>
  </si>
  <si>
    <t>15～17</t>
  </si>
  <si>
    <t>1 mg/m2
（最大2mg/body）</t>
    <phoneticPr fontId="3"/>
  </si>
  <si>
    <t>2.4 mg/m2
（最大3mg/body）</t>
    <phoneticPr fontId="3"/>
  </si>
  <si>
    <t>4週間</t>
    <phoneticPr fontId="3"/>
  </si>
  <si>
    <t>6コース</t>
    <phoneticPr fontId="3"/>
  </si>
  <si>
    <t>髄注（MTX, Ara-C, DEX）を1, 3, 5コース目終了後、血小板数7万/μL以上に回復した時点で投与する。また、髄注は次コース開始の2日以内に投与する。</t>
    <phoneticPr fontId="3"/>
  </si>
  <si>
    <t>モガムリズマブ*</t>
  </si>
  <si>
    <t>1 mg/kg</t>
  </si>
  <si>
    <t>2,12,26</t>
  </si>
  <si>
    <t>プレドニン</t>
  </si>
  <si>
    <t>1コース</t>
    <phoneticPr fontId="3"/>
  </si>
  <si>
    <t>2.4 mg/m2
（最大3mg/body）</t>
    <phoneticPr fontId="3"/>
  </si>
  <si>
    <t xml:space="preserve">＊モガムリズマブの投与日について
・投与日をday2としているが、day2～5の間のいずれか1日に投与する
・投与日をday12としているが、day12～14の間のいずれか1日に投与する
・投与日をday26としているが、day26～28の間のいずれか1日に投与する
髄注（MTX, Ara-C, DEX）を1コース目終了後、血小板数7万/μL以上に回復した時点で投与する。
</t>
    <phoneticPr fontId="3"/>
  </si>
  <si>
    <t>Moga＋mLSG15（1コース目）</t>
    <phoneticPr fontId="3"/>
  </si>
  <si>
    <t>Moga＋mLSG15（2, 3コース目）</t>
    <phoneticPr fontId="3"/>
  </si>
  <si>
    <t>12,26</t>
  </si>
  <si>
    <t>2コース</t>
  </si>
  <si>
    <t>＊モガムリズマブの投与日について
・投与日をday12としているが、day12～14の間のいずれか1日に投与する
・投与日をday26としているが、day26～28の間のいずれか1日に投与する
髄注（MTX, Ara-C, DEX）を3コース目終了後、血小板数7万/μL以上に回復した時点で投与する。</t>
    <phoneticPr fontId="3"/>
  </si>
  <si>
    <t>Moga＋mLSG15（4コース目）</t>
    <phoneticPr fontId="3"/>
  </si>
  <si>
    <t xml:space="preserve">＊モガムリズマブの投与日について
・投与日をday12としているが、day12～14の間のいずれか1日に投与する
</t>
    <phoneticPr fontId="3"/>
  </si>
  <si>
    <t>Moga＋mLSG15（5, 6コース目）</t>
    <phoneticPr fontId="3"/>
  </si>
  <si>
    <t>2コース</t>
    <phoneticPr fontId="3"/>
  </si>
  <si>
    <t>1500 mg</t>
  </si>
  <si>
    <t>デュルバルマブ＋CDDP＋VP-16</t>
    <phoneticPr fontId="3"/>
  </si>
  <si>
    <t>3週間</t>
    <phoneticPr fontId="3"/>
  </si>
  <si>
    <t>4コース</t>
    <phoneticPr fontId="3"/>
  </si>
  <si>
    <t>デュルバルマブ単剤療法
（デュルバルマブ＋CDDP＋VP-16後）</t>
    <phoneticPr fontId="3"/>
  </si>
  <si>
    <t>4週間</t>
    <phoneticPr fontId="3"/>
  </si>
  <si>
    <t>可能な限り継続する</t>
    <phoneticPr fontId="3"/>
  </si>
  <si>
    <t>進展型小細胞肺がん
20歳以上、PS 0-1
腫瘍のPD-L1発現の有無は問わない</t>
    <phoneticPr fontId="3"/>
  </si>
  <si>
    <t>AUC = 5
（最大量750mg/body）</t>
    <phoneticPr fontId="3"/>
  </si>
  <si>
    <t>デュルバルマブ＋CBDCA＋VP-16</t>
    <phoneticPr fontId="3"/>
  </si>
  <si>
    <t>3週間</t>
    <phoneticPr fontId="3"/>
  </si>
  <si>
    <t>4コース</t>
    <phoneticPr fontId="3"/>
  </si>
  <si>
    <t>デュルバルマブ＋CBDCA＋VP-16を4コース投与後、増悪していなければ（病勢コントロールがついていれば（SD以上であれば）、デュルバルマブ単剤療法（デュルバルマブ＋CBDCA＋VP-16後）での治療を行う</t>
    <phoneticPr fontId="3"/>
  </si>
  <si>
    <t>デュルバルマブ＋CDDP＋VP-16を4コース投与後、増悪していなければ（病勢コントロールがついていれば（SD以上であれば）、デュルバルマブ単剤療法（デュルバルマブ＋CDDP＋VP-16後）での治療を行う</t>
    <phoneticPr fontId="3"/>
  </si>
  <si>
    <t>デュルバルマブ単剤療法
（デュルバルマブ＋CBDCA＋VP-16後）</t>
    <phoneticPr fontId="3"/>
  </si>
  <si>
    <t>可能な限り継続する</t>
    <phoneticPr fontId="3"/>
  </si>
  <si>
    <t>39-04-0140</t>
    <phoneticPr fontId="3"/>
  </si>
  <si>
    <t>小児悪性固形腫瘍（05-20-XXXX）</t>
    <rPh sb="0" eb="2">
      <t>ショウニ</t>
    </rPh>
    <rPh sb="2" eb="4">
      <t>アクセイ</t>
    </rPh>
    <rPh sb="4" eb="6">
      <t>コケイ</t>
    </rPh>
    <rPh sb="6" eb="8">
      <t>シュヨウ</t>
    </rPh>
    <phoneticPr fontId="3"/>
  </si>
  <si>
    <t>8週間以上の生存が望めること
PS≧50%
1～22歳
直前の化学療法から3週以上、
放射線療法から8週以上
経過していること</t>
    <phoneticPr fontId="3"/>
  </si>
  <si>
    <t>05-20-0001</t>
    <phoneticPr fontId="3"/>
  </si>
  <si>
    <t>CPT-11単剤療法</t>
    <phoneticPr fontId="3"/>
  </si>
  <si>
    <t>0.025mg/kg</t>
  </si>
  <si>
    <t>1,8,15,22,29</t>
  </si>
  <si>
    <t>1～5, 22～26</t>
  </si>
  <si>
    <t>50mg/m2
（最大100mg/body）</t>
    <phoneticPr fontId="3"/>
  </si>
  <si>
    <t>1,8, 22,29</t>
  </si>
  <si>
    <t>1コース</t>
    <phoneticPr fontId="3"/>
  </si>
  <si>
    <t>18.75mg/m2</t>
  </si>
  <si>
    <t>40mg/kg</t>
  </si>
  <si>
    <t>16mg/kg/回
1日3回</t>
    <phoneticPr fontId="3"/>
  </si>
  <si>
    <t>アクチノマイシン</t>
  </si>
  <si>
    <t>3週間</t>
    <phoneticPr fontId="3"/>
  </si>
  <si>
    <t>COG ARST0431（1歳未満）　
VCR＋CPT-11（week 1～6, 20～25）</t>
    <phoneticPr fontId="3"/>
  </si>
  <si>
    <t>COG ARST0431（1歳未満）
VCR＋CPT-11（week 47～52）</t>
    <phoneticPr fontId="3"/>
  </si>
  <si>
    <t>COG ARST0431（1歳未満）
VDC（week 7,11,15,28,32）</t>
    <phoneticPr fontId="3"/>
  </si>
  <si>
    <t>COG ARST0431（1歳未満）
V（week 8,12,16,29,33）</t>
    <phoneticPr fontId="3"/>
  </si>
  <si>
    <t>COG ARST0431（1歳未満）
IE（week 9,13,17,26,30）</t>
    <phoneticPr fontId="3"/>
  </si>
  <si>
    <t>COG ARST0431（1歳未満）
VAC（week 35～40,44～46）</t>
    <phoneticPr fontId="3"/>
  </si>
  <si>
    <t>COG ARST0431（1歳未満）
VAC＋V＋V（week 41～43）</t>
    <phoneticPr fontId="3"/>
  </si>
  <si>
    <t>180mg/m2/回
1日3回</t>
    <phoneticPr fontId="3"/>
  </si>
  <si>
    <t>50歳未満の新規診断
高リスク横紋筋肉腫
（1歳未満）</t>
    <phoneticPr fontId="3"/>
  </si>
  <si>
    <t>50歳未満の新規診断
高リスク横紋筋肉腫
（1～3歳未満）</t>
    <phoneticPr fontId="3"/>
  </si>
  <si>
    <t>37.5mg/m2</t>
  </si>
  <si>
    <t>＊メスナはシクロホスファミドと同時、投与開始4時間後、投与開始8時間後に投与す</t>
    <phoneticPr fontId="3"/>
  </si>
  <si>
    <t>0.05mg/kg
（最大2mg/body）</t>
    <phoneticPr fontId="3"/>
  </si>
  <si>
    <t>360mg/m2/回
1日3回</t>
    <phoneticPr fontId="3"/>
  </si>
  <si>
    <t>0.045mg/kg
（最大2.3mg/body）</t>
    <phoneticPr fontId="3"/>
  </si>
  <si>
    <t>50歳未満の新規診断
高リスク横紋筋肉腫
（3歳以上）</t>
    <rPh sb="24" eb="26">
      <t>イジョウ</t>
    </rPh>
    <phoneticPr fontId="3"/>
  </si>
  <si>
    <t>COG ARST0431（1～3歳未満）
VCR＋CPT-11（week 1～6, 20～25）</t>
    <phoneticPr fontId="3"/>
  </si>
  <si>
    <t>COG ARST0431（1～3歳未満）
VCR＋CPT-11（week 47～52）</t>
    <phoneticPr fontId="3"/>
  </si>
  <si>
    <t>COG ARST0431（1～3歳未満）
VDC（week 7,11,15,28,32）</t>
    <phoneticPr fontId="3"/>
  </si>
  <si>
    <t>COG ARST0431（1～3歳未満）
V（week 8,12,16,29,33）</t>
    <phoneticPr fontId="3"/>
  </si>
  <si>
    <t>COG ARST0431（1～3歳未満）
IE（week 9,13,17,26,30）</t>
    <phoneticPr fontId="3"/>
  </si>
  <si>
    <t>COG ARST0431（1～3歳未満）
VAC（week 35～40,44～46）</t>
    <phoneticPr fontId="3"/>
  </si>
  <si>
    <t>1200mg/m2</t>
  </si>
  <si>
    <t>COG ARST0431（1～3歳未満）
VAC＋V＋V（week 41～43）</t>
    <phoneticPr fontId="3"/>
  </si>
  <si>
    <t>2週間</t>
    <phoneticPr fontId="3"/>
  </si>
  <si>
    <t>HER2陽性原発性乳癌術後
トラスツズマブ及びタキサン系抗悪性腫瘍剤による化学療法の治療歴のある患者
術前薬物療法により病理学的完全奏効（pCR）が認められなかった患者</t>
    <phoneticPr fontId="3"/>
  </si>
  <si>
    <t>（術後）トラスツズマブ エムタンシン
（初回）</t>
    <phoneticPr fontId="3"/>
  </si>
  <si>
    <t>3.6mg/kg</t>
  </si>
  <si>
    <t>トラスツズマブ
エムタンシン</t>
    <phoneticPr fontId="3"/>
  </si>
  <si>
    <t>（術後）トラスツズマブ エムタンシン
（2回目以降）</t>
    <phoneticPr fontId="3"/>
  </si>
  <si>
    <t>13コース</t>
  </si>
  <si>
    <t>31-01-1130
41-01-1130</t>
    <phoneticPr fontId="3"/>
  </si>
  <si>
    <t>31-01-1132
41-01-1132</t>
    <phoneticPr fontId="3"/>
  </si>
  <si>
    <t>400 mg</t>
    <phoneticPr fontId="3"/>
  </si>
  <si>
    <t>31-01-2141
41-01-2141</t>
    <phoneticPr fontId="3"/>
  </si>
  <si>
    <t>400mg/body</t>
    <phoneticPr fontId="3"/>
  </si>
  <si>
    <t>14-10-0011</t>
    <phoneticPr fontId="3"/>
  </si>
  <si>
    <t>400mg</t>
    <phoneticPr fontId="3"/>
  </si>
  <si>
    <t>31-05-0002
41-05-0002</t>
    <phoneticPr fontId="3"/>
  </si>
  <si>
    <t>産婦人科（14-10-0011）</t>
    <rPh sb="0" eb="4">
      <t>サンフジンカ</t>
    </rPh>
    <phoneticPr fontId="3"/>
  </si>
  <si>
    <t>09-08-0002</t>
  </si>
  <si>
    <t>43-62-0002</t>
  </si>
  <si>
    <t>49-07-0002</t>
  </si>
  <si>
    <t>12-01-0222</t>
    <phoneticPr fontId="3"/>
  </si>
  <si>
    <t>400mg/body</t>
    <phoneticPr fontId="3"/>
  </si>
  <si>
    <t>12-01-0231</t>
  </si>
  <si>
    <t>ペムブロリズマブ単剤療法
（200mg　頭頸部癌）</t>
    <rPh sb="20" eb="23">
      <t>トウケイブ</t>
    </rPh>
    <rPh sb="23" eb="24">
      <t>ガン</t>
    </rPh>
    <phoneticPr fontId="3"/>
  </si>
  <si>
    <t>ペムブロリズマブ単剤療法
（400mg　頭頸部癌）</t>
    <rPh sb="20" eb="23">
      <t>トウケイブ</t>
    </rPh>
    <rPh sb="23" eb="24">
      <t>ガン</t>
    </rPh>
    <phoneticPr fontId="3"/>
  </si>
  <si>
    <t>ペムブロリズマブ単剤療法
（200mg　ペムブロ＋CDDP＋5-FU後）</t>
    <phoneticPr fontId="3"/>
  </si>
  <si>
    <t>ペムブロリズマブ単剤療法
（400mg　ペムブロ＋CDDP＋5-FU後）</t>
    <phoneticPr fontId="3"/>
  </si>
  <si>
    <t>ペムブロリズマブ単剤療法
（200mg　MSI-High）</t>
    <phoneticPr fontId="3"/>
  </si>
  <si>
    <t>ペムブロリズマブ単剤療法
（400mg　MSI-High）</t>
    <phoneticPr fontId="3"/>
  </si>
  <si>
    <t>ペムブロリズマブ単剤療法
（200mg　ペムブロ＋CBDCA＋nab-PTX後）</t>
    <phoneticPr fontId="3"/>
  </si>
  <si>
    <t>ペムブロリズマブ単剤療法
（400mg　ペムブロ＋CBDCA＋nab-PTX後）</t>
    <phoneticPr fontId="3"/>
  </si>
  <si>
    <t>ペムブロリズマブ単剤療法（200mg）</t>
    <rPh sb="8" eb="10">
      <t>タンザイ</t>
    </rPh>
    <rPh sb="10" eb="12">
      <t>リョウホウ</t>
    </rPh>
    <phoneticPr fontId="3"/>
  </si>
  <si>
    <t>ペムブロリズマブ単剤療法（400mg）</t>
    <rPh sb="8" eb="10">
      <t>タンザイ</t>
    </rPh>
    <rPh sb="10" eb="12">
      <t>リョウホウ</t>
    </rPh>
    <phoneticPr fontId="3"/>
  </si>
  <si>
    <t>耳鼻咽喉科（12-01-0220）</t>
    <phoneticPr fontId="3"/>
  </si>
  <si>
    <t>耳鼻咽喉科（12-01-0221）</t>
    <phoneticPr fontId="3"/>
  </si>
  <si>
    <t>19-01-0202</t>
  </si>
  <si>
    <t>耳鼻咽喉科（12-01-0222）</t>
    <phoneticPr fontId="3"/>
  </si>
  <si>
    <t>400mg/body</t>
    <phoneticPr fontId="3"/>
  </si>
  <si>
    <t>ペムブロリズマブ単剤療法
（200mg　ペムブロ＋CBDCA＋5-FU後）</t>
    <phoneticPr fontId="3"/>
  </si>
  <si>
    <t>ペムブロリズマブ単剤療法
（400mg　ペムブロ＋CBDCA＋5-FU後）</t>
    <phoneticPr fontId="3"/>
  </si>
  <si>
    <t>400mg/body</t>
    <phoneticPr fontId="3"/>
  </si>
  <si>
    <t>12-01-0242</t>
  </si>
  <si>
    <t>10-01-0111</t>
  </si>
  <si>
    <t>ペムブロリズマブ単剤療法
（200mg）</t>
    <phoneticPr fontId="3"/>
  </si>
  <si>
    <t>ペムブロリズマブ単剤療法
（400mg）</t>
    <phoneticPr fontId="3"/>
  </si>
  <si>
    <t>400mg</t>
    <phoneticPr fontId="3"/>
  </si>
  <si>
    <t>09-03-0092</t>
  </si>
  <si>
    <t>治療開始時の年齢が月齢6ヶ月まで</t>
    <phoneticPr fontId="3"/>
  </si>
  <si>
    <t>08-02-0072</t>
    <phoneticPr fontId="3"/>
  </si>
  <si>
    <t>小児科（05-14-0020）</t>
    <rPh sb="0" eb="3">
      <t>ショウニカ</t>
    </rPh>
    <phoneticPr fontId="3"/>
  </si>
  <si>
    <t>小児科（05-14-0010）</t>
    <rPh sb="0" eb="3">
      <t>ショウニカ</t>
    </rPh>
    <phoneticPr fontId="3"/>
  </si>
  <si>
    <t>小児科（05-14-0001）</t>
    <rPh sb="0" eb="3">
      <t>ショウニカ</t>
    </rPh>
    <phoneticPr fontId="3"/>
  </si>
  <si>
    <t>ユーイング肉腫
ファミリー腫瘍</t>
    <rPh sb="5" eb="7">
      <t>ニクシュ</t>
    </rPh>
    <rPh sb="13" eb="15">
      <t>シュヨウ</t>
    </rPh>
    <phoneticPr fontId="3"/>
  </si>
  <si>
    <t>05-14-0001</t>
    <phoneticPr fontId="3"/>
  </si>
  <si>
    <t>05-14-0010</t>
    <phoneticPr fontId="3"/>
  </si>
  <si>
    <t>05-14-0020</t>
    <phoneticPr fontId="3"/>
  </si>
  <si>
    <t>ユーイング肉腫ファミリー腫瘍</t>
    <rPh sb="12" eb="14">
      <t>シュヨウ</t>
    </rPh>
    <phoneticPr fontId="3"/>
  </si>
  <si>
    <t>シクロホスファミド</t>
    <phoneticPr fontId="3"/>
  </si>
  <si>
    <t>芝宮拓</t>
    <rPh sb="0" eb="2">
      <t>シバミヤ</t>
    </rPh>
    <rPh sb="2" eb="3">
      <t>タク</t>
    </rPh>
    <phoneticPr fontId="3"/>
  </si>
  <si>
    <t>10-09-0001</t>
    <phoneticPr fontId="3"/>
  </si>
  <si>
    <t>10-09-0002</t>
  </si>
  <si>
    <t>39-01-0640</t>
    <phoneticPr fontId="3"/>
  </si>
  <si>
    <t>31-02-1050</t>
    <phoneticPr fontId="3"/>
  </si>
  <si>
    <t>31-02-1051</t>
    <phoneticPr fontId="3"/>
  </si>
  <si>
    <t>39-01-0650</t>
    <phoneticPr fontId="3"/>
  </si>
  <si>
    <t>39-01-0660</t>
    <phoneticPr fontId="3"/>
  </si>
  <si>
    <t>39-01-0661</t>
  </si>
  <si>
    <t>39-01-0662</t>
    <phoneticPr fontId="3"/>
  </si>
  <si>
    <t>39-01-0663</t>
    <phoneticPr fontId="3"/>
  </si>
  <si>
    <t>成人T細胞白血病・リンパ腫（ATL）
CCR4陽性
移植非適応
70歳未満</t>
    <rPh sb="23" eb="25">
      <t>ヨウセイ</t>
    </rPh>
    <rPh sb="26" eb="28">
      <t>イショク</t>
    </rPh>
    <rPh sb="28" eb="29">
      <t>ヒ</t>
    </rPh>
    <rPh sb="29" eb="31">
      <t>テキオウ</t>
    </rPh>
    <rPh sb="34" eb="35">
      <t>サイ</t>
    </rPh>
    <rPh sb="35" eb="37">
      <t>ミマン</t>
    </rPh>
    <phoneticPr fontId="3"/>
  </si>
  <si>
    <t>成人T細胞白血病・リンパ腫（ATL）
70歳未満</t>
    <phoneticPr fontId="3"/>
  </si>
  <si>
    <t>小細胞肺がん（CDDP併用レジメン）</t>
    <rPh sb="0" eb="3">
      <t>ショウサイボウ</t>
    </rPh>
    <rPh sb="3" eb="4">
      <t>ハイ</t>
    </rPh>
    <rPh sb="11" eb="13">
      <t>ヘイヨウ</t>
    </rPh>
    <phoneticPr fontId="3"/>
  </si>
  <si>
    <t>小細胞肺がん（CBDCA併用レジメン）</t>
    <rPh sb="0" eb="3">
      <t>ショウサイボウ</t>
    </rPh>
    <rPh sb="3" eb="4">
      <t>ハイ</t>
    </rPh>
    <rPh sb="12" eb="14">
      <t>ヘイヨウ</t>
    </rPh>
    <phoneticPr fontId="3"/>
  </si>
  <si>
    <t>小細胞肺がん（その他）</t>
    <rPh sb="0" eb="3">
      <t>ショウサイボウ</t>
    </rPh>
    <rPh sb="3" eb="4">
      <t>ハイ</t>
    </rPh>
    <rPh sb="9" eb="10">
      <t>ホカ</t>
    </rPh>
    <phoneticPr fontId="3"/>
  </si>
  <si>
    <t>小細胞肺がん（放射線併用）</t>
    <rPh sb="0" eb="3">
      <t>ショウサイボウ</t>
    </rPh>
    <rPh sb="3" eb="4">
      <t>ハイ</t>
    </rPh>
    <rPh sb="7" eb="10">
      <t>ホウシャセン</t>
    </rPh>
    <rPh sb="10" eb="12">
      <t>ヘイヨウ</t>
    </rPh>
    <phoneticPr fontId="3"/>
  </si>
  <si>
    <t>31-02-0040</t>
    <phoneticPr fontId="3"/>
  </si>
  <si>
    <t>31-02-0041</t>
    <phoneticPr fontId="3"/>
  </si>
  <si>
    <t>4～5週間</t>
    <rPh sb="3" eb="4">
      <t>シュウ</t>
    </rPh>
    <rPh sb="4" eb="5">
      <t>カン</t>
    </rPh>
    <phoneticPr fontId="3"/>
  </si>
  <si>
    <t>フィラデルフィア染色体陽性急性リンパ性白血病（Ph+ALL）</t>
    <rPh sb="8" eb="11">
      <t>センショクタイ</t>
    </rPh>
    <rPh sb="11" eb="13">
      <t>ヨウセイ</t>
    </rPh>
    <rPh sb="13" eb="15">
      <t>キュウセイ</t>
    </rPh>
    <rPh sb="18" eb="19">
      <t>セイ</t>
    </rPh>
    <rPh sb="19" eb="22">
      <t>ハッケツビョウ</t>
    </rPh>
    <phoneticPr fontId="3"/>
  </si>
  <si>
    <t>2 mg/m²
（最大投与量　2mg/回）</t>
    <rPh sb="9" eb="11">
      <t>サイダイ</t>
    </rPh>
    <rPh sb="11" eb="13">
      <t>トウヨ</t>
    </rPh>
    <rPh sb="13" eb="14">
      <t>リョウ</t>
    </rPh>
    <rPh sb="19" eb="20">
      <t>カイ</t>
    </rPh>
    <phoneticPr fontId="3"/>
  </si>
  <si>
    <t>2 mg/m²
（最大投与量　2mg）</t>
    <rPh sb="9" eb="11">
      <t>サイダイ</t>
    </rPh>
    <rPh sb="11" eb="13">
      <t>トウヨ</t>
    </rPh>
    <rPh sb="13" eb="14">
      <t>リョウ</t>
    </rPh>
    <phoneticPr fontId="3"/>
  </si>
  <si>
    <t>先天性脳腫瘍　（05-19-XXXX）</t>
    <rPh sb="0" eb="3">
      <t>センテンセイ</t>
    </rPh>
    <rPh sb="3" eb="6">
      <t>ノウシュヨウ</t>
    </rPh>
    <phoneticPr fontId="3"/>
  </si>
  <si>
    <t>シクロホスファミド</t>
    <phoneticPr fontId="3"/>
  </si>
  <si>
    <t>血液腫瘍</t>
    <phoneticPr fontId="3"/>
  </si>
  <si>
    <t>脳腫瘍</t>
    <rPh sb="0" eb="3">
      <t>ノウシュヨウ</t>
    </rPh>
    <phoneticPr fontId="3"/>
  </si>
  <si>
    <t>胎児性腫瘍</t>
    <rPh sb="0" eb="3">
      <t>タイジセイ</t>
    </rPh>
    <rPh sb="3" eb="5">
      <t>シュヨウ</t>
    </rPh>
    <phoneticPr fontId="3"/>
  </si>
  <si>
    <t>*VP-16の用量に関しては、身長に相当する標準体重を参考とし、標準体重として30kg未満であれば60mg/kgを、30kgを超える場合は実体重で計算した体表面積に基づいて1800mg/m2とし、VP-16の最大用量は3000mgとする。なお、標準体重は2000年の厚労省調査による。CPAの用量は20%以上の肥満がある場合は標準体重に換算して60mg/kgとするが、それ以外では実体重を用いる。</t>
    <phoneticPr fontId="3"/>
  </si>
  <si>
    <t>急性リンパ性白血病
（乳児期）急性リンパ性白血病</t>
    <rPh sb="0" eb="2">
      <t>キュウセイ</t>
    </rPh>
    <rPh sb="5" eb="6">
      <t>セイ</t>
    </rPh>
    <rPh sb="6" eb="9">
      <t>ハッケツビョウ</t>
    </rPh>
    <phoneticPr fontId="3"/>
  </si>
  <si>
    <t>05-21-0001</t>
    <phoneticPr fontId="3"/>
  </si>
  <si>
    <t>05-21-0002</t>
  </si>
  <si>
    <t>他科使用レジメン申請（間質性肺炎（多発性筋炎・皮膚筋炎）（05-21-XXXX））</t>
    <phoneticPr fontId="3"/>
  </si>
  <si>
    <t>JNH07　MEC療法（10kg以上）</t>
    <rPh sb="9" eb="11">
      <t>リョウホウ</t>
    </rPh>
    <rPh sb="16" eb="18">
      <t>イジョウ</t>
    </rPh>
    <phoneticPr fontId="3"/>
  </si>
  <si>
    <t>JNH07　MEC療法（10kg未満）</t>
    <rPh sb="9" eb="11">
      <t>リョウホウ</t>
    </rPh>
    <rPh sb="16" eb="18">
      <t>ミマン</t>
    </rPh>
    <phoneticPr fontId="3"/>
  </si>
  <si>
    <t>小児固形腫瘍</t>
    <rPh sb="0" eb="2">
      <t>ショウニ</t>
    </rPh>
    <rPh sb="2" eb="4">
      <t>コケイ</t>
    </rPh>
    <rPh sb="4" eb="6">
      <t>シュヨウ</t>
    </rPh>
    <phoneticPr fontId="3"/>
  </si>
  <si>
    <t>免疫系疾患等</t>
    <rPh sb="0" eb="2">
      <t>メンエキ</t>
    </rPh>
    <rPh sb="2" eb="3">
      <t>ケイ</t>
    </rPh>
    <rPh sb="3" eb="5">
      <t>シッカン</t>
    </rPh>
    <rPh sb="5" eb="6">
      <t>トウ</t>
    </rPh>
    <phoneticPr fontId="3"/>
  </si>
  <si>
    <t>慢性骨髄性白血病
ランゲルハンス細胞組織球症</t>
    <rPh sb="0" eb="2">
      <t>マンセイ</t>
    </rPh>
    <rPh sb="2" eb="5">
      <t>コツズイセイ</t>
    </rPh>
    <rPh sb="5" eb="8">
      <t>ハッケツビョウ</t>
    </rPh>
    <phoneticPr fontId="3"/>
  </si>
  <si>
    <t>EBウィルス関連疾患
成熟B細胞性腫瘍</t>
    <rPh sb="6" eb="8">
      <t>カンレン</t>
    </rPh>
    <rPh sb="8" eb="10">
      <t>シッカン</t>
    </rPh>
    <phoneticPr fontId="3"/>
  </si>
  <si>
    <t>31-06-0001</t>
    <phoneticPr fontId="3"/>
  </si>
  <si>
    <t>31-08-0001</t>
    <phoneticPr fontId="3"/>
  </si>
  <si>
    <t>悪性リンパ腫
移植前処置　</t>
    <rPh sb="0" eb="2">
      <t>アクセイ</t>
    </rPh>
    <rPh sb="5" eb="6">
      <t>シュ</t>
    </rPh>
    <phoneticPr fontId="3"/>
  </si>
  <si>
    <t>05-13-XXXX
05-15-XXXX</t>
    <phoneticPr fontId="3"/>
  </si>
  <si>
    <t>05-11-XXXX
05-12-XXXX</t>
    <phoneticPr fontId="3"/>
  </si>
  <si>
    <t xml:space="preserve">
05-05-XXXX</t>
    <phoneticPr fontId="3"/>
  </si>
  <si>
    <t>05-03-XXXX
05-04-XXXX</t>
    <phoneticPr fontId="3"/>
  </si>
  <si>
    <t>急性白血病（急性リンパ性および骨髄性白血病）
急性骨髄性白血病
（ダウン症候群）急性骨髄性白血病</t>
    <rPh sb="0" eb="2">
      <t>キュウセイ</t>
    </rPh>
    <rPh sb="2" eb="5">
      <t>ハッケツビョウ</t>
    </rPh>
    <rPh sb="6" eb="8">
      <t>キュウセイ</t>
    </rPh>
    <rPh sb="11" eb="12">
      <t>セイ</t>
    </rPh>
    <rPh sb="15" eb="18">
      <t>コツズイセイ</t>
    </rPh>
    <rPh sb="18" eb="21">
      <t>ハッケツビョウ</t>
    </rPh>
    <phoneticPr fontId="3"/>
  </si>
  <si>
    <t>小児科　リンク</t>
    <rPh sb="0" eb="3">
      <t>ショウニカ</t>
    </rPh>
    <phoneticPr fontId="3"/>
  </si>
  <si>
    <t>肉腫・その他</t>
    <rPh sb="0" eb="2">
      <t>ニクシュ</t>
    </rPh>
    <phoneticPr fontId="3"/>
  </si>
  <si>
    <t>骨・軟部肉腫
小児悪性固形腫瘍</t>
    <rPh sb="0" eb="1">
      <t>コツ</t>
    </rPh>
    <rPh sb="2" eb="4">
      <t>ナンブ</t>
    </rPh>
    <rPh sb="4" eb="6">
      <t>ニクシュ</t>
    </rPh>
    <phoneticPr fontId="3"/>
  </si>
  <si>
    <t>05-14-XXXX
05-20-XXXX</t>
    <phoneticPr fontId="3"/>
  </si>
  <si>
    <t>全身性エリテマトーデス（SLE）
難治性ネフローゼ症候群
間質性肺炎（多発性筋炎・皮膚筋炎）</t>
    <rPh sb="0" eb="3">
      <t>ゼンシンセイ</t>
    </rPh>
    <phoneticPr fontId="3"/>
  </si>
  <si>
    <t>05-16-XXXX
05-17-XXXX
05-21-XXXX</t>
    <phoneticPr fontId="3"/>
  </si>
  <si>
    <t>小児科（免疫系疾患等）</t>
    <rPh sb="0" eb="3">
      <t>ショウニカ</t>
    </rPh>
    <rPh sb="4" eb="6">
      <t>メンエキ</t>
    </rPh>
    <rPh sb="6" eb="7">
      <t>ケイ</t>
    </rPh>
    <rPh sb="7" eb="9">
      <t>シッカン</t>
    </rPh>
    <rPh sb="9" eb="10">
      <t>トウ</t>
    </rPh>
    <phoneticPr fontId="3"/>
  </si>
  <si>
    <t>小児科（肉腫・その他）</t>
    <rPh sb="0" eb="3">
      <t>ショウニカ</t>
    </rPh>
    <rPh sb="4" eb="6">
      <t>ニクシュ</t>
    </rPh>
    <rPh sb="9" eb="10">
      <t>タ</t>
    </rPh>
    <phoneticPr fontId="3"/>
  </si>
  <si>
    <t>小児科（胎児性腫瘍）</t>
    <rPh sb="0" eb="3">
      <t>ショウニカ</t>
    </rPh>
    <rPh sb="4" eb="7">
      <t>タイジセイ</t>
    </rPh>
    <rPh sb="7" eb="9">
      <t>シュヨウ</t>
    </rPh>
    <phoneticPr fontId="3"/>
  </si>
  <si>
    <t>小児科（脳腫瘍）</t>
    <rPh sb="0" eb="3">
      <t>ショウニカ</t>
    </rPh>
    <rPh sb="4" eb="7">
      <t>ノウシュヨウ</t>
    </rPh>
    <phoneticPr fontId="3"/>
  </si>
  <si>
    <t>小児科（血液腫瘍）</t>
    <rPh sb="0" eb="3">
      <t>ショウニカ</t>
    </rPh>
    <rPh sb="4" eb="6">
      <t>ケツエキ</t>
    </rPh>
    <rPh sb="6" eb="8">
      <t>シュヨウ</t>
    </rPh>
    <phoneticPr fontId="3"/>
  </si>
  <si>
    <t>（レジメン数　件）</t>
    <rPh sb="7" eb="8">
      <t>ケン</t>
    </rPh>
    <phoneticPr fontId="3"/>
  </si>
  <si>
    <t>GML219
髄注（MTX＋Ara-C+PSL）</t>
    <rPh sb="7" eb="9">
      <t>ズイチュウ</t>
    </rPh>
    <phoneticPr fontId="3"/>
  </si>
  <si>
    <t>39-99-0070</t>
    <phoneticPr fontId="3"/>
  </si>
  <si>
    <t>39-99-0071</t>
    <phoneticPr fontId="3"/>
  </si>
  <si>
    <t>39-99-0080</t>
    <phoneticPr fontId="3"/>
  </si>
  <si>
    <t>39-99-0081</t>
    <phoneticPr fontId="3"/>
  </si>
  <si>
    <t>39-99-0082</t>
  </si>
  <si>
    <t>39-99-0083</t>
  </si>
  <si>
    <t>39-99-0084</t>
  </si>
  <si>
    <t>39-99-0085</t>
  </si>
  <si>
    <t>39-99-0090</t>
    <phoneticPr fontId="3"/>
  </si>
  <si>
    <t>39-99-0100</t>
    <phoneticPr fontId="3"/>
  </si>
  <si>
    <t>39-99-00110</t>
    <phoneticPr fontId="3"/>
  </si>
  <si>
    <t>39-99-0111</t>
    <phoneticPr fontId="3"/>
  </si>
  <si>
    <t>39-99-0120</t>
    <phoneticPr fontId="3"/>
  </si>
  <si>
    <t>39-99-0121</t>
    <phoneticPr fontId="3"/>
  </si>
  <si>
    <t>39-99-0122</t>
    <phoneticPr fontId="3"/>
  </si>
  <si>
    <t>39-99-0130</t>
    <phoneticPr fontId="3"/>
  </si>
  <si>
    <t>Ph+ALL219　寛解導入療法day15
髄注（MTX＋DEX）</t>
    <phoneticPr fontId="3"/>
  </si>
  <si>
    <t>　</t>
    <phoneticPr fontId="3"/>
  </si>
  <si>
    <t>GML219　地固め療法第3コース
ACR＋Ara-C（65～69歳）</t>
    <rPh sb="7" eb="9">
      <t>ジガタ</t>
    </rPh>
    <rPh sb="10" eb="12">
      <t>リョウホウ</t>
    </rPh>
    <rPh sb="12" eb="13">
      <t>ダイ</t>
    </rPh>
    <rPh sb="33" eb="34">
      <t>サイ</t>
    </rPh>
    <phoneticPr fontId="3"/>
  </si>
  <si>
    <t>GML219　地固め療法第3コース
ACR＋Ara-C（70～74歳）</t>
    <rPh sb="7" eb="9">
      <t>ジガタ</t>
    </rPh>
    <rPh sb="10" eb="12">
      <t>リョウホウ</t>
    </rPh>
    <rPh sb="12" eb="13">
      <t>ダイ</t>
    </rPh>
    <rPh sb="33" eb="34">
      <t>サイ</t>
    </rPh>
    <phoneticPr fontId="3"/>
  </si>
  <si>
    <t>プレドニゾロン</t>
    <phoneticPr fontId="3"/>
  </si>
  <si>
    <t>10 mg/body</t>
    <phoneticPr fontId="3"/>
  </si>
  <si>
    <t>薬剤用量は登録時年齢を適用する</t>
    <rPh sb="0" eb="2">
      <t>ヤクザイ</t>
    </rPh>
    <rPh sb="2" eb="4">
      <t>ヨウリョウ</t>
    </rPh>
    <rPh sb="5" eb="7">
      <t>トウロク</t>
    </rPh>
    <rPh sb="7" eb="8">
      <t>ジ</t>
    </rPh>
    <rPh sb="8" eb="10">
      <t>ネンレイ</t>
    </rPh>
    <rPh sb="11" eb="13">
      <t>テキヨウ</t>
    </rPh>
    <phoneticPr fontId="3"/>
  </si>
  <si>
    <t>薬剤用量は登録時年齢を適用する</t>
    <phoneticPr fontId="3"/>
  </si>
  <si>
    <t>薬剤用量は登録時年齢を適用する</t>
    <phoneticPr fontId="3"/>
  </si>
  <si>
    <t>進行・再発
T細胞性ALL</t>
    <rPh sb="0" eb="2">
      <t>シンコウ</t>
    </rPh>
    <rPh sb="7" eb="10">
      <t>サイボウセイ</t>
    </rPh>
    <phoneticPr fontId="3"/>
  </si>
  <si>
    <t>新規発症
ANCA関連血管炎
20歳以上</t>
    <rPh sb="0" eb="2">
      <t>シンキ</t>
    </rPh>
    <rPh sb="2" eb="4">
      <t>ハッショウ</t>
    </rPh>
    <rPh sb="17" eb="18">
      <t>サイ</t>
    </rPh>
    <rPh sb="18" eb="20">
      <t>イジョウ</t>
    </rPh>
    <phoneticPr fontId="3"/>
  </si>
  <si>
    <t>16-01-0082</t>
  </si>
  <si>
    <t xml:space="preserve">ブリナツモマブ単剤療法　6～9コース目
（体重45kg以上かつ18歳未満）
</t>
    <phoneticPr fontId="3"/>
  </si>
  <si>
    <t>05-01-0046</t>
    <phoneticPr fontId="3"/>
  </si>
  <si>
    <t>ブリナツモマブ単剤療法　6～9コース目
（体重45kg以上かつ18歳以上）</t>
    <phoneticPr fontId="3"/>
  </si>
  <si>
    <t>ブリナツモマブ単剤療法　2～5コース目
（体重45kg未満かつ18歳以上）</t>
    <phoneticPr fontId="3"/>
  </si>
  <si>
    <t>ブリナツモマブ単剤療法　6～9コース目
（体重45kg未満かつ18歳以上）</t>
    <phoneticPr fontId="3"/>
  </si>
  <si>
    <t>05-01-XXXX
05-02-XXXX
05-02-XXXX</t>
    <phoneticPr fontId="3"/>
  </si>
  <si>
    <t>39-01-XXXX</t>
    <phoneticPr fontId="3"/>
  </si>
  <si>
    <t>39-09-0240</t>
    <phoneticPr fontId="3"/>
  </si>
  <si>
    <t>39-09-0241</t>
    <phoneticPr fontId="3"/>
  </si>
  <si>
    <t>39-09-0242</t>
  </si>
  <si>
    <t>39-09-0243</t>
    <phoneticPr fontId="3"/>
  </si>
  <si>
    <t>39-09-0244</t>
    <phoneticPr fontId="3"/>
  </si>
  <si>
    <t>39-09-0245</t>
  </si>
  <si>
    <t>39-09-0246</t>
    <phoneticPr fontId="3"/>
  </si>
  <si>
    <t>39-09-0247</t>
    <phoneticPr fontId="3"/>
  </si>
  <si>
    <t>39-09-0248</t>
  </si>
  <si>
    <t>39-09-0249</t>
    <phoneticPr fontId="3"/>
  </si>
  <si>
    <t>39-09-0250</t>
    <phoneticPr fontId="3"/>
  </si>
  <si>
    <t>39-09-0251</t>
  </si>
  <si>
    <t>39-03-XXXX</t>
    <phoneticPr fontId="3"/>
  </si>
  <si>
    <t>39-09-XXXX</t>
    <phoneticPr fontId="3"/>
  </si>
  <si>
    <t>39-12-XXXX</t>
  </si>
  <si>
    <t>39-13-XXXX</t>
  </si>
  <si>
    <t>39-11-XXXX</t>
    <phoneticPr fontId="3"/>
  </si>
  <si>
    <t>39-10-XXXX</t>
    <phoneticPr fontId="3"/>
  </si>
  <si>
    <t>39-04-XXXX</t>
    <phoneticPr fontId="3"/>
  </si>
  <si>
    <t>血液内科　リンク</t>
    <rPh sb="0" eb="2">
      <t>ケツエキ</t>
    </rPh>
    <rPh sb="2" eb="4">
      <t>ナイカ</t>
    </rPh>
    <phoneticPr fontId="3"/>
  </si>
  <si>
    <t>骨髄異形成症候群
骨髄増殖性疾患/本態性血小板増多症
ランゲルハンス細胞組織球症
エイズ関連カポジ肉腫
B細胞性リンパ増殖性疾患
慢性特発性血小板減少性紫斑病</t>
    <rPh sb="0" eb="5">
      <t>コツズイイケイセイ</t>
    </rPh>
    <rPh sb="5" eb="8">
      <t>ショウコウグン</t>
    </rPh>
    <phoneticPr fontId="3"/>
  </si>
  <si>
    <t>39-05-XXXX
39-06-XXXX
39-07-XXXX
39-08-XXXX
39-15-XXXX
39-16-XXXX</t>
    <phoneticPr fontId="3"/>
  </si>
  <si>
    <t>血液内科　（種類別）</t>
    <phoneticPr fontId="3"/>
  </si>
  <si>
    <t>非小細胞肺癌</t>
    <phoneticPr fontId="3"/>
  </si>
  <si>
    <t>呼内　呼外　リンク</t>
    <rPh sb="0" eb="2">
      <t>コナイ</t>
    </rPh>
    <rPh sb="3" eb="4">
      <t>コ</t>
    </rPh>
    <rPh sb="4" eb="5">
      <t>ガイ</t>
    </rPh>
    <phoneticPr fontId="3"/>
  </si>
  <si>
    <t>小細胞肺がん</t>
    <phoneticPr fontId="3"/>
  </si>
  <si>
    <t>小細胞肺がん（CDDP併用レジメン）
小細胞肺がん（CBDCA併用レジメン）
小細胞肺がん（その他）
小細胞肺がん（放射線併用）</t>
    <phoneticPr fontId="3"/>
  </si>
  <si>
    <t>間質性肺炎（特発性）</t>
    <phoneticPr fontId="3"/>
  </si>
  <si>
    <t>抗MDA5抗体陽性多発性筋炎・皮膚筋炎</t>
    <phoneticPr fontId="3"/>
  </si>
  <si>
    <t>悪性胸膜中皮腫
胸腺腫・胸腺癌
間質性肺炎（特発性）
間質性肺炎（多発性筋炎・皮膚筋炎）
間質性肺炎（強皮症）
抗MDA5抗体陽性多発性筋炎・皮膚筋炎
ANCA関連血管炎
（顕微鏡的多発血管炎、多発血管炎性肉芽腫症、
好酸球性多発血管炎性肉芽腫症）</t>
    <phoneticPr fontId="3"/>
  </si>
  <si>
    <t>31-09-0001</t>
    <phoneticPr fontId="3"/>
  </si>
  <si>
    <t>31-09-0002</t>
  </si>
  <si>
    <t>非小細胞肺がん（CDDP併用レジメン）</t>
    <phoneticPr fontId="3"/>
  </si>
  <si>
    <t>非小細胞肺がん（CBDCA併用レジメン）</t>
    <phoneticPr fontId="3"/>
  </si>
  <si>
    <t>非小細胞肺がん（その他）</t>
    <phoneticPr fontId="3"/>
  </si>
  <si>
    <t>非小細胞肺がん（放射線併用）</t>
    <phoneticPr fontId="3"/>
  </si>
  <si>
    <t>MSI-Highを有する固形癌</t>
    <phoneticPr fontId="3"/>
  </si>
  <si>
    <t>臨床試験(IRB申請済)</t>
    <phoneticPr fontId="3"/>
  </si>
  <si>
    <t>呼吸器・アレルギー内科・呼吸器外科　（種類別）</t>
    <phoneticPr fontId="3"/>
  </si>
  <si>
    <t>CD20陽性
B細胞性リンパ腫</t>
    <rPh sb="4" eb="5">
      <t>ヨウ</t>
    </rPh>
    <rPh sb="5" eb="6">
      <t>セイ</t>
    </rPh>
    <rPh sb="8" eb="11">
      <t>サイボウセイ</t>
    </rPh>
    <rPh sb="14" eb="15">
      <t>シュ</t>
    </rPh>
    <phoneticPr fontId="3"/>
  </si>
  <si>
    <t>Dose-adjusted(DA)-EPOCH-R療法
（レベル1　初回）
Dose-adjusted(DA)-EPOCH-R療法
（レベル1　2～8コース目）</t>
    <rPh sb="25" eb="27">
      <t>リョウホウ</t>
    </rPh>
    <rPh sb="34" eb="36">
      <t>ショカイ</t>
    </rPh>
    <rPh sb="79" eb="80">
      <t>メ</t>
    </rPh>
    <phoneticPr fontId="3"/>
  </si>
  <si>
    <t>上に同じ（Dose-adjusted(DA)-EPOCH-R療法（レベル1　初回）、
Dose-adjusted(DA)-EPOCH-R療法（レベル1　2～8コース目））</t>
  </si>
  <si>
    <t>上に同じ（Dose-adjusted(DA)-EPOCH-R療法（レベル1　初回）、
Dose-adjusted(DA)-EPOCH-R療法（レベル1　2～8コース目））</t>
    <rPh sb="0" eb="1">
      <t>ウエ</t>
    </rPh>
    <rPh sb="2" eb="3">
      <t>オナ</t>
    </rPh>
    <phoneticPr fontId="3"/>
  </si>
  <si>
    <t>上に同じ（Dose-adjusted(DA)-EPOCH-R療法（レベル1　初回）、
Dose-adjusted(DA)-EPOCH-R療法（レベル1　2～8コース目））</t>
    <phoneticPr fontId="3"/>
  </si>
  <si>
    <t>*の内容は除いて上に同じ（Dose-adjusted(DA)-EPOCH-R療法（レベル1　初回）、
Dose-adjusted(DA)-EPOCH-R療法（レベル1　2～8コース目））</t>
    <rPh sb="8" eb="9">
      <t>ウエ</t>
    </rPh>
    <rPh sb="10" eb="11">
      <t>オナ</t>
    </rPh>
    <phoneticPr fontId="3"/>
  </si>
  <si>
    <r>
      <t>300mg/m</t>
    </r>
    <r>
      <rPr>
        <vertAlign val="superscript"/>
        <sz val="14"/>
        <rFont val="Meiryo UI"/>
        <family val="3"/>
        <charset val="128"/>
      </rPr>
      <t>2</t>
    </r>
    <r>
      <rPr>
        <sz val="14"/>
        <rFont val="Meiryo UI"/>
        <family val="3"/>
        <charset val="128"/>
      </rPr>
      <t>/回
1日2回　12時間毎</t>
    </r>
    <rPh sb="9" eb="10">
      <t>カイ</t>
    </rPh>
    <rPh sb="12" eb="13">
      <t>ニチ</t>
    </rPh>
    <rPh sb="14" eb="15">
      <t>カイ</t>
    </rPh>
    <rPh sb="18" eb="20">
      <t>ジカン</t>
    </rPh>
    <rPh sb="20" eb="21">
      <t>マイ</t>
    </rPh>
    <phoneticPr fontId="3"/>
  </si>
  <si>
    <t>ICE療法</t>
    <phoneticPr fontId="3"/>
  </si>
  <si>
    <t>他科レジメン使用申請（中枢神経系悪性リンパ腫）</t>
    <phoneticPr fontId="3"/>
  </si>
  <si>
    <t>産婦人科　（がん種別）</t>
    <rPh sb="0" eb="4">
      <t>サンフジンカ</t>
    </rPh>
    <rPh sb="8" eb="9">
      <t>シュ</t>
    </rPh>
    <phoneticPr fontId="3"/>
  </si>
  <si>
    <t>子宮頸癌・子宮体癌</t>
    <rPh sb="0" eb="2">
      <t>シキュウ</t>
    </rPh>
    <rPh sb="2" eb="3">
      <t>ケイ</t>
    </rPh>
    <rPh sb="3" eb="4">
      <t>ガン</t>
    </rPh>
    <rPh sb="5" eb="8">
      <t>シキュウタイ</t>
    </rPh>
    <rPh sb="8" eb="9">
      <t>ガン</t>
    </rPh>
    <phoneticPr fontId="3"/>
  </si>
  <si>
    <t>他科レジメン使用申請（肉腫）</t>
    <rPh sb="11" eb="13">
      <t>ニクシュ</t>
    </rPh>
    <phoneticPr fontId="3"/>
  </si>
  <si>
    <t>他科レジメン使用申請（悪性黒色腫）</t>
    <rPh sb="11" eb="13">
      <t>アクセイ</t>
    </rPh>
    <rPh sb="13" eb="16">
      <t>コクショクシュ</t>
    </rPh>
    <phoneticPr fontId="3"/>
  </si>
  <si>
    <t>他科レジメン使用申請（神経内分泌腫瘍）</t>
    <rPh sb="11" eb="13">
      <t>シンケイ</t>
    </rPh>
    <rPh sb="13" eb="16">
      <t>ナイブンピツ</t>
    </rPh>
    <rPh sb="16" eb="18">
      <t>シュヨウ</t>
    </rPh>
    <phoneticPr fontId="3"/>
  </si>
  <si>
    <t>産婦人科　リンク</t>
    <rPh sb="0" eb="4">
      <t>サンフジンカ</t>
    </rPh>
    <phoneticPr fontId="3"/>
  </si>
  <si>
    <t>泌尿器科　（がん種別）</t>
    <rPh sb="0" eb="4">
      <t>ヒニョウキカ</t>
    </rPh>
    <rPh sb="8" eb="9">
      <t>シュ</t>
    </rPh>
    <phoneticPr fontId="3"/>
  </si>
  <si>
    <t>泌尿器科　リンク</t>
    <rPh sb="0" eb="4">
      <t>ヒニョウキカ</t>
    </rPh>
    <phoneticPr fontId="3"/>
  </si>
  <si>
    <t>12-02-0102</t>
    <phoneticPr fontId="3"/>
  </si>
  <si>
    <t>皮膚科（09-03-0092）</t>
  </si>
  <si>
    <t>Modified IRSⅢ（week1~3）</t>
    <phoneticPr fontId="3"/>
  </si>
  <si>
    <t>２mg/m2
（最大2mg/body）</t>
    <rPh sb="8" eb="10">
      <t>サイダイ</t>
    </rPh>
    <phoneticPr fontId="3"/>
  </si>
  <si>
    <t>Modified IRSⅢ（髄注＋ロイコボリン）</t>
    <rPh sb="14" eb="16">
      <t>ズイチュウ</t>
    </rPh>
    <phoneticPr fontId="3"/>
  </si>
  <si>
    <t>15mg/m2
（最大15mg/body）</t>
    <rPh sb="9" eb="11">
      <t>サイダイ</t>
    </rPh>
    <phoneticPr fontId="3"/>
  </si>
  <si>
    <t>60mg/m2
（最大60mg/body）</t>
    <rPh sb="9" eb="11">
      <t>サイダイ</t>
    </rPh>
    <phoneticPr fontId="3"/>
  </si>
  <si>
    <t>30mg/m2
（最大30mg/body）</t>
    <rPh sb="9" eb="11">
      <t>サイダイ</t>
    </rPh>
    <phoneticPr fontId="3"/>
  </si>
  <si>
    <t>Modified IRSⅢ（week4~6）</t>
    <phoneticPr fontId="3"/>
  </si>
  <si>
    <t>シスプラチン</t>
    <phoneticPr fontId="3"/>
  </si>
  <si>
    <t>Modified IRSⅢ（week7~12）</t>
    <phoneticPr fontId="3"/>
  </si>
  <si>
    <t>静注（又は経口）</t>
    <rPh sb="0" eb="2">
      <t>ジョウチュウ</t>
    </rPh>
    <rPh sb="3" eb="4">
      <t>マタ</t>
    </rPh>
    <rPh sb="5" eb="7">
      <t>ケイコウ</t>
    </rPh>
    <phoneticPr fontId="3"/>
  </si>
  <si>
    <t>1, 8, 15</t>
    <phoneticPr fontId="3"/>
  </si>
  <si>
    <t>非定型奇形腫様/ラブドイド腫瘍（05-22-XXXX）</t>
    <rPh sb="0" eb="3">
      <t>ヒテイケイ</t>
    </rPh>
    <rPh sb="3" eb="5">
      <t>キケイ</t>
    </rPh>
    <rPh sb="5" eb="6">
      <t>シュ</t>
    </rPh>
    <rPh sb="6" eb="7">
      <t>ヨウ</t>
    </rPh>
    <rPh sb="13" eb="15">
      <t>シュヨウ</t>
    </rPh>
    <phoneticPr fontId="3"/>
  </si>
  <si>
    <t>05-22-0001</t>
    <phoneticPr fontId="3"/>
  </si>
  <si>
    <t>05-22-0010</t>
    <phoneticPr fontId="3"/>
  </si>
  <si>
    <t>05-22-0020</t>
    <phoneticPr fontId="3"/>
  </si>
  <si>
    <t>05-22-0030</t>
    <phoneticPr fontId="3"/>
  </si>
  <si>
    <t>05-22-0040</t>
    <phoneticPr fontId="3"/>
  </si>
  <si>
    <t>アクチノマイシン-D</t>
    <phoneticPr fontId="3"/>
  </si>
  <si>
    <t>Modified IRSⅢ（week16）</t>
    <phoneticPr fontId="3"/>
  </si>
  <si>
    <t>05-22-0041</t>
  </si>
  <si>
    <t>サ行</t>
    <rPh sb="1" eb="2">
      <t>ギョウ</t>
    </rPh>
    <phoneticPr fontId="3"/>
  </si>
  <si>
    <t>カ行</t>
    <rPh sb="1" eb="2">
      <t>ギョウ</t>
    </rPh>
    <phoneticPr fontId="3"/>
  </si>
  <si>
    <t>ナ行</t>
    <phoneticPr fontId="3"/>
  </si>
  <si>
    <t>ハ行</t>
    <phoneticPr fontId="3"/>
  </si>
  <si>
    <t>39-03-0290</t>
    <phoneticPr fontId="3"/>
  </si>
  <si>
    <t>IsaPd（初回）</t>
    <phoneticPr fontId="3"/>
  </si>
  <si>
    <t>イサツキシマブ</t>
  </si>
  <si>
    <t>イサツキシマブ</t>
    <phoneticPr fontId="3"/>
  </si>
  <si>
    <t>39-03-0291</t>
  </si>
  <si>
    <t>IsaPd（２コース目以降）</t>
    <rPh sb="10" eb="11">
      <t>メ</t>
    </rPh>
    <rPh sb="11" eb="13">
      <t>イコウ</t>
    </rPh>
    <phoneticPr fontId="3"/>
  </si>
  <si>
    <t>再発・難治</t>
    <phoneticPr fontId="3"/>
  </si>
  <si>
    <t>HER＋SOX（初回）</t>
    <rPh sb="8" eb="10">
      <t>ショカイ</t>
    </rPh>
    <phoneticPr fontId="3"/>
  </si>
  <si>
    <t>（1.25m2以上1.5m2未満）100mg/day　1日2回</t>
  </si>
  <si>
    <t>3週間</t>
    <phoneticPr fontId="3"/>
  </si>
  <si>
    <t>（1.25m2未満）
80mg/day　1日2回</t>
    <phoneticPr fontId="3"/>
  </si>
  <si>
    <t>（1.5m2以上）
120mg/day　1日2回</t>
    <phoneticPr fontId="3"/>
  </si>
  <si>
    <t>43-01-3031</t>
    <phoneticPr fontId="3"/>
  </si>
  <si>
    <t>43-01-3030</t>
    <phoneticPr fontId="3"/>
  </si>
  <si>
    <t>腺癌、HER2陽性
治癒切除不能な進行・再発の胃癌
食道接合部位から上下2cm以内に腫瘍中心部がある食道胃接合部癌を許容</t>
    <phoneticPr fontId="3"/>
  </si>
  <si>
    <t>トラスツズマブ　デルクステカン単剤療法（胃癌　初回）</t>
    <phoneticPr fontId="3"/>
  </si>
  <si>
    <t>トラスツズマブ　デルクステカン</t>
  </si>
  <si>
    <t>6.4mg/kg</t>
  </si>
  <si>
    <t>1コース</t>
    <phoneticPr fontId="3"/>
  </si>
  <si>
    <t>トラスツズマブ　デルクステカン単剤療法（胃癌　2回目以降）</t>
    <phoneticPr fontId="3"/>
  </si>
  <si>
    <t>可能な限り継続する</t>
    <phoneticPr fontId="3"/>
  </si>
  <si>
    <t>30分</t>
    <phoneticPr fontId="3"/>
  </si>
  <si>
    <t>アテゾリズマブ＋Bev（初回）</t>
    <phoneticPr fontId="3"/>
  </si>
  <si>
    <t>1200mg/body</t>
  </si>
  <si>
    <t>アテゾリズマブ＋Bev（2コース目）</t>
    <phoneticPr fontId="3"/>
  </si>
  <si>
    <t>アテゾリズマブ＋Bev
（3コース目以降）</t>
    <rPh sb="18" eb="20">
      <t>イコウ</t>
    </rPh>
    <phoneticPr fontId="3"/>
  </si>
  <si>
    <t>35-41-0120
49-01-0120</t>
    <phoneticPr fontId="3"/>
  </si>
  <si>
    <t>35-41-0122
49-01-0122</t>
    <phoneticPr fontId="3"/>
  </si>
  <si>
    <t>35-41-0121
49-01-0121</t>
    <phoneticPr fontId="3"/>
  </si>
  <si>
    <t xml:space="preserve">・局所療法（経皮的エタノール注入療法、ラジオ波焼灼療法、マイクロ波凝固療法、肝動脈塞栓療法/肝動脈化学塞栓療法、放射線療法等）の適応となる肝細胞癌患者に対する有効性及び安全性は確立していない。
・臨床試験に組み入れられた患者の肝機能障害の程度について熟知し、有効性及び安全性を十分に理解した上で、適応患者の選択を行うこと。
</t>
    <phoneticPr fontId="3"/>
  </si>
  <si>
    <t>09-03-0120</t>
    <phoneticPr fontId="3"/>
  </si>
  <si>
    <t>09-03-0121</t>
  </si>
  <si>
    <t>【術後】ペムブロリズマブ単剤療法（200mg）</t>
    <rPh sb="1" eb="3">
      <t>ジュツゴ</t>
    </rPh>
    <rPh sb="12" eb="14">
      <t>タンザイ</t>
    </rPh>
    <rPh sb="14" eb="16">
      <t>リョウホウ</t>
    </rPh>
    <phoneticPr fontId="3"/>
  </si>
  <si>
    <t>【術後】ペムブロリズマブ単剤療法（400mg）</t>
    <rPh sb="1" eb="3">
      <t>ジュツゴ</t>
    </rPh>
    <rPh sb="12" eb="14">
      <t>タンザイ</t>
    </rPh>
    <rPh sb="14" eb="16">
      <t>リョウホウ</t>
    </rPh>
    <phoneticPr fontId="3"/>
  </si>
  <si>
    <t>18コース</t>
    <phoneticPr fontId="3"/>
  </si>
  <si>
    <t>・【術後】ペムブロリズマブ単剤療法（200mg）と【術後】ペムブロリズマブ単剤療法（400mg）を組み合わせて行った場合もおおよそ計1年間までの投与とする。</t>
    <phoneticPr fontId="3"/>
  </si>
  <si>
    <t>完全切除後の症例</t>
    <rPh sb="0" eb="2">
      <t>カンゼン</t>
    </rPh>
    <rPh sb="2" eb="4">
      <t>セツジョ</t>
    </rPh>
    <rPh sb="4" eb="5">
      <t>ゴ</t>
    </rPh>
    <rPh sb="6" eb="8">
      <t>ショウレイ</t>
    </rPh>
    <phoneticPr fontId="3"/>
  </si>
  <si>
    <t>39-01-0412</t>
  </si>
  <si>
    <t>ニボルマブ単剤療法（480mg）</t>
    <rPh sb="5" eb="7">
      <t>タンザイ</t>
    </rPh>
    <rPh sb="7" eb="9">
      <t>リョウホウ</t>
    </rPh>
    <phoneticPr fontId="3"/>
  </si>
  <si>
    <t>ニボルマブ単剤療法（240mg）</t>
    <rPh sb="5" eb="7">
      <t>タンザイ</t>
    </rPh>
    <rPh sb="7" eb="9">
      <t>リョウホウ</t>
    </rPh>
    <phoneticPr fontId="3"/>
  </si>
  <si>
    <t>30分</t>
    <rPh sb="2" eb="3">
      <t>フン</t>
    </rPh>
    <phoneticPr fontId="3"/>
  </si>
  <si>
    <t>480mg</t>
    <phoneticPr fontId="3"/>
  </si>
  <si>
    <t>31-01-2102
41-01-2102</t>
    <phoneticPr fontId="3"/>
  </si>
  <si>
    <t>がん化学療法後に増悪した
切除不能な進行・再発</t>
    <phoneticPr fontId="3"/>
  </si>
  <si>
    <t>31-03-0041
41-03-0041</t>
    <phoneticPr fontId="3"/>
  </si>
  <si>
    <t>頭頸部癌
（再発又は遠隔転移を有する）</t>
    <phoneticPr fontId="3"/>
  </si>
  <si>
    <t>12-01-0202</t>
  </si>
  <si>
    <t>ニボルマブ単剤療法（頭頸部癌　240mg）</t>
    <rPh sb="5" eb="7">
      <t>タンザイ</t>
    </rPh>
    <rPh sb="7" eb="9">
      <t>リョウホウ</t>
    </rPh>
    <rPh sb="10" eb="12">
      <t>トウケイ</t>
    </rPh>
    <rPh sb="12" eb="13">
      <t>ブ</t>
    </rPh>
    <rPh sb="13" eb="14">
      <t>ガン</t>
    </rPh>
    <phoneticPr fontId="3"/>
  </si>
  <si>
    <t>ニボルマブ単剤療法（頭頸部癌　480mg）</t>
    <rPh sb="5" eb="7">
      <t>タンザイ</t>
    </rPh>
    <rPh sb="7" eb="9">
      <t>リョウホウ</t>
    </rPh>
    <rPh sb="10" eb="12">
      <t>トウケイ</t>
    </rPh>
    <rPh sb="12" eb="13">
      <t>ブ</t>
    </rPh>
    <rPh sb="13" eb="14">
      <t>ガン</t>
    </rPh>
    <phoneticPr fontId="3"/>
  </si>
  <si>
    <t>治癒切除不能な進行・再発</t>
    <phoneticPr fontId="3"/>
  </si>
  <si>
    <t>ニボルマブ単剤療法
（胃癌　240mg）</t>
    <rPh sb="5" eb="7">
      <t>タンザイ</t>
    </rPh>
    <rPh sb="7" eb="9">
      <t>リョウホウ</t>
    </rPh>
    <rPh sb="11" eb="12">
      <t>イ</t>
    </rPh>
    <rPh sb="12" eb="13">
      <t>ガン</t>
    </rPh>
    <phoneticPr fontId="3"/>
  </si>
  <si>
    <t>43-01-2072</t>
  </si>
  <si>
    <t>ニボルマブ単剤療法
（胃癌　480mg）</t>
    <rPh sb="5" eb="7">
      <t>タンザイ</t>
    </rPh>
    <rPh sb="7" eb="9">
      <t>リョウホウ</t>
    </rPh>
    <rPh sb="11" eb="12">
      <t>イ</t>
    </rPh>
    <rPh sb="12" eb="13">
      <t>ガン</t>
    </rPh>
    <phoneticPr fontId="3"/>
  </si>
  <si>
    <t>ニボルマブ単剤療法
（食道癌　240mg）</t>
    <rPh sb="5" eb="7">
      <t>タンザイ</t>
    </rPh>
    <rPh sb="7" eb="9">
      <t>リョウホウ</t>
    </rPh>
    <rPh sb="13" eb="14">
      <t>ガン</t>
    </rPh>
    <phoneticPr fontId="3"/>
  </si>
  <si>
    <t>ニボルマブ単剤療法
（食道癌　480mg）</t>
    <rPh sb="5" eb="7">
      <t>タンザイ</t>
    </rPh>
    <rPh sb="7" eb="9">
      <t>リョウホウ</t>
    </rPh>
    <rPh sb="13" eb="14">
      <t>ガン</t>
    </rPh>
    <phoneticPr fontId="3"/>
  </si>
  <si>
    <t>43-11-0151</t>
  </si>
  <si>
    <t>ニボルマブ単剤療法
（240mg　ニボルマブ＋イピリムマブ後）</t>
    <phoneticPr fontId="3"/>
  </si>
  <si>
    <t>240mg</t>
    <phoneticPr fontId="3"/>
  </si>
  <si>
    <t>10-05-0042</t>
    <phoneticPr fontId="3"/>
  </si>
  <si>
    <t>ニボルマブ単剤療法
（480mg　ニボルマブ＋イピリムマブ後）</t>
    <phoneticPr fontId="3"/>
  </si>
  <si>
    <t>480mg</t>
    <phoneticPr fontId="3"/>
  </si>
  <si>
    <t>癌化学療法後に増悪した治癒切除不能な進行・再発の胃癌（3rd line以降）</t>
    <phoneticPr fontId="3"/>
  </si>
  <si>
    <t>トラスツズマブ、白金系抗悪性腫瘍剤、
及びフッ化ピリミジン系抗悪性腫瘍剤を含む
2レジメン以上の治療で増悪が認められた
HER2陽性
治癒切除不能な進行・再発の胃腺癌
又は胃食道接合部腺癌患者</t>
    <phoneticPr fontId="3"/>
  </si>
  <si>
    <t>根治切除不能
又は転移性</t>
    <phoneticPr fontId="3"/>
  </si>
  <si>
    <t>10-05-0032</t>
  </si>
  <si>
    <t>09-03-0104</t>
  </si>
  <si>
    <t>【術後】ニボルマブ単剤療法（240mg）</t>
    <rPh sb="1" eb="3">
      <t>ジュツゴ</t>
    </rPh>
    <rPh sb="9" eb="11">
      <t>タンザイ</t>
    </rPh>
    <rPh sb="11" eb="13">
      <t>リョウホウ</t>
    </rPh>
    <phoneticPr fontId="3"/>
  </si>
  <si>
    <t>09-03-0111</t>
  </si>
  <si>
    <t>【術後】ニボルマブ単剤療法（480mg）</t>
    <rPh sb="1" eb="3">
      <t>ジュツゴ</t>
    </rPh>
    <rPh sb="9" eb="11">
      <t>タンザイ</t>
    </rPh>
    <rPh sb="11" eb="13">
      <t>リョウホウ</t>
    </rPh>
    <phoneticPr fontId="3"/>
  </si>
  <si>
    <t>09-03-0072</t>
  </si>
  <si>
    <t>09-03-0071</t>
    <phoneticPr fontId="3"/>
  </si>
  <si>
    <t>耳鼻咽喉科（12-01-0230）</t>
    <phoneticPr fontId="3"/>
  </si>
  <si>
    <t>耳鼻咽喉科（12-01-0231）</t>
  </si>
  <si>
    <t>12-02-0081</t>
    <phoneticPr fontId="3"/>
  </si>
  <si>
    <t>12-02-0082</t>
  </si>
  <si>
    <t>皮膚科（09-03-0071）</t>
    <phoneticPr fontId="3"/>
  </si>
  <si>
    <t>皮膚科（09-03-0072）</t>
  </si>
  <si>
    <t>19-02-0051</t>
    <phoneticPr fontId="3"/>
  </si>
  <si>
    <t>19-02-0052</t>
  </si>
  <si>
    <t>14-08-0011</t>
    <phoneticPr fontId="3"/>
  </si>
  <si>
    <t>14-08-0012</t>
  </si>
  <si>
    <t>43-61-0021</t>
    <phoneticPr fontId="3"/>
  </si>
  <si>
    <t>43-61-0022</t>
  </si>
  <si>
    <t>皮膚科（09-03-0102）</t>
    <phoneticPr fontId="3"/>
  </si>
  <si>
    <t>皮膚科（09-03-0103）</t>
    <phoneticPr fontId="3"/>
  </si>
  <si>
    <t>皮膚科（09-03-0104）</t>
  </si>
  <si>
    <t>12-02-0114</t>
    <phoneticPr fontId="3"/>
  </si>
  <si>
    <t>ニボルマブ単剤療法
（頭頸部癌　240mg）</t>
    <rPh sb="5" eb="7">
      <t>タンザイ</t>
    </rPh>
    <rPh sb="7" eb="9">
      <t>リョウホウ</t>
    </rPh>
    <rPh sb="11" eb="13">
      <t>トウケイ</t>
    </rPh>
    <rPh sb="13" eb="14">
      <t>ブ</t>
    </rPh>
    <rPh sb="14" eb="15">
      <t>ガン</t>
    </rPh>
    <phoneticPr fontId="3"/>
  </si>
  <si>
    <t>ニボルマブ単剤療法
（頭頸部癌　480mg）</t>
    <rPh sb="5" eb="7">
      <t>タンザイ</t>
    </rPh>
    <rPh sb="7" eb="9">
      <t>リョウホウ</t>
    </rPh>
    <rPh sb="11" eb="13">
      <t>トウケイ</t>
    </rPh>
    <rPh sb="13" eb="14">
      <t>ブ</t>
    </rPh>
    <rPh sb="14" eb="15">
      <t>ガン</t>
    </rPh>
    <phoneticPr fontId="3"/>
  </si>
  <si>
    <t>19-01-0162</t>
  </si>
  <si>
    <t>耳鼻咽喉科（12-01-0201）</t>
    <phoneticPr fontId="3"/>
  </si>
  <si>
    <t>耳鼻咽喉科（12-01-0202）</t>
    <phoneticPr fontId="3"/>
  </si>
  <si>
    <t>4週間</t>
    <rPh sb="1" eb="3">
      <t>シュウカン</t>
    </rPh>
    <phoneticPr fontId="3"/>
  </si>
  <si>
    <t>芝宮拓</t>
    <rPh sb="0" eb="3">
      <t>シバミヤタク</t>
    </rPh>
    <phoneticPr fontId="3"/>
  </si>
  <si>
    <t>43-01-2091</t>
    <phoneticPr fontId="3"/>
  </si>
  <si>
    <t>43-01-2090</t>
    <phoneticPr fontId="3"/>
  </si>
  <si>
    <t>HER＋SOX（2回目以降）</t>
    <rPh sb="9" eb="11">
      <t>カイメ</t>
    </rPh>
    <rPh sb="11" eb="13">
      <t>イコウ</t>
    </rPh>
    <phoneticPr fontId="3"/>
  </si>
  <si>
    <t>芝宮拓</t>
    <phoneticPr fontId="3"/>
  </si>
  <si>
    <t>芝宮拓</t>
    <rPh sb="0" eb="2">
      <t>シバミヤ</t>
    </rPh>
    <rPh sb="2" eb="3">
      <t>タク</t>
    </rPh>
    <phoneticPr fontId="3"/>
  </si>
  <si>
    <t>大島宗平</t>
    <phoneticPr fontId="3"/>
  </si>
  <si>
    <t>食道がん
食道・胃接合部がん</t>
    <rPh sb="0" eb="2">
      <t>ショクドウ</t>
    </rPh>
    <phoneticPr fontId="3"/>
  </si>
  <si>
    <t>大腸がん</t>
    <rPh sb="0" eb="2">
      <t>ダイチョウ</t>
    </rPh>
    <phoneticPr fontId="3"/>
  </si>
  <si>
    <t>肛門癌
小腸癌</t>
    <rPh sb="0" eb="2">
      <t>コウモン</t>
    </rPh>
    <rPh sb="2" eb="3">
      <t>ガン</t>
    </rPh>
    <rPh sb="4" eb="6">
      <t>ショウチョウ</t>
    </rPh>
    <rPh sb="6" eb="7">
      <t>ガン</t>
    </rPh>
    <phoneticPr fontId="3"/>
  </si>
  <si>
    <t>消化管原発の悪性黒色腫（胃、食道、大腸がんを含む）
MSI-Highを有する固形癌</t>
    <rPh sb="0" eb="3">
      <t>ショウカカン</t>
    </rPh>
    <rPh sb="3" eb="5">
      <t>ゲンパツ</t>
    </rPh>
    <rPh sb="6" eb="8">
      <t>アクセイ</t>
    </rPh>
    <rPh sb="8" eb="11">
      <t>コクショクシュ</t>
    </rPh>
    <rPh sb="12" eb="13">
      <t>イ</t>
    </rPh>
    <rPh sb="14" eb="16">
      <t>ショクドウ</t>
    </rPh>
    <rPh sb="17" eb="19">
      <t>ダイチョウ</t>
    </rPh>
    <rPh sb="22" eb="23">
      <t>フク</t>
    </rPh>
    <phoneticPr fontId="3"/>
  </si>
  <si>
    <t>消化器・肝臓内科、消化管外科　（がん種別）</t>
    <rPh sb="0" eb="3">
      <t>ショウカキ</t>
    </rPh>
    <rPh sb="4" eb="6">
      <t>カンゾウ</t>
    </rPh>
    <rPh sb="6" eb="8">
      <t>ナイカ</t>
    </rPh>
    <rPh sb="9" eb="12">
      <t>ショウカカン</t>
    </rPh>
    <rPh sb="12" eb="14">
      <t>ゲカ</t>
    </rPh>
    <rPh sb="18" eb="19">
      <t>シュ</t>
    </rPh>
    <phoneticPr fontId="3"/>
  </si>
  <si>
    <t>消内・消外科　リンク</t>
    <rPh sb="0" eb="2">
      <t>ショウナイ</t>
    </rPh>
    <rPh sb="3" eb="4">
      <t>ショウ</t>
    </rPh>
    <rPh sb="4" eb="6">
      <t>ゲカ</t>
    </rPh>
    <phoneticPr fontId="3"/>
  </si>
  <si>
    <t>消化器・肝臓内科、肝胆膵外科　（がん種別）</t>
    <rPh sb="0" eb="3">
      <t>ショウカキ</t>
    </rPh>
    <rPh sb="4" eb="6">
      <t>カンゾウ</t>
    </rPh>
    <rPh sb="6" eb="8">
      <t>ナイカ</t>
    </rPh>
    <rPh sb="9" eb="12">
      <t>カンタンスイ</t>
    </rPh>
    <rPh sb="12" eb="14">
      <t>ゲカ</t>
    </rPh>
    <rPh sb="18" eb="19">
      <t>シュ</t>
    </rPh>
    <phoneticPr fontId="3"/>
  </si>
  <si>
    <t>切除不能な肝細胞癌
（1st line～）</t>
    <phoneticPr fontId="3"/>
  </si>
  <si>
    <t>消内・肝胆膵外科　リンク</t>
    <rPh sb="0" eb="2">
      <t>ショウナイ</t>
    </rPh>
    <rPh sb="3" eb="6">
      <t>カンタンスイ</t>
    </rPh>
    <rPh sb="6" eb="8">
      <t>ゲカ</t>
    </rPh>
    <phoneticPr fontId="3"/>
  </si>
  <si>
    <t>膵臓がん
胆道がん
膵・消化管神経内分泌腫瘍（NET）
神経内分泌腫瘍（NEC）
血管肉腫</t>
    <rPh sb="0" eb="2">
      <t>スイゾウ</t>
    </rPh>
    <rPh sb="5" eb="7">
      <t>タンドウ</t>
    </rPh>
    <rPh sb="43" eb="45">
      <t>ケッカン</t>
    </rPh>
    <rPh sb="45" eb="47">
      <t>ニクシュ</t>
    </rPh>
    <phoneticPr fontId="3"/>
  </si>
  <si>
    <t>肝臓癌
転移性肝癌
MSI-Highを有する固形癌</t>
    <rPh sb="0" eb="2">
      <t>カンゾウ</t>
    </rPh>
    <rPh sb="2" eb="3">
      <t>ガン</t>
    </rPh>
    <rPh sb="4" eb="7">
      <t>テンイセイ</t>
    </rPh>
    <rPh sb="7" eb="9">
      <t>カンガン</t>
    </rPh>
    <phoneticPr fontId="3"/>
  </si>
  <si>
    <t>整形外科　レジメン一覧</t>
    <rPh sb="0" eb="2">
      <t>セイケイ</t>
    </rPh>
    <rPh sb="2" eb="4">
      <t>ゲカ</t>
    </rPh>
    <rPh sb="9" eb="11">
      <t>イチラン</t>
    </rPh>
    <phoneticPr fontId="3"/>
  </si>
  <si>
    <t>絨毛癌
侵入奇胎
肉腫
胚細胞腫瘍
MSI-Highを有する固形癌
外陰癌
神経内分泌腫瘍
悪性黒色腫</t>
    <rPh sb="0" eb="2">
      <t>ジュウモウ</t>
    </rPh>
    <rPh sb="2" eb="3">
      <t>ガン</t>
    </rPh>
    <rPh sb="42" eb="47">
      <t>シンケイナイブンピツ</t>
    </rPh>
    <rPh sb="47" eb="49">
      <t>シュヨウ</t>
    </rPh>
    <rPh sb="51" eb="53">
      <t>アクセイ</t>
    </rPh>
    <rPh sb="53" eb="56">
      <t>コクショクシュ</t>
    </rPh>
    <phoneticPr fontId="3"/>
  </si>
  <si>
    <t>COG ARST0431（3歳以上）　
VCR＋CPT-11（week 1～6, 20～25）</t>
    <phoneticPr fontId="3"/>
  </si>
  <si>
    <t>COG ARST0431（3歳以上）　
VCR＋CPT-11（week 47～52）</t>
    <phoneticPr fontId="3"/>
  </si>
  <si>
    <t>COG ARST0431（3歳以上）　
VDC（week 7,11,15,28,32）</t>
    <phoneticPr fontId="3"/>
  </si>
  <si>
    <t>COG ARST0431（3歳以上）
V（week 8,12,16,29,33）</t>
    <phoneticPr fontId="3"/>
  </si>
  <si>
    <t>COG ARST0431（3歳以上）
IE（week 9,13,17,26,30）</t>
    <phoneticPr fontId="3"/>
  </si>
  <si>
    <t>COG ARST0431（3歳以上）
VAC（week 35～40,44～46）</t>
    <phoneticPr fontId="3"/>
  </si>
  <si>
    <t>COG ARST0431（3歳以上）　
VAC＋V＋V（week 41～43）</t>
    <phoneticPr fontId="3"/>
  </si>
  <si>
    <t>腎芽腫（ウィルムス腫瘍）（05-08-XXXX）</t>
    <rPh sb="0" eb="1">
      <t>ジン</t>
    </rPh>
    <rPh sb="1" eb="2">
      <t>ガ</t>
    </rPh>
    <rPh sb="2" eb="3">
      <t>シュ</t>
    </rPh>
    <rPh sb="9" eb="11">
      <t>シュヨウ</t>
    </rPh>
    <phoneticPr fontId="3"/>
  </si>
  <si>
    <t>胚細胞腫瘍（精巣癌）
尿膜管癌
陰茎癌
MSI-Highを有する固形癌
ABO血液型不適合腎移植における抗体関連型拒絶反応の抑制</t>
    <rPh sb="0" eb="1">
      <t>ハイ</t>
    </rPh>
    <rPh sb="1" eb="3">
      <t>サイボウ</t>
    </rPh>
    <rPh sb="3" eb="5">
      <t>シュヨウ</t>
    </rPh>
    <rPh sb="6" eb="8">
      <t>セイソウ</t>
    </rPh>
    <rPh sb="8" eb="9">
      <t>ガン</t>
    </rPh>
    <rPh sb="12" eb="13">
      <t>ニョウ</t>
    </rPh>
    <rPh sb="13" eb="14">
      <t>マク</t>
    </rPh>
    <rPh sb="14" eb="15">
      <t>カン</t>
    </rPh>
    <rPh sb="15" eb="16">
      <t>ガン</t>
    </rPh>
    <rPh sb="18" eb="20">
      <t>インケイ</t>
    </rPh>
    <rPh sb="20" eb="21">
      <t>ガン</t>
    </rPh>
    <rPh sb="43" eb="46">
      <t>ケツエキガタ</t>
    </rPh>
    <rPh sb="46" eb="49">
      <t>フテキゴウ</t>
    </rPh>
    <rPh sb="49" eb="52">
      <t>ジンイショク</t>
    </rPh>
    <rPh sb="56" eb="58">
      <t>コウタイ</t>
    </rPh>
    <rPh sb="58" eb="61">
      <t>カンレンガタ</t>
    </rPh>
    <rPh sb="61" eb="63">
      <t>キョゼツ</t>
    </rPh>
    <rPh sb="63" eb="65">
      <t>ハンノウ</t>
    </rPh>
    <rPh sb="66" eb="68">
      <t>ヨクセイ</t>
    </rPh>
    <phoneticPr fontId="3"/>
  </si>
  <si>
    <t>レジメン一覧表　（診療科別　　五十音順）</t>
    <rPh sb="9" eb="12">
      <t>シンリョウカ</t>
    </rPh>
    <rPh sb="12" eb="13">
      <t>ベツ</t>
    </rPh>
    <rPh sb="15" eb="18">
      <t>ゴジュウオン</t>
    </rPh>
    <rPh sb="18" eb="19">
      <t>ジュン</t>
    </rPh>
    <phoneticPr fontId="3"/>
  </si>
  <si>
    <t>歯科口腔・顎顔面外科</t>
    <rPh sb="0" eb="2">
      <t>シカ</t>
    </rPh>
    <rPh sb="2" eb="4">
      <t>コウクウ</t>
    </rPh>
    <rPh sb="5" eb="8">
      <t>ガクガンメン</t>
    </rPh>
    <rPh sb="8" eb="10">
      <t>ゲカ</t>
    </rPh>
    <phoneticPr fontId="3"/>
  </si>
  <si>
    <t>呼吸器・アレルギー内科
呼吸器外科</t>
    <rPh sb="0" eb="3">
      <t>コキュウキ</t>
    </rPh>
    <rPh sb="9" eb="11">
      <t>ナイカ</t>
    </rPh>
    <rPh sb="13" eb="16">
      <t>コキュウキ</t>
    </rPh>
    <rPh sb="16" eb="18">
      <t>ゲカ</t>
    </rPh>
    <phoneticPr fontId="3"/>
  </si>
  <si>
    <t>消化器・肝臓内科
肝胆膵外科</t>
    <rPh sb="0" eb="3">
      <t>ショウカキ</t>
    </rPh>
    <rPh sb="4" eb="6">
      <t>カンゾウ</t>
    </rPh>
    <rPh sb="6" eb="8">
      <t>ナイカ</t>
    </rPh>
    <rPh sb="10" eb="13">
      <t>カンタンスイ</t>
    </rPh>
    <rPh sb="13" eb="15">
      <t>ゲカ</t>
    </rPh>
    <phoneticPr fontId="3"/>
  </si>
  <si>
    <t>消化器・肝臓内科
消化管外科</t>
    <rPh sb="0" eb="3">
      <t>ショウカキ</t>
    </rPh>
    <rPh sb="4" eb="6">
      <t>カンゾウ</t>
    </rPh>
    <rPh sb="6" eb="8">
      <t>ナイカ</t>
    </rPh>
    <rPh sb="10" eb="13">
      <t>ショウカカン</t>
    </rPh>
    <rPh sb="13" eb="15">
      <t>ゲカ</t>
    </rPh>
    <phoneticPr fontId="3"/>
  </si>
  <si>
    <t>30分</t>
    <phoneticPr fontId="3"/>
  </si>
  <si>
    <t>7.5mg/㎡</t>
    <phoneticPr fontId="3"/>
  </si>
  <si>
    <t>13コース</t>
    <phoneticPr fontId="3"/>
  </si>
  <si>
    <t>1コース</t>
    <phoneticPr fontId="3"/>
  </si>
  <si>
    <t>VTD-PACE（強化療法　1コース目）</t>
    <rPh sb="9" eb="11">
      <t>キョウカ</t>
    </rPh>
    <rPh sb="11" eb="13">
      <t>リョウホウ</t>
    </rPh>
    <rPh sb="18" eb="19">
      <t>メ</t>
    </rPh>
    <phoneticPr fontId="3"/>
  </si>
  <si>
    <t>VTD-PACE（強化療法　2コース目）</t>
    <rPh sb="9" eb="11">
      <t>キョウカ</t>
    </rPh>
    <rPh sb="11" eb="13">
      <t>リョウホウ</t>
    </rPh>
    <rPh sb="18" eb="19">
      <t>メ</t>
    </rPh>
    <phoneticPr fontId="3"/>
  </si>
  <si>
    <t>2コース</t>
    <phoneticPr fontId="3"/>
  </si>
  <si>
    <t>VTD-PACE（維持療法1）</t>
    <rPh sb="9" eb="11">
      <t>イジ</t>
    </rPh>
    <rPh sb="11" eb="13">
      <t>リョウホウ</t>
    </rPh>
    <phoneticPr fontId="3"/>
  </si>
  <si>
    <t>1～4、8～11</t>
    <phoneticPr fontId="3"/>
  </si>
  <si>
    <t>VTD-PACE（維持療法2）</t>
    <rPh sb="9" eb="11">
      <t>イジ</t>
    </rPh>
    <rPh sb="11" eb="13">
      <t>リョウホウ</t>
    </rPh>
    <phoneticPr fontId="3"/>
  </si>
  <si>
    <t>隔日</t>
    <rPh sb="0" eb="2">
      <t>カクジツ</t>
    </rPh>
    <phoneticPr fontId="3"/>
  </si>
  <si>
    <t>1～4</t>
    <phoneticPr fontId="3"/>
  </si>
  <si>
    <t>26コース</t>
    <phoneticPr fontId="3"/>
  </si>
  <si>
    <t>VTD-PACE（寛解導入療法）</t>
    <rPh sb="9" eb="10">
      <t>ヒロシ</t>
    </rPh>
    <rPh sb="10" eb="11">
      <t>カイ</t>
    </rPh>
    <rPh sb="11" eb="13">
      <t>ドウニュウ</t>
    </rPh>
    <rPh sb="13" eb="15">
      <t>リョウホウ</t>
    </rPh>
    <phoneticPr fontId="3"/>
  </si>
  <si>
    <t>39-03-0102</t>
    <phoneticPr fontId="3"/>
  </si>
  <si>
    <t>39-03-0101</t>
    <phoneticPr fontId="3"/>
  </si>
  <si>
    <t>39-03-0103</t>
  </si>
  <si>
    <t>39-03-0104</t>
    <phoneticPr fontId="3"/>
  </si>
  <si>
    <t>05-14-0030</t>
    <phoneticPr fontId="3"/>
  </si>
  <si>
    <t>05-14-0031</t>
  </si>
  <si>
    <t>05-14-0032</t>
    <phoneticPr fontId="3"/>
  </si>
  <si>
    <t>05-14-0033</t>
    <phoneticPr fontId="3"/>
  </si>
  <si>
    <t>05-14-0034</t>
    <phoneticPr fontId="3"/>
  </si>
  <si>
    <t>05-14-0035</t>
    <phoneticPr fontId="3"/>
  </si>
  <si>
    <t>05-14-0036</t>
    <phoneticPr fontId="3"/>
  </si>
  <si>
    <t>05-14-0040</t>
    <phoneticPr fontId="3"/>
  </si>
  <si>
    <t>05-14-0041</t>
    <phoneticPr fontId="3"/>
  </si>
  <si>
    <t>05-14-0042</t>
    <phoneticPr fontId="3"/>
  </si>
  <si>
    <t>05-14-0043</t>
    <phoneticPr fontId="3"/>
  </si>
  <si>
    <t>05-14-0044</t>
    <phoneticPr fontId="3"/>
  </si>
  <si>
    <t>05-14-0045</t>
    <phoneticPr fontId="3"/>
  </si>
  <si>
    <t>05-14-0046</t>
    <phoneticPr fontId="3"/>
  </si>
  <si>
    <t>05-14-0050</t>
    <phoneticPr fontId="3"/>
  </si>
  <si>
    <t>05-14-0051</t>
    <phoneticPr fontId="3"/>
  </si>
  <si>
    <t>05-14-0052</t>
    <phoneticPr fontId="3"/>
  </si>
  <si>
    <t>05-14-0053</t>
    <phoneticPr fontId="3"/>
  </si>
  <si>
    <t>05-14-0054</t>
    <phoneticPr fontId="3"/>
  </si>
  <si>
    <t>05-14-0055</t>
    <phoneticPr fontId="3"/>
  </si>
  <si>
    <t>05-14-0056</t>
    <phoneticPr fontId="3"/>
  </si>
  <si>
    <t>1.5mg/m2 
（最大2mg/body）</t>
    <phoneticPr fontId="3"/>
  </si>
  <si>
    <t>50mg/m2
（最大100mg/body）</t>
    <phoneticPr fontId="3"/>
  </si>
  <si>
    <t>1.5mg/m2
（最大2mg/body）</t>
    <phoneticPr fontId="3"/>
  </si>
  <si>
    <t>480mg/m2/回
1日3回</t>
    <phoneticPr fontId="3"/>
  </si>
  <si>
    <t>0.045mg/kg
（最大2.3mg/body）</t>
    <phoneticPr fontId="3"/>
  </si>
  <si>
    <t>360mg/m2/回
1日3回</t>
    <phoneticPr fontId="3"/>
  </si>
  <si>
    <t>16mg/kg/回
1日3回</t>
    <phoneticPr fontId="3"/>
  </si>
  <si>
    <t>39-01-0670</t>
    <phoneticPr fontId="3"/>
  </si>
  <si>
    <t>39-01-0671</t>
  </si>
  <si>
    <t>リツキシマブ＋レナリドミド（1コース目）</t>
    <phoneticPr fontId="3"/>
  </si>
  <si>
    <t>リツキシマブ＋レナリドミド（2～5コース目）</t>
    <phoneticPr fontId="3"/>
  </si>
  <si>
    <t>レナリドミド（リツキシマブ＋レナリドミド　5コース後）</t>
    <phoneticPr fontId="3"/>
  </si>
  <si>
    <t>*1,2</t>
  </si>
  <si>
    <t>20mg/body</t>
  </si>
  <si>
    <t xml:space="preserve">＊1　最初の30分は50mg/時で開始し、患者の状態を十分観察しながら、その後30分毎に50mg/時ずつ上げて、最大200mg/時まで上げることができる。
＊2　初回投与時に発現した副作用が軽微であった場合、100mg/時まで上げて投与を開始し、その後30分毎に100mg/時ずつ上げて、最大200mg/時まで上げることができる。
</t>
    <phoneticPr fontId="3"/>
  </si>
  <si>
    <t>4コース</t>
    <phoneticPr fontId="3"/>
  </si>
  <si>
    <t>7コース</t>
    <phoneticPr fontId="3"/>
  </si>
  <si>
    <t>脈絡叢腫瘍（脈絡叢乳頭腫、異型脈絡叢乳頭腫、脈絡叢がん　05-23-XXXX）</t>
    <rPh sb="0" eb="3">
      <t>ミャクラクソウ</t>
    </rPh>
    <rPh sb="3" eb="5">
      <t>シュヨウ</t>
    </rPh>
    <rPh sb="6" eb="9">
      <t>ミャクラクソウ</t>
    </rPh>
    <rPh sb="9" eb="11">
      <t>ニュウトウ</t>
    </rPh>
    <rPh sb="11" eb="12">
      <t>シュ</t>
    </rPh>
    <rPh sb="13" eb="15">
      <t>イケイ</t>
    </rPh>
    <rPh sb="15" eb="18">
      <t>ミャクラクソウ</t>
    </rPh>
    <rPh sb="18" eb="20">
      <t>ニュウトウ</t>
    </rPh>
    <rPh sb="20" eb="21">
      <t>シュ</t>
    </rPh>
    <rPh sb="22" eb="25">
      <t>ミャクラクソウ</t>
    </rPh>
    <phoneticPr fontId="3"/>
  </si>
  <si>
    <t>05-23-0001</t>
    <phoneticPr fontId="3"/>
  </si>
  <si>
    <t>CPT-SIOP-2000　VP-16＋VCR＋CBDCA</t>
    <phoneticPr fontId="3"/>
  </si>
  <si>
    <t>350mg/m2</t>
  </si>
  <si>
    <t>1.5mg/m2
（最大2mg/body）</t>
    <phoneticPr fontId="3"/>
  </si>
  <si>
    <t>4週間</t>
    <rPh sb="1" eb="3">
      <t>シュウカン</t>
    </rPh>
    <phoneticPr fontId="3"/>
  </si>
  <si>
    <t>6コース</t>
    <phoneticPr fontId="3"/>
  </si>
  <si>
    <t>CPT-SIOP-2000　VP-16＋VCR＋CPA</t>
    <phoneticPr fontId="3"/>
  </si>
  <si>
    <t>1000mg/m2</t>
    <phoneticPr fontId="3"/>
  </si>
  <si>
    <t>250mg/m2/回
1日3回*</t>
    <phoneticPr fontId="3"/>
  </si>
  <si>
    <t>＊メスナはシクロホスファミドと同時投与、投与開始4時間後、投与開始8時間後に投与する</t>
    <phoneticPr fontId="3"/>
  </si>
  <si>
    <t>05-23-0010</t>
    <phoneticPr fontId="3"/>
  </si>
  <si>
    <t>ALB-NHL03　TIT（3か月未満）</t>
    <rPh sb="16" eb="17">
      <t>ゲツ</t>
    </rPh>
    <rPh sb="17" eb="19">
      <t>ミマン</t>
    </rPh>
    <phoneticPr fontId="3"/>
  </si>
  <si>
    <t>メトトレキサート</t>
    <phoneticPr fontId="3"/>
  </si>
  <si>
    <t>シタラビン</t>
    <phoneticPr fontId="3"/>
  </si>
  <si>
    <t>ヒドロコルチゾン</t>
    <phoneticPr fontId="3"/>
  </si>
  <si>
    <t>3mg</t>
    <phoneticPr fontId="3"/>
  </si>
  <si>
    <t>6mg</t>
    <phoneticPr fontId="3"/>
  </si>
  <si>
    <t>10mg</t>
    <phoneticPr fontId="3"/>
  </si>
  <si>
    <t>髄注</t>
    <rPh sb="0" eb="2">
      <t>ズイチュウ</t>
    </rPh>
    <phoneticPr fontId="3"/>
  </si>
  <si>
    <t>1週間</t>
    <rPh sb="1" eb="3">
      <t>シュウカン</t>
    </rPh>
    <phoneticPr fontId="3"/>
  </si>
  <si>
    <t>ALB-NHL03　TIT（1歳未満）</t>
    <rPh sb="15" eb="16">
      <t>サイ</t>
    </rPh>
    <rPh sb="16" eb="18">
      <t>ミマン</t>
    </rPh>
    <phoneticPr fontId="3"/>
  </si>
  <si>
    <t>15mg</t>
    <phoneticPr fontId="3"/>
  </si>
  <si>
    <t>ALB-NHL03　TIT（1歳）</t>
    <rPh sb="15" eb="16">
      <t>サイ</t>
    </rPh>
    <phoneticPr fontId="3"/>
  </si>
  <si>
    <t>8mg</t>
    <phoneticPr fontId="3"/>
  </si>
  <si>
    <t>20mg</t>
    <phoneticPr fontId="3"/>
  </si>
  <si>
    <t>ALB-NHL03　TIT（2歳）</t>
    <rPh sb="15" eb="16">
      <t>サイ</t>
    </rPh>
    <phoneticPr fontId="3"/>
  </si>
  <si>
    <t>25mg</t>
    <phoneticPr fontId="3"/>
  </si>
  <si>
    <t>12mg</t>
    <phoneticPr fontId="3"/>
  </si>
  <si>
    <t>30mg</t>
    <phoneticPr fontId="3"/>
  </si>
  <si>
    <t>ALB-NHL03　TIT（3歳以上）</t>
    <rPh sb="15" eb="16">
      <t>サイ</t>
    </rPh>
    <rPh sb="16" eb="18">
      <t>イジョウ</t>
    </rPh>
    <phoneticPr fontId="3"/>
  </si>
  <si>
    <t>*2</t>
    <phoneticPr fontId="3"/>
  </si>
  <si>
    <t>8, 15, 22</t>
    <phoneticPr fontId="3"/>
  </si>
  <si>
    <t>45 mg/m2/日
1日3回</t>
    <rPh sb="9" eb="10">
      <t>ニチ</t>
    </rPh>
    <rPh sb="12" eb="13">
      <t>ニチ</t>
    </rPh>
    <rPh sb="14" eb="15">
      <t>カイ</t>
    </rPh>
    <phoneticPr fontId="3"/>
  </si>
  <si>
    <t>39-11-0101</t>
    <phoneticPr fontId="3"/>
  </si>
  <si>
    <t>連日投与</t>
  </si>
  <si>
    <t>12mg/m2</t>
  </si>
  <si>
    <t>45 mg/m2/日
1日3回</t>
    <phoneticPr fontId="3"/>
  </si>
  <si>
    <t>50mg/m2/回
1日2回12時間毎</t>
    <phoneticPr fontId="3"/>
  </si>
  <si>
    <t>30日</t>
    <phoneticPr fontId="3"/>
  </si>
  <si>
    <t>B群）3,000 ≦ WBC &lt; 10,000/μL あるいはAPL細胞 ≧ 1,000/μLの場合
トレチノインは最長60日まで投与可能</t>
    <phoneticPr fontId="3"/>
  </si>
  <si>
    <t>C群）WBC ≧ 10,000/μLの場合
トレチノインは最長60日まで投与可能</t>
    <phoneticPr fontId="3"/>
  </si>
  <si>
    <t>A群） WBC &lt; 3,000/μL かつ APL細胞（芽球＋前芽球） &lt; 1,000/μLの場合
トレチノインは最長60日まで投与可能</t>
    <rPh sb="28" eb="30">
      <t>ガキュウ</t>
    </rPh>
    <rPh sb="31" eb="32">
      <t>ゼン</t>
    </rPh>
    <rPh sb="32" eb="34">
      <t>ガキュウ</t>
    </rPh>
    <phoneticPr fontId="3"/>
  </si>
  <si>
    <t>45 mg/m2/日
1日3回</t>
    <phoneticPr fontId="3"/>
  </si>
  <si>
    <t>50mg/m2/回
1日2回12時間毎</t>
    <phoneticPr fontId="3"/>
  </si>
  <si>
    <t>APL204　寛解導入療法　D群（A群　追加治療）</t>
    <phoneticPr fontId="3"/>
  </si>
  <si>
    <t>APL204 寛解導入療法　C群</t>
    <phoneticPr fontId="3"/>
  </si>
  <si>
    <t>APL204 寛解導入療法　B群</t>
    <phoneticPr fontId="3"/>
  </si>
  <si>
    <t>APL204 寛解導入療法　A群</t>
    <phoneticPr fontId="3"/>
  </si>
  <si>
    <t>A群において、途中APL細胞（芽球＋前骨髄球）≧1000/μLのとき</t>
    <phoneticPr fontId="3"/>
  </si>
  <si>
    <t>APL204　寛解導入療法　D群（B群　追加治療）</t>
    <phoneticPr fontId="3"/>
  </si>
  <si>
    <t>B群において、途中APL細胞（芽球＋前骨髄球）≧1000/μLのとき</t>
    <phoneticPr fontId="3"/>
  </si>
  <si>
    <t>APL204　寛解導入療法　D群（C群　追加治療）</t>
    <phoneticPr fontId="3"/>
  </si>
  <si>
    <t>C群において、途中APL細胞（芽球＋前骨髄球）≧1000/μLのとき</t>
    <phoneticPr fontId="3"/>
  </si>
  <si>
    <t>39-11-0102</t>
    <phoneticPr fontId="3"/>
  </si>
  <si>
    <t>39-11-0103</t>
    <phoneticPr fontId="3"/>
  </si>
  <si>
    <t>39-11-0104</t>
  </si>
  <si>
    <t>39-11-0105</t>
    <phoneticPr fontId="3"/>
  </si>
  <si>
    <t>39-11-0106</t>
    <phoneticPr fontId="3"/>
  </si>
  <si>
    <t>APL204　寛解導入療法（MIT＋Ara-C　未寛解症例）</t>
    <phoneticPr fontId="3"/>
  </si>
  <si>
    <t>7mg/m2</t>
  </si>
  <si>
    <t>100mg/m2/回
1日2回12時間毎</t>
    <phoneticPr fontId="3"/>
  </si>
  <si>
    <t>APL204　地固め療法　C1（MIT＋Ara-C）</t>
    <phoneticPr fontId="3"/>
  </si>
  <si>
    <t>39-11-0110</t>
    <phoneticPr fontId="3"/>
  </si>
  <si>
    <t>APL204　地固め療法　C2（DNR＋Ara-C）</t>
    <phoneticPr fontId="3"/>
  </si>
  <si>
    <t>39-11-0111</t>
  </si>
  <si>
    <t>39-11-0112</t>
  </si>
  <si>
    <t>APL204　髄注
（MTX＋Ara-C＋PSL　地固め療法C2後）</t>
    <phoneticPr fontId="3"/>
  </si>
  <si>
    <t>15mg/body</t>
  </si>
  <si>
    <t>40mg/body</t>
  </si>
  <si>
    <t>10mg/body</t>
  </si>
  <si>
    <t>APL204　地固め療法　C3（IDA＋Ara-C）</t>
    <phoneticPr fontId="3"/>
  </si>
  <si>
    <t>70mg/m2/回
1日2回12時間毎</t>
    <phoneticPr fontId="3"/>
  </si>
  <si>
    <t>39-11-0113</t>
    <phoneticPr fontId="3"/>
  </si>
  <si>
    <t>APL204　維持療法　ATRA群</t>
    <phoneticPr fontId="3"/>
  </si>
  <si>
    <t>APL204　維持療法　Am80群</t>
    <phoneticPr fontId="3"/>
  </si>
  <si>
    <t>タミバロテン</t>
  </si>
  <si>
    <t>6mg/m2/日
1日2回</t>
    <phoneticPr fontId="3"/>
  </si>
  <si>
    <t>術前・術後</t>
    <rPh sb="0" eb="2">
      <t>ジュツゼン</t>
    </rPh>
    <rPh sb="3" eb="5">
      <t>ジュツゴ</t>
    </rPh>
    <phoneticPr fontId="3"/>
  </si>
  <si>
    <t>整形外科（08-02-0020）</t>
    <phoneticPr fontId="3"/>
  </si>
  <si>
    <t>14-06-0060</t>
    <phoneticPr fontId="3"/>
  </si>
  <si>
    <t>間質性肺炎（強皮症）</t>
    <rPh sb="6" eb="9">
      <t>キョウヒショウ</t>
    </rPh>
    <phoneticPr fontId="3"/>
  </si>
  <si>
    <t>呼吸器・アレルギー内科（31-08-0001)</t>
    <phoneticPr fontId="3"/>
  </si>
  <si>
    <t>38-06-0001</t>
    <phoneticPr fontId="3"/>
  </si>
  <si>
    <t>39-01-0453</t>
    <phoneticPr fontId="3"/>
  </si>
  <si>
    <t>39-01-0454</t>
    <phoneticPr fontId="3"/>
  </si>
  <si>
    <t>ベンダムスチン＋オビヌツズマブ療法（1コース目）</t>
    <phoneticPr fontId="3"/>
  </si>
  <si>
    <t>ベンダムスチン＋オビヌツズマブ療法（2～6コース目）</t>
    <phoneticPr fontId="3"/>
  </si>
  <si>
    <t>3,10,17</t>
    <phoneticPr fontId="3"/>
  </si>
  <si>
    <t>1,2</t>
    <phoneticPr fontId="3"/>
  </si>
  <si>
    <t>39-01-0464</t>
    <phoneticPr fontId="3"/>
  </si>
  <si>
    <t>39-01-0465</t>
    <phoneticPr fontId="3"/>
  </si>
  <si>
    <t>CHOP＋オビヌツズマブ療法
（1コース目）</t>
    <phoneticPr fontId="3"/>
  </si>
  <si>
    <t>CHOP＋オビヌツズマブ療法　
（2～6コース目）</t>
    <phoneticPr fontId="3"/>
  </si>
  <si>
    <t>1～5</t>
    <phoneticPr fontId="3"/>
  </si>
  <si>
    <t>CVP＋オビヌツズマブ療法（1コース目）</t>
    <phoneticPr fontId="3"/>
  </si>
  <si>
    <t>CVP＋オビヌツズマブ療法（2～8コース目）</t>
    <phoneticPr fontId="3"/>
  </si>
  <si>
    <t>39-01-0473</t>
    <phoneticPr fontId="3"/>
  </si>
  <si>
    <t>39-01-0474</t>
    <phoneticPr fontId="3"/>
  </si>
  <si>
    <t>オビヌツズマブ</t>
    <phoneticPr fontId="3"/>
  </si>
  <si>
    <t xml:space="preserve"> 2 mg/body</t>
  </si>
  <si>
    <t>4, 11</t>
  </si>
  <si>
    <t>1～4, 11～14</t>
  </si>
  <si>
    <t>300 mg/m2/回
1日2回12時間毎</t>
    <phoneticPr fontId="3"/>
  </si>
  <si>
    <t>50 mg/body/回
1日2回</t>
    <phoneticPr fontId="3"/>
  </si>
  <si>
    <t>1コース</t>
    <phoneticPr fontId="3"/>
  </si>
  <si>
    <t>70 mg/body</t>
  </si>
  <si>
    <t>シクロホスファミド</t>
    <phoneticPr fontId="3"/>
  </si>
  <si>
    <t>3コース</t>
    <phoneticPr fontId="3"/>
  </si>
  <si>
    <t xml:space="preserve"> 50 mg/body</t>
  </si>
  <si>
    <t>3 ~4</t>
  </si>
  <si>
    <t>1000mg/m2/回
1日2回</t>
    <phoneticPr fontId="3"/>
  </si>
  <si>
    <t>1コースの期間は3週間であるが、ダサチニブは次コース開始まで休薬せず連日経口投与する
＊ホリナートカルシウムはMTX投与終了12時間後に50mg/bodyを投与し、以後6時間毎に15mg/bodyを8回投与する。ただし、MTX血中濃度により投与量が変更になることがある。</t>
    <phoneticPr fontId="3"/>
  </si>
  <si>
    <t>2 mg/body</t>
  </si>
  <si>
    <t>200 mg/body</t>
  </si>
  <si>
    <t>4週間</t>
    <phoneticPr fontId="3"/>
  </si>
  <si>
    <t>26コース</t>
    <phoneticPr fontId="3"/>
  </si>
  <si>
    <t>2コース</t>
    <phoneticPr fontId="3"/>
  </si>
  <si>
    <t>可能な限り継続する</t>
    <rPh sb="0" eb="2">
      <t>カノウ</t>
    </rPh>
    <rPh sb="3" eb="4">
      <t>カギ</t>
    </rPh>
    <rPh sb="5" eb="7">
      <t>ケイゾク</t>
    </rPh>
    <phoneticPr fontId="3"/>
  </si>
  <si>
    <t>再発・難治性
18歳以上、60歳未満</t>
    <phoneticPr fontId="3"/>
  </si>
  <si>
    <t>再発・難治性
18歳以上</t>
    <rPh sb="9" eb="12">
      <t>サイイジョウ</t>
    </rPh>
    <phoneticPr fontId="3"/>
  </si>
  <si>
    <t>ポナチニブ</t>
  </si>
  <si>
    <t>45 mg/body</t>
  </si>
  <si>
    <t>メスナ*1</t>
  </si>
  <si>
    <t>ポナチニブ*2</t>
  </si>
  <si>
    <t>ホリナートカルシウム*1</t>
  </si>
  <si>
    <t>Pona-MA療法
（60歳未満　2，4，6，8コース目）</t>
    <phoneticPr fontId="3"/>
  </si>
  <si>
    <t>1コースの期間は3週間であるが、ポナチニブは次コース開始まで休薬せず連日経口投与する
＊1　ホリナートカルシウムはMTX投与終了12時間後に50mg/bodyを投与し、以後6時間毎に15mg/bodyを8回投与する。ただし、MTX血中濃度により投与量が変更になることがある。
＊2　ポナチニブはComplete molecular response達成後、15 mg/bodyにする
※Pona-hyperCVAD療法、Pona-MA療法ともにMRD陰性化ののちはポナチニブを15 mg/bodyへ減量する</t>
    <phoneticPr fontId="3"/>
  </si>
  <si>
    <t>1コースの期間は3週間であるが、ポナチニブは次コース開始まで休薬せず連日経口投与する
＊1　ホリナートカルシウムはMTX投与終了12時間後に50mg/bodyを投与し、以後6時間毎に15mg/bodyを8回投与する。ただし、MTX血中濃度により投与量と投与期間が変更になることがある。
＊2　ポナチニブはComplete molecular response達成後、15 mg/bodyにする
※Pona-hyperCVAD療法、Pona-MA療法ともにMRD陰性化ののちはポナチニブを15 mg/bodyへ減量する</t>
    <phoneticPr fontId="3"/>
  </si>
  <si>
    <t>ポナチニブ*</t>
  </si>
  <si>
    <t>1667mg/m2</t>
  </si>
  <si>
    <t>90分　</t>
  </si>
  <si>
    <t>AUC = 5
（最大800mg）</t>
    <phoneticPr fontId="3"/>
  </si>
  <si>
    <t>Fractioned ICE</t>
    <phoneticPr fontId="3"/>
  </si>
  <si>
    <t>*1, 2</t>
  </si>
  <si>
    <t>Fractioned ICE-R（初回）
Fractioned ICE-R（2回目以降）</t>
    <phoneticPr fontId="3"/>
  </si>
  <si>
    <t>再発・難治性
18歳以上、70歳未満</t>
    <rPh sb="0" eb="2">
      <t>サイハツ</t>
    </rPh>
    <rPh sb="3" eb="6">
      <t>ナンジセイ</t>
    </rPh>
    <phoneticPr fontId="3"/>
  </si>
  <si>
    <t xml:space="preserve">*1　最初の30分は50mL/hで開始し、患者の状態を十分観察しながら、その後30分毎に50mL/hずつ上げて、最大200mg/時まで上げることができる。
*2　初回投与時に発現した副作用が軽微であった場合、100mL/hで開始し、その30分後に200mL/h で投与することができる。
</t>
    <phoneticPr fontId="3"/>
  </si>
  <si>
    <t>CPT-11＋VCR＋TMZ</t>
    <phoneticPr fontId="3"/>
  </si>
  <si>
    <t>05-20-0010</t>
    <phoneticPr fontId="3"/>
  </si>
  <si>
    <t>1～5,　　 8～12</t>
  </si>
  <si>
    <t>テモゾロミド</t>
  </si>
  <si>
    <t>15mg/m2
（最大30mg）</t>
    <phoneticPr fontId="3"/>
  </si>
  <si>
    <t>100mg/m2
（最大200mg）</t>
    <phoneticPr fontId="3"/>
  </si>
  <si>
    <t>1.5mg/m2
（最大2mg）</t>
    <phoneticPr fontId="3"/>
  </si>
  <si>
    <t>1～22歳
化学療法から3週間以上
経過していること
造血幹細胞移植から6ヶ月以上
経過していること</t>
    <phoneticPr fontId="3"/>
  </si>
  <si>
    <t>4週間</t>
    <rPh sb="1" eb="3">
      <t>シュウカン</t>
    </rPh>
    <phoneticPr fontId="3"/>
  </si>
  <si>
    <t>12コース</t>
    <phoneticPr fontId="3"/>
  </si>
  <si>
    <t>小児科　がん種別</t>
    <rPh sb="0" eb="3">
      <t>ショウニカ</t>
    </rPh>
    <rPh sb="6" eb="8">
      <t>シュベツ</t>
    </rPh>
    <phoneticPr fontId="3"/>
  </si>
  <si>
    <r>
      <rPr>
        <sz val="14"/>
        <color rgb="FFFF0000"/>
        <rFont val="Meiryo UI"/>
        <family val="3"/>
        <charset val="128"/>
      </rPr>
      <t>・体重70kg以上の場合は体重に応じた投与速度の設定が必要です。</t>
    </r>
    <r>
      <rPr>
        <sz val="14"/>
        <rFont val="Meiryo UI"/>
        <family val="3"/>
        <charset val="128"/>
      </rPr>
      <t xml:space="preserve">
*1　63mL/hで投与開始し、投与開始60分後に80mL/hに、投与開始90分後に98mL/hに、投与開始120分後に116mL/hに投与速度を上げることができる。
*2　63mL/hで投与開始し、投与開始60分後に98mL/hに、投与開始90分後に134mL/hに、投与開始120分後に143mL/hに投与速度を上げることができる。
・イサツキシマブ投与30分前にステロイド（デキサメタゾン40mg/body 経口）、抗ヒスタミン薬（クロルフェニラミンマレイン酸塩　2mg/body　経口）、解熱鎮痛薬（アセトアミノフェン　1000mg/body　経口）、H2受容体拮抗薬（ファモチジン　20mg/body　経口）を内服する
・1コース目でInfusion reactionを発症しなかった症例に対しては、抗ヒスタミン薬、解熱鎮痛剤、H2受容体拮抗薬の省略が可能である。
・75歳以上はデキサメタゾンを20mg/bodyに減量する。</t>
    </r>
    <phoneticPr fontId="3"/>
  </si>
  <si>
    <t>300 mg/m2/回
1日2回12時間毎</t>
    <phoneticPr fontId="3"/>
  </si>
  <si>
    <t>2000mg/m2/回　
1日2回</t>
    <phoneticPr fontId="3"/>
  </si>
  <si>
    <t>＊メスナはシクロホスファミド開始1時間前に投与開始し、シクロホスファミド投与終了9時間後まで持続する
1コースの期間は3週間であるが、ダサチニブは次コース開始まで休薬せず連日経口投与する</t>
    <rPh sb="57" eb="59">
      <t>キカン</t>
    </rPh>
    <rPh sb="61" eb="63">
      <t>シュウカン</t>
    </rPh>
    <phoneticPr fontId="3"/>
  </si>
  <si>
    <t>＊メスナはシクロホスファミド開始1時間前に投与開始し、シクロホスファミド投与終了9時間後まで持続する</t>
    <phoneticPr fontId="3"/>
  </si>
  <si>
    <t>＊メスナはシクロホスファミド開始1時間前に投与開始し、シクロホスファミド投与終了9時間後まで持続する
※Pona-hyperCVAD療法、Pona-MA療法ともにMRD陰性化ののちはポナチニブを15 mg/bodyへ減量する</t>
    <phoneticPr fontId="3"/>
  </si>
  <si>
    <t xml:space="preserve">＊1メスナはシクロホスファミド開始1時間前に投与開始し、シクロホスファミド投与終了9時間後まで持続する
＊2　ポナチニブはComplete molecular response達成後、15 mg/bodyにする
1コースの期間は3週間であるが、ポナチニブは次コース開始まで休薬せず連日経口投与する
※Pona-hyperCVAD療法、Pona-MA療法ともにMRD陰性化ののちはポナチニブを15 mg/bodyへ減量する
</t>
    <phoneticPr fontId="3"/>
  </si>
  <si>
    <t>1000mg/m2/回　
1日2回</t>
    <phoneticPr fontId="3"/>
  </si>
  <si>
    <t>＊　ポナチニブを30mgまたは15mg/bodyに減量することもある。</t>
    <phoneticPr fontId="3"/>
  </si>
  <si>
    <t>39-12-0180</t>
    <phoneticPr fontId="3"/>
  </si>
  <si>
    <t>39-12-0181</t>
    <phoneticPr fontId="3"/>
  </si>
  <si>
    <t>39-12-0190</t>
    <phoneticPr fontId="3"/>
  </si>
  <si>
    <t>39-12-0191</t>
    <phoneticPr fontId="3"/>
  </si>
  <si>
    <t>39-12-0200</t>
    <phoneticPr fontId="3"/>
  </si>
  <si>
    <t>39-12-0201</t>
    <phoneticPr fontId="3"/>
  </si>
  <si>
    <t>39-12-0210</t>
    <phoneticPr fontId="3"/>
  </si>
  <si>
    <t>39-12-0211</t>
    <phoneticPr fontId="3"/>
  </si>
  <si>
    <t>39-12-0220</t>
    <phoneticPr fontId="3"/>
  </si>
  <si>
    <t>Pona-MA療法
（60歳以上　2，4，6，8コース目）</t>
    <phoneticPr fontId="3"/>
  </si>
  <si>
    <t>Pona＋VCR＋PSL
（維持療法1）</t>
    <phoneticPr fontId="3"/>
  </si>
  <si>
    <t>39-12-0221</t>
    <phoneticPr fontId="3"/>
  </si>
  <si>
    <t>39-12-0230</t>
    <phoneticPr fontId="3"/>
  </si>
  <si>
    <t>39-12-0231</t>
    <phoneticPr fontId="3"/>
  </si>
  <si>
    <t>Dasa continue-HyperCVAD
（1コース目）</t>
    <phoneticPr fontId="3"/>
  </si>
  <si>
    <t>Dasa continue-HyperCVAD
（3，5，7コース目）</t>
    <phoneticPr fontId="3"/>
  </si>
  <si>
    <t>Dasa continue-MA
（60歳未満　2，4，6，8コース目）</t>
    <rPh sb="34" eb="35">
      <t>メ</t>
    </rPh>
    <phoneticPr fontId="3"/>
  </si>
  <si>
    <t>Dasa continue-MA
（60歳以上　2，4，6，8コース目）</t>
    <phoneticPr fontId="3"/>
  </si>
  <si>
    <t>Dasa＋VCR＋PSL
（維持療法1）</t>
    <phoneticPr fontId="3"/>
  </si>
  <si>
    <t>Pona-HyperCVAD（1コース目）</t>
    <phoneticPr fontId="3"/>
  </si>
  <si>
    <t>Pona-HyperCVAD
（3，5，7コース目）</t>
    <phoneticPr fontId="3"/>
  </si>
  <si>
    <t>Dasa（維持療法3）</t>
    <phoneticPr fontId="3"/>
  </si>
  <si>
    <t>Pona（維持療法3）</t>
    <phoneticPr fontId="3"/>
  </si>
  <si>
    <t>髄注　MTX（HyperCVAD / MA）</t>
  </si>
  <si>
    <t>髄注　Ara-C（HyperCVAD / MA）</t>
  </si>
  <si>
    <t>＊1　髄液中腫瘍細胞あり、もしくはCNS病変ありの場合は、髄液中腫瘍細胞消失まで週2回の抗がん剤髄腔内投与を行う。（髄注　MTX（HyperCVAD / MA）、髄注　Ara-C（HyperCVAD / MA）を週1回ずつ）
消失後は、毎週の髄腔内投与を4週間行う。（髄注　MTX（HyperCVAD / MA）と髄注　Ara-C（HyperCVAD / MA）を交互に週1回ずつ（計4回））
その後は、1コース毎に2回の髄腔内投与を行う。（髄注　MTX（HyperCVAD / MA）と髄注　Ara-C（HyperCVAD / MA）を1コース内に1回ずつ）</t>
    <phoneticPr fontId="3"/>
  </si>
  <si>
    <t>可能な限り継続する*1</t>
    <rPh sb="0" eb="2">
      <t>カノウ</t>
    </rPh>
    <rPh sb="3" eb="4">
      <t>カギ</t>
    </rPh>
    <rPh sb="5" eb="7">
      <t>ケイゾク</t>
    </rPh>
    <phoneticPr fontId="3"/>
  </si>
  <si>
    <t>髄注　MTX＋Ara-C＋DEX
（HyperCVAD / MA）</t>
    <phoneticPr fontId="3"/>
  </si>
  <si>
    <t>可能な限り継続する*2</t>
    <rPh sb="0" eb="2">
      <t>カノウ</t>
    </rPh>
    <rPh sb="3" eb="4">
      <t>カギ</t>
    </rPh>
    <rPh sb="5" eb="7">
      <t>ケイゾク</t>
    </rPh>
    <phoneticPr fontId="3"/>
  </si>
  <si>
    <t>＊2　髄液中腫瘍細胞あり、もしくはCNS病変ありの場合は、髄液中腫瘍細胞消失まで週1回の抗がん剤髄腔内投与を行う。（髄注　MTX＋Ara-C（HyperCVAD / MA）を週1回投与）
消失後は、隔週に髄注　MTX＋Ara-C（HyperCVAD / MA）を2回行う。
その後は1コース毎に髄注　MTX＋Ara-C（HyperCVAD / MA）を行う。
文献としては、髄注　MTX（HyperCVAD / MA）、髄注　Ara-C（HyperCVAD / MA）で行うことが記載されているが、髄注　MTX＋Ara-C（HyperCVAD / MA）で代用も可とする。</t>
    <phoneticPr fontId="3"/>
  </si>
  <si>
    <t>39-03-0300</t>
    <phoneticPr fontId="3"/>
  </si>
  <si>
    <t>39-03-0301</t>
    <phoneticPr fontId="3"/>
  </si>
  <si>
    <t>15, 22</t>
  </si>
  <si>
    <t>56 mg/m2</t>
  </si>
  <si>
    <t>デキサメタゾン
（75歳未満）</t>
    <phoneticPr fontId="3"/>
  </si>
  <si>
    <t>デキサメタゾン
（75歳以上）</t>
    <phoneticPr fontId="3"/>
  </si>
  <si>
    <t>4週間</t>
    <phoneticPr fontId="3"/>
  </si>
  <si>
    <t>DKd（1コース目）</t>
    <phoneticPr fontId="3"/>
  </si>
  <si>
    <t>1コース</t>
    <phoneticPr fontId="3"/>
  </si>
  <si>
    <t>DKd（2コース目）</t>
    <phoneticPr fontId="3"/>
  </si>
  <si>
    <t>4コース</t>
    <phoneticPr fontId="3"/>
  </si>
  <si>
    <t>DKd（3～6コース目）</t>
    <phoneticPr fontId="3"/>
  </si>
  <si>
    <t>39-03-0302</t>
  </si>
  <si>
    <t>39-03-0303</t>
  </si>
  <si>
    <t>DKd（7コース目以降）</t>
    <phoneticPr fontId="3"/>
  </si>
  <si>
    <t>16 mg/m2</t>
  </si>
  <si>
    <t>可能な限り継続する</t>
    <phoneticPr fontId="3"/>
  </si>
  <si>
    <t>43-24-1301</t>
    <phoneticPr fontId="3"/>
  </si>
  <si>
    <t>エンコラフェニブ+ビニメチニブ＋セツキシマブ
（初回）</t>
    <phoneticPr fontId="3"/>
  </si>
  <si>
    <t>エンコラフェニブ</t>
  </si>
  <si>
    <t>ビニメチニブ</t>
  </si>
  <si>
    <t>300mg
1日1回</t>
    <phoneticPr fontId="3"/>
  </si>
  <si>
    <t>45mg/回
1日2回</t>
    <phoneticPr fontId="3"/>
  </si>
  <si>
    <t>1週間</t>
    <phoneticPr fontId="3"/>
  </si>
  <si>
    <t>エンコラフェニブ+ビニメチニブ＋セツキシマブ
（2回目以降）</t>
    <phoneticPr fontId="3"/>
  </si>
  <si>
    <t>PS≧1、転移臓器数3個以上、CRP値が1mg/dLを超える、原発巣が未切除又は不完全切除の中で1つでも該当していることが望ましい。</t>
    <phoneticPr fontId="3"/>
  </si>
  <si>
    <t>エンコラフェニブ+セツキシマブ
（初回）</t>
    <phoneticPr fontId="3"/>
  </si>
  <si>
    <t>エンコラフェニブ+セツキシマブ
（2回目以降）</t>
    <phoneticPr fontId="3"/>
  </si>
  <si>
    <t>43-24-1302</t>
    <phoneticPr fontId="3"/>
  </si>
  <si>
    <t>43-24-1310</t>
    <phoneticPr fontId="3"/>
  </si>
  <si>
    <t>43-24-1311</t>
    <phoneticPr fontId="3"/>
  </si>
  <si>
    <t>PS≧1、転移臓器数3個以上、CRP値が1mg/dLを超える、原発巣が未切除又は不完全切除の中でいずれにも該当していないことが望ましい。</t>
    <phoneticPr fontId="3"/>
  </si>
  <si>
    <t>大腸癌（MSI-high）</t>
    <rPh sb="0" eb="2">
      <t>ダイチョウ</t>
    </rPh>
    <rPh sb="2" eb="3">
      <t>ガン</t>
    </rPh>
    <phoneticPr fontId="3"/>
  </si>
  <si>
    <t>がん化学療法後に増悪した
治癒切除不能な進行・再発
MSI-high</t>
    <phoneticPr fontId="3"/>
  </si>
  <si>
    <t>43-27-0001</t>
    <phoneticPr fontId="3"/>
  </si>
  <si>
    <t>ニボルマブ＋イピリムマブ（MSI-high）</t>
    <phoneticPr fontId="3"/>
  </si>
  <si>
    <t>240mg</t>
  </si>
  <si>
    <t>3週間</t>
    <phoneticPr fontId="3"/>
  </si>
  <si>
    <t>43-27-0002</t>
  </si>
  <si>
    <t>ニボルマブ単剤療法
（240mg　MSI-high　
ニボルマブ＋イピリムマブ後）</t>
    <rPh sb="5" eb="7">
      <t>タンザイ</t>
    </rPh>
    <rPh sb="7" eb="9">
      <t>リョウホウ</t>
    </rPh>
    <rPh sb="39" eb="40">
      <t>ゴ</t>
    </rPh>
    <phoneticPr fontId="3"/>
  </si>
  <si>
    <t>ニボルマブ単剤療法
（480mg MSI-high 
ニボルマブ＋イピリムマブ後）</t>
    <phoneticPr fontId="3"/>
  </si>
  <si>
    <t>2週間</t>
    <phoneticPr fontId="3"/>
  </si>
  <si>
    <t>480mg</t>
  </si>
  <si>
    <t>ニボルマブ単剤療法
（240mg　MSI-high）</t>
    <phoneticPr fontId="3"/>
  </si>
  <si>
    <t>43-27-0010</t>
    <phoneticPr fontId="3"/>
  </si>
  <si>
    <t>43-27-0011</t>
  </si>
  <si>
    <t>ニボルマブ単剤療法
（480mg　MSI-high）</t>
    <phoneticPr fontId="3"/>
  </si>
  <si>
    <t>43-27-0003</t>
  </si>
  <si>
    <t>39-12-0240</t>
    <phoneticPr fontId="3"/>
  </si>
  <si>
    <t>39-12-0241</t>
    <phoneticPr fontId="3"/>
  </si>
  <si>
    <t>39-12-0242</t>
    <phoneticPr fontId="3"/>
  </si>
  <si>
    <t>HyperCVAD / MAで
治療中の症例</t>
    <rPh sb="20" eb="22">
      <t>ショウレイ</t>
    </rPh>
    <phoneticPr fontId="3"/>
  </si>
  <si>
    <t xml:space="preserve"> Dasa continue-HyperCVAD
（6,13コース目　維持療法2）</t>
    <phoneticPr fontId="3"/>
  </si>
  <si>
    <t>※治療効果と忍容性によりPh+ALL　維持療法（Dasa＋VCR＋PSL）6コース目と13コース目を以下の治療変更しても良い。
＊メスナはシクロホスファミド開始1時間前に投与開始し、シクロホスファミド投与終了9時間後まで持続する</t>
    <phoneticPr fontId="3"/>
  </si>
  <si>
    <t>実施コース数は26コースであるが、Dasa continue-HyperCVAD（6,13コース目　維持療法2）を行った場合、実施したコース数に応じて、24～25コースとなる</t>
    <rPh sb="0" eb="2">
      <t>ジッシ</t>
    </rPh>
    <rPh sb="5" eb="6">
      <t>スウ</t>
    </rPh>
    <phoneticPr fontId="3"/>
  </si>
  <si>
    <t>Pona-HyperCVAD
（6,13コース目　維持療法2）</t>
    <phoneticPr fontId="3"/>
  </si>
  <si>
    <t>実施コース数は26コースであるが、Pona-HyperCVAD（6,13コース目　維持療法2）を行った場合、実施したコース数に応じて、24～25コースとなる
＊　ポナチニブを30mgまたは15mg/bodyに減量することもある。</t>
    <rPh sb="0" eb="2">
      <t>ジッシ</t>
    </rPh>
    <rPh sb="5" eb="6">
      <t>スウ</t>
    </rPh>
    <phoneticPr fontId="3"/>
  </si>
  <si>
    <t>※治療効果と忍容性によりPona＋VCR＋PSL（維持療法1）の6コース目と13コース目を以下の治療に変更しても良い
＊1メスナはシクロホスファミド開始1時間前に投与開始し、シクロホスファミド投与終了9時間後まで持続する
＊2　ポナチニブはComplete molecular response達成後、15 mg/bodyにする</t>
    <phoneticPr fontId="3"/>
  </si>
  <si>
    <t>39-01-0680</t>
    <phoneticPr fontId="3"/>
  </si>
  <si>
    <t>39-01-0681
39-01-0682</t>
    <phoneticPr fontId="3"/>
  </si>
  <si>
    <t>ダラツムマブ投与開始1時間前にアセトアミノフェン1000mg、d-クロルフェニラン2mg、デキサメタゾン20mgを投与する
*1　50 ml/hで開始し、infusion reactionの出現が無ければ1時間ごとに50 ml/hずつ流速upしMAX200 ml/hにすることができる。
*2　初回及び2回目（分割投与した場合は3回目）投与時に最終速度が100mL/時以上でinfusion reactionが認められなかった場合、100mL/時から開始することができ、infusion reactionの出現が無ければ1時間ごとに50 ml/hずつ流速upしMAX200 ml/hにすることができる。</t>
    <phoneticPr fontId="3"/>
  </si>
  <si>
    <t>1,2, 8,15,22</t>
    <phoneticPr fontId="3"/>
  </si>
  <si>
    <t>がん化学療法後に増悪したBRAF遺伝子変異を有する
治癒切除不能な進行・再発</t>
    <phoneticPr fontId="3"/>
  </si>
  <si>
    <t>小児悪性脳腫瘍（05-24-XXXX）</t>
    <rPh sb="0" eb="2">
      <t>ショウニ</t>
    </rPh>
    <rPh sb="2" eb="4">
      <t>アクセイ</t>
    </rPh>
    <rPh sb="4" eb="7">
      <t>ノウシュヨウ</t>
    </rPh>
    <phoneticPr fontId="3"/>
  </si>
  <si>
    <t>Head Start Ⅲ Cycle 1, 3</t>
  </si>
  <si>
    <t>10歳未満
進行・再発</t>
    <phoneticPr fontId="3"/>
  </si>
  <si>
    <t>3.5mg/kg</t>
  </si>
  <si>
    <t>8時間</t>
  </si>
  <si>
    <t>55mg/kg</t>
  </si>
  <si>
    <t>270mg/kg</t>
  </si>
  <si>
    <t>4時間</t>
  </si>
  <si>
    <t>5~7</t>
  </si>
  <si>
    <t>22mg/kg/回
1日3回</t>
    <phoneticPr fontId="3"/>
  </si>
  <si>
    <t>15mg/m2/回
6時間毎に計9回</t>
    <phoneticPr fontId="3"/>
  </si>
  <si>
    <t>0.05mg/kg
（最大2mg/body）</t>
    <phoneticPr fontId="3"/>
  </si>
  <si>
    <t>＊1 メスナはシクロホスファミドと同時投与、投与開始4時間後、投与開始8時間後に投与する
＊2ホリナートカルシウムはメトトレキサート投与開始24時間後から、血中濃度が0.1μmoL未満になるまで6時間毎に投与（レジメンマスタでは計9回とする。）</t>
    <phoneticPr fontId="3"/>
  </si>
  <si>
    <t>2コース</t>
    <phoneticPr fontId="3"/>
  </si>
  <si>
    <t>11,12</t>
  </si>
  <si>
    <t>1.65mg/kg</t>
  </si>
  <si>
    <t>1～10</t>
  </si>
  <si>
    <t>6.5mg/kg</t>
  </si>
  <si>
    <t>Head Start Ⅲ Cycle 2</t>
    <phoneticPr fontId="3"/>
  </si>
  <si>
    <t>Head Start Ⅲ Cycle 4</t>
    <phoneticPr fontId="3"/>
  </si>
  <si>
    <t>＊1 メスナはシクロホスファミドと同時投与、投与開始4時間後、投与開始8時間後に投与する
＊2 テモゾロミドが経口できない場合、同じ用量を点滴静注にできる。</t>
    <phoneticPr fontId="3"/>
  </si>
  <si>
    <t xml:space="preserve">＊1メスナはシクロホスファミドと同時投与、投与開始4時間後、投与開始8時間後に投与する
＊2 テモゾロミドが経口できない場合、同じ用量を点滴静注にできる
</t>
    <phoneticPr fontId="3"/>
  </si>
  <si>
    <t>Head Start Ⅲ Cycle 5</t>
    <phoneticPr fontId="3"/>
  </si>
  <si>
    <t>15mg/m2/回
6時間毎に計9回</t>
    <phoneticPr fontId="3"/>
  </si>
  <si>
    <t>3週間</t>
    <rPh sb="1" eb="3">
      <t>シュウカン</t>
    </rPh>
    <phoneticPr fontId="3"/>
  </si>
  <si>
    <t>3週間</t>
    <phoneticPr fontId="3"/>
  </si>
  <si>
    <t>1コース</t>
    <phoneticPr fontId="3"/>
  </si>
  <si>
    <t>星細胞系腫瘍
髄芽腫
先天性脳腫瘍
非定型奇形腫様/ラブドイド腫瘍
脈絡叢腫瘍（脈絡叢乳頭腫、異型脈絡叢乳頭腫、脈絡叢がん）
小児悪性脳腫瘍</t>
    <rPh sb="0" eb="1">
      <t>セイ</t>
    </rPh>
    <rPh sb="1" eb="3">
      <t>サイボウ</t>
    </rPh>
    <rPh sb="3" eb="4">
      <t>ケイ</t>
    </rPh>
    <rPh sb="4" eb="6">
      <t>シュヨウ</t>
    </rPh>
    <rPh sb="34" eb="37">
      <t>ミャクラクソウ</t>
    </rPh>
    <rPh sb="37" eb="39">
      <t>シュヨウ</t>
    </rPh>
    <rPh sb="40" eb="43">
      <t>ミャクラクソウ</t>
    </rPh>
    <rPh sb="43" eb="45">
      <t>ニュウトウ</t>
    </rPh>
    <rPh sb="45" eb="46">
      <t>シュ</t>
    </rPh>
    <rPh sb="47" eb="49">
      <t>イケイ</t>
    </rPh>
    <rPh sb="49" eb="52">
      <t>ミャクラクソウ</t>
    </rPh>
    <rPh sb="52" eb="54">
      <t>ニュウトウ</t>
    </rPh>
    <rPh sb="54" eb="55">
      <t>シュ</t>
    </rPh>
    <rPh sb="56" eb="59">
      <t>ミャクラクソウ</t>
    </rPh>
    <rPh sb="63" eb="65">
      <t>ショウニ</t>
    </rPh>
    <rPh sb="65" eb="67">
      <t>アクセイ</t>
    </rPh>
    <rPh sb="67" eb="70">
      <t>ノウシュヨウ</t>
    </rPh>
    <phoneticPr fontId="3"/>
  </si>
  <si>
    <t>05-06-XXXX
05-07-XXXX
05-19-XXXX
05-22-XXXX
05-23-XXXX
05-24-XXXX</t>
    <phoneticPr fontId="3"/>
  </si>
  <si>
    <t>アレムツズマブ単剤療法（3mg）</t>
    <phoneticPr fontId="3"/>
  </si>
  <si>
    <t>アレムツズマブ*</t>
  </si>
  <si>
    <t>3mg/body</t>
  </si>
  <si>
    <t xml:space="preserve">2時間 </t>
  </si>
  <si>
    <t>1日</t>
    <rPh sb="1" eb="2">
      <t>ニチ</t>
    </rPh>
    <phoneticPr fontId="3"/>
  </si>
  <si>
    <t>84コース</t>
    <phoneticPr fontId="3"/>
  </si>
  <si>
    <t xml:space="preserve">通常、成人にはアレムツズマブ(遺伝子組換え)として1日1回3mgの連日点滴静注から開始し、1日1回10mgを連日点滴静注した後、1日1回30mgを週3回隔日に点滴静注する。ただし、投与開始から12週間までの投与とする。
*アレムツズマブの投与開始30分前にd-クロルフェニラミン2mgとアセトアミノフェン1000mgを経口投与する。この方法でGrade3又は4のinfusion reactionが予防又は軽減されない場合、*アレムツズマブの投与開始1時間前にヒドロコルチゾン200mgを点滴静注する。
</t>
    <phoneticPr fontId="3"/>
  </si>
  <si>
    <t>アレムツズマブ単剤療法（10mg）</t>
    <phoneticPr fontId="3"/>
  </si>
  <si>
    <t>83ース</t>
    <phoneticPr fontId="3"/>
  </si>
  <si>
    <t>アレムツズマブ単剤療法（30mg）</t>
    <phoneticPr fontId="3"/>
  </si>
  <si>
    <t>1, 3, 5</t>
  </si>
  <si>
    <t>1週間</t>
    <phoneticPr fontId="3"/>
  </si>
  <si>
    <t>12コース</t>
    <phoneticPr fontId="3"/>
  </si>
  <si>
    <t>39-13-0040</t>
    <phoneticPr fontId="3"/>
  </si>
  <si>
    <t>39-13-0041</t>
  </si>
  <si>
    <t>39-13-0042</t>
  </si>
  <si>
    <t>EGFR遺伝子変異陰性
かつALK融合遺伝子陰性
未治療進行性肺扁平上皮癌
20歳以上、PS 0-1
PD-L1 &lt;1%</t>
    <phoneticPr fontId="3"/>
  </si>
  <si>
    <t>ニボルマブ+CDDP+GEM</t>
    <phoneticPr fontId="3"/>
  </si>
  <si>
    <t>360 mg</t>
  </si>
  <si>
    <t>①ニボルマブ→　②ゲムシタビン→　③シスプラチン
の順に投与する</t>
    <rPh sb="26" eb="27">
      <t>ジュン</t>
    </rPh>
    <rPh sb="28" eb="30">
      <t>トウヨ</t>
    </rPh>
    <phoneticPr fontId="3"/>
  </si>
  <si>
    <t>4コース</t>
    <phoneticPr fontId="3"/>
  </si>
  <si>
    <t>ニボルマブ単剤療法（ニボルマブ＋CDDP＋GEM後）</t>
    <phoneticPr fontId="3"/>
  </si>
  <si>
    <t>可能な限り継続する</t>
    <phoneticPr fontId="3"/>
  </si>
  <si>
    <t>ニボルマブ＋CDDP＋GEMを（最大）4コース投与後、増悪していなければ（病勢コントロールがついていれば（SD以上であれば）、この治療を行う。</t>
    <phoneticPr fontId="3"/>
  </si>
  <si>
    <t>ニボルマブ＋CBDCA＋GEM</t>
    <phoneticPr fontId="3"/>
  </si>
  <si>
    <t>AUC＝5
（最大750mg/body）</t>
    <phoneticPr fontId="3"/>
  </si>
  <si>
    <t>①ニボルマブ→　②ゲムシタビン→　③カルボプラチン
の順に投与する</t>
    <rPh sb="27" eb="28">
      <t>ジュン</t>
    </rPh>
    <rPh sb="29" eb="31">
      <t>トウヨ</t>
    </rPh>
    <phoneticPr fontId="3"/>
  </si>
  <si>
    <t>ニボルマブ＋CBDCA＋GEMを（最大）4コース投与後、増悪していなければ（病勢コントロールがついていれば（SD以上であれば）、この治療を行う。</t>
    <phoneticPr fontId="3"/>
  </si>
  <si>
    <t>ニボルマブ＋イピリムマブ</t>
    <phoneticPr fontId="3"/>
  </si>
  <si>
    <t>6週間</t>
    <phoneticPr fontId="3"/>
  </si>
  <si>
    <t>EGFR遺伝子変異陰性
かつALK融合遺伝子陰性
未治療進行性肺扁平上皮癌
20歳以上、PS 0-1
腫瘍のPD-L1発現の有無は問わない</t>
    <phoneticPr fontId="3"/>
  </si>
  <si>
    <t>Nivo＋Ipi＋CDDP＋PEM</t>
    <phoneticPr fontId="3"/>
  </si>
  <si>
    <t>ペメトレキセト</t>
  </si>
  <si>
    <t>（ペメトレキセドの副作用予防方法について以下に示す）
※葉酸　：　ペメトレキセド初回投与の7日以上前から1日1回、連日経口投与する。ペメトレキセド中止後は、最終投与日から22日目まで可能な限り投与する。
※ビタミンB12：ペメトレキセド初回投与の少なくとも7日前に1回1mgを筋肉内投与する。その後、投与期間中及び投与中止後の22日目まで、9週毎に1回投与する。</t>
    <phoneticPr fontId="3"/>
  </si>
  <si>
    <t>ニボルマブ＋イピリムマブ
（Nivo＋Ipi＋CDDP＋PEM後）</t>
    <phoneticPr fontId="3"/>
  </si>
  <si>
    <t>Nivo＋Ipi＋CBDCA＋PEM</t>
    <phoneticPr fontId="3"/>
  </si>
  <si>
    <t>Nivo＋Ipi＋CBDCA＋PEMを2コース投与後、増悪していなければ（病勢コントロールがついていれば（SD以上であれば）、この治療を行う）</t>
    <phoneticPr fontId="3"/>
  </si>
  <si>
    <t>ニボルマブ＋イピリムマブ
（Nivo＋Ipi＋CBDCA＋PEM後）</t>
    <phoneticPr fontId="3"/>
  </si>
  <si>
    <t>EGFR遺伝子変異陰性
かつALK融合遺伝子陰性
未治療進行性非小細胞肺癌
20歳以上、PS 0-1
腫瘍のPD-L1発現の有無は問わない</t>
    <phoneticPr fontId="3"/>
  </si>
  <si>
    <t>Nivo＋Ipi＋CBDCA＋PTX</t>
    <phoneticPr fontId="3"/>
  </si>
  <si>
    <t>AUC = 6
（最大900mg）</t>
    <phoneticPr fontId="3"/>
  </si>
  <si>
    <t>Nivo＋Ipi＋CBDCA＋PTXを1コース投与後、増悪していなければ（病勢コントロールがついていれば（SD以上であれば）、この治療を行う</t>
    <phoneticPr fontId="3"/>
  </si>
  <si>
    <t>ニボルマブ＋イピリムマブ
（Nivo＋Ipi＋CBDCA＋PTX後）</t>
    <phoneticPr fontId="3"/>
  </si>
  <si>
    <t>Nivo＋Ipi＋CDDP＋PEMを1コース投与後、増悪していなければ（病勢コントロールがついていれば（SD以上であれば）、この治療を行う）</t>
    <phoneticPr fontId="3"/>
  </si>
  <si>
    <t>ラムシルマブ＋エルロチニブ（初回）</t>
    <phoneticPr fontId="3"/>
  </si>
  <si>
    <t>エルロチニブ</t>
  </si>
  <si>
    <t>150mg</t>
  </si>
  <si>
    <t>1〜14</t>
  </si>
  <si>
    <t>ラムシルマブ*</t>
  </si>
  <si>
    <t>*　infusion reactionを予防するため、投与前にd-クロルフェニラミン　5mgを点滴静注する</t>
    <phoneticPr fontId="3"/>
  </si>
  <si>
    <t>2週間</t>
    <phoneticPr fontId="3"/>
  </si>
  <si>
    <t>ラムシルマブ＋エルロチニブ（2回目以降）</t>
    <phoneticPr fontId="3"/>
  </si>
  <si>
    <t>ラムシルマブ＊</t>
  </si>
  <si>
    <t>進行性非小細胞肺癌
EGFR遺伝子変異陽性
20歳以上、PS 0-1</t>
    <phoneticPr fontId="3"/>
  </si>
  <si>
    <t>ラムシルマブ＋ゲフィチニブ（初回）</t>
    <phoneticPr fontId="3"/>
  </si>
  <si>
    <t>ゲフィチニブ</t>
  </si>
  <si>
    <t>250mg</t>
  </si>
  <si>
    <t>ラムシルマブ＋ゲフィチニブ（2回目以降）</t>
    <phoneticPr fontId="3"/>
  </si>
  <si>
    <t>31-01-0110</t>
    <phoneticPr fontId="3"/>
  </si>
  <si>
    <t>31-01-0111</t>
    <phoneticPr fontId="3"/>
  </si>
  <si>
    <t>31-01-0120</t>
    <phoneticPr fontId="3"/>
  </si>
  <si>
    <t>31-01-0121</t>
    <phoneticPr fontId="3"/>
  </si>
  <si>
    <t>点滴静注</t>
    <rPh sb="0" eb="4">
      <t>テンテキジョウチュウ</t>
    </rPh>
    <phoneticPr fontId="3"/>
  </si>
  <si>
    <t>Head Start Ⅲ Cycle 4
（TMZ　点滴静注）</t>
    <rPh sb="26" eb="30">
      <t>テンテキジョウチュウ</t>
    </rPh>
    <phoneticPr fontId="3"/>
  </si>
  <si>
    <t>Head Start Ⅲ Cycle 2
（TMZ　点滴静注）</t>
    <rPh sb="26" eb="30">
      <t>テンテキジョウチュウ</t>
    </rPh>
    <phoneticPr fontId="3"/>
  </si>
  <si>
    <t>05-23-0020</t>
    <phoneticPr fontId="3"/>
  </si>
  <si>
    <t>05-23-0021</t>
    <phoneticPr fontId="3"/>
  </si>
  <si>
    <t>05-23-0022</t>
    <phoneticPr fontId="3"/>
  </si>
  <si>
    <t>05-23-0023</t>
    <phoneticPr fontId="3"/>
  </si>
  <si>
    <t>05-23-0024</t>
    <phoneticPr fontId="3"/>
  </si>
  <si>
    <t>05-23-0025</t>
    <phoneticPr fontId="3"/>
  </si>
  <si>
    <t>40-60mg/回
1日2回</t>
    <rPh sb="8" eb="9">
      <t>カイ</t>
    </rPh>
    <rPh sb="11" eb="12">
      <t>ニチ</t>
    </rPh>
    <rPh sb="13" eb="14">
      <t>カイ</t>
    </rPh>
    <phoneticPr fontId="3"/>
  </si>
  <si>
    <t>2Gy/day
total 60Gy</t>
    <phoneticPr fontId="3"/>
  </si>
  <si>
    <t>day 2より 
60Gy/30fr</t>
    <phoneticPr fontId="3"/>
  </si>
  <si>
    <t>1日1回2Gy
週5日間　</t>
    <rPh sb="1" eb="2">
      <t>ニチ</t>
    </rPh>
    <rPh sb="3" eb="4">
      <t>カイ</t>
    </rPh>
    <rPh sb="8" eb="9">
      <t>シュウ</t>
    </rPh>
    <rPh sb="10" eb="12">
      <t>ニチカン</t>
    </rPh>
    <phoneticPr fontId="3"/>
  </si>
  <si>
    <t>2Gy/day
total 40Gy</t>
    <phoneticPr fontId="3"/>
  </si>
  <si>
    <t>2Gy/day
総線量40Gr</t>
    <rPh sb="8" eb="9">
      <t>ソウ</t>
    </rPh>
    <rPh sb="9" eb="11">
      <t>センリョウ</t>
    </rPh>
    <phoneticPr fontId="3"/>
  </si>
  <si>
    <t>レベル1:800mg/㎡</t>
    <phoneticPr fontId="3"/>
  </si>
  <si>
    <t>31-01-2170</t>
    <phoneticPr fontId="3"/>
  </si>
  <si>
    <t>31-01-1160</t>
    <phoneticPr fontId="3"/>
  </si>
  <si>
    <t>31-01-1161</t>
    <phoneticPr fontId="3"/>
  </si>
  <si>
    <t>ニボルマブ単剤療法（ニボルマブ＋CBDCA＋GEM後）</t>
    <phoneticPr fontId="3"/>
  </si>
  <si>
    <t>31-01-1170</t>
    <phoneticPr fontId="3"/>
  </si>
  <si>
    <t>31-01-1171</t>
    <phoneticPr fontId="3"/>
  </si>
  <si>
    <t>31-01-1180</t>
    <phoneticPr fontId="3"/>
  </si>
  <si>
    <t>31-01-1181</t>
    <phoneticPr fontId="3"/>
  </si>
  <si>
    <t>31-01-2180</t>
    <phoneticPr fontId="3"/>
  </si>
  <si>
    <t>31-01-2181</t>
    <phoneticPr fontId="3"/>
  </si>
  <si>
    <t>31-01-2190</t>
    <phoneticPr fontId="3"/>
  </si>
  <si>
    <t>31-01-2191</t>
    <phoneticPr fontId="3"/>
  </si>
  <si>
    <t>ピラルビシン</t>
    <phoneticPr fontId="3"/>
  </si>
  <si>
    <t>1, 2</t>
    <phoneticPr fontId="3"/>
  </si>
  <si>
    <t>1時間</t>
    <rPh sb="1" eb="3">
      <t>ジカン</t>
    </rPh>
    <phoneticPr fontId="3"/>
  </si>
  <si>
    <t>3コース</t>
    <phoneticPr fontId="3"/>
  </si>
  <si>
    <t>0.025mg/kg</t>
    <phoneticPr fontId="3"/>
  </si>
  <si>
    <t>0.05mg/kg</t>
    <phoneticPr fontId="3"/>
  </si>
  <si>
    <t>1.5mg/m2</t>
    <phoneticPr fontId="3"/>
  </si>
  <si>
    <t>25mg/m2</t>
    <phoneticPr fontId="3"/>
  </si>
  <si>
    <t>28.125mg/m2</t>
    <phoneticPr fontId="3"/>
  </si>
  <si>
    <t>37.5mg/m2</t>
    <phoneticPr fontId="3"/>
  </si>
  <si>
    <t>60mg/m2</t>
    <phoneticPr fontId="3"/>
  </si>
  <si>
    <t>67.5mg/m2</t>
    <phoneticPr fontId="3"/>
  </si>
  <si>
    <t>90mg/m2</t>
    <phoneticPr fontId="3"/>
  </si>
  <si>
    <t>1～5</t>
    <phoneticPr fontId="3"/>
  </si>
  <si>
    <t>0.01mg/kg</t>
    <phoneticPr fontId="3"/>
  </si>
  <si>
    <t>36mg/kg</t>
    <phoneticPr fontId="3"/>
  </si>
  <si>
    <t>50mg/kg</t>
    <phoneticPr fontId="3"/>
  </si>
  <si>
    <t>73mg/kg</t>
    <phoneticPr fontId="3"/>
  </si>
  <si>
    <t>2200mg/m2</t>
    <phoneticPr fontId="3"/>
  </si>
  <si>
    <t>30分</t>
    <rPh sb="2" eb="3">
      <t>フン</t>
    </rPh>
    <phoneticPr fontId="3"/>
  </si>
  <si>
    <t>1.5mg/m2
（最大2mg）</t>
    <rPh sb="10" eb="12">
      <t>サイダイ</t>
    </rPh>
    <phoneticPr fontId="3"/>
  </si>
  <si>
    <t>0.015mg/kg
（最大0.5mg）</t>
    <rPh sb="12" eb="14">
      <t>サイダイ</t>
    </rPh>
    <phoneticPr fontId="3"/>
  </si>
  <si>
    <t>点滴静注</t>
    <rPh sb="0" eb="4">
      <t>テンテキジョウチュウ</t>
    </rPh>
    <phoneticPr fontId="3"/>
  </si>
  <si>
    <t>1.33mg/m2</t>
    <phoneticPr fontId="3"/>
  </si>
  <si>
    <t>2mg/m2</t>
    <phoneticPr fontId="3"/>
  </si>
  <si>
    <t>7日</t>
    <rPh sb="1" eb="2">
      <t>ニチ</t>
    </rPh>
    <phoneticPr fontId="3"/>
  </si>
  <si>
    <t>3mg</t>
    <phoneticPr fontId="3"/>
  </si>
  <si>
    <t>5mg</t>
    <phoneticPr fontId="3"/>
  </si>
  <si>
    <t>6mg</t>
    <phoneticPr fontId="3"/>
  </si>
  <si>
    <t>10mg</t>
    <phoneticPr fontId="3"/>
  </si>
  <si>
    <t>8mg</t>
    <phoneticPr fontId="3"/>
  </si>
  <si>
    <t>15mg</t>
    <phoneticPr fontId="3"/>
  </si>
  <si>
    <t>20mg</t>
    <phoneticPr fontId="3"/>
  </si>
  <si>
    <t>12mg</t>
    <phoneticPr fontId="3"/>
  </si>
  <si>
    <t>25mg</t>
    <phoneticPr fontId="3"/>
  </si>
  <si>
    <t>髄注</t>
    <rPh sb="0" eb="2">
      <t>ズイチュウ</t>
    </rPh>
    <phoneticPr fontId="3"/>
  </si>
  <si>
    <t>1,2,8,9</t>
    <phoneticPr fontId="3"/>
  </si>
  <si>
    <t>チオテパ</t>
    <phoneticPr fontId="3"/>
  </si>
  <si>
    <t>メルファラン</t>
    <phoneticPr fontId="3"/>
  </si>
  <si>
    <t>8mg/kg</t>
    <phoneticPr fontId="3"/>
  </si>
  <si>
    <t>1.5mg/kg</t>
    <phoneticPr fontId="3"/>
  </si>
  <si>
    <t>2週間</t>
    <rPh sb="1" eb="3">
      <t>シュウカン</t>
    </rPh>
    <phoneticPr fontId="3"/>
  </si>
  <si>
    <t>*クレアチニンクリアランスによる用量補正
Ccrが100mL/min未満の場合は、以下の補正式にて投与量の補正を行う
蓄尿によるクレアチニンクリアランスが実施困難な場合にはシスタチンC値を用いたeGFR値で代用してもよい。
クレアチニンクリアランスによる用量補正式：
投与量（mg）＝規定量×Ccr測定値（mL/min/1.73m2）÷ 100</t>
    <rPh sb="34" eb="36">
      <t>ミマン</t>
    </rPh>
    <rPh sb="37" eb="39">
      <t>バアイ</t>
    </rPh>
    <rPh sb="41" eb="43">
      <t>イカ</t>
    </rPh>
    <rPh sb="44" eb="46">
      <t>ホセイ</t>
    </rPh>
    <rPh sb="46" eb="47">
      <t>シキ</t>
    </rPh>
    <rPh sb="49" eb="51">
      <t>トウヨ</t>
    </rPh>
    <rPh sb="51" eb="52">
      <t>リョウ</t>
    </rPh>
    <rPh sb="53" eb="55">
      <t>ホセイ</t>
    </rPh>
    <rPh sb="56" eb="57">
      <t>オコナ</t>
    </rPh>
    <rPh sb="59" eb="61">
      <t>チクニョウ</t>
    </rPh>
    <rPh sb="77" eb="79">
      <t>ジッシ</t>
    </rPh>
    <rPh sb="79" eb="81">
      <t>コンナン</t>
    </rPh>
    <rPh sb="82" eb="84">
      <t>バアイ</t>
    </rPh>
    <rPh sb="92" eb="93">
      <t>チ</t>
    </rPh>
    <rPh sb="94" eb="95">
      <t>モチ</t>
    </rPh>
    <rPh sb="101" eb="102">
      <t>チ</t>
    </rPh>
    <rPh sb="103" eb="105">
      <t>ダイヨウ</t>
    </rPh>
    <rPh sb="127" eb="129">
      <t>ヨウリョウ</t>
    </rPh>
    <rPh sb="129" eb="131">
      <t>ホセイ</t>
    </rPh>
    <rPh sb="131" eb="132">
      <t>シキ</t>
    </rPh>
    <rPh sb="134" eb="136">
      <t>トウヨ</t>
    </rPh>
    <rPh sb="136" eb="137">
      <t>リョウ</t>
    </rPh>
    <rPh sb="142" eb="144">
      <t>キテイ</t>
    </rPh>
    <rPh sb="144" eb="145">
      <t>リョウ</t>
    </rPh>
    <rPh sb="149" eb="152">
      <t>ソクテイチ</t>
    </rPh>
    <phoneticPr fontId="3"/>
  </si>
  <si>
    <t>200mg/m2*</t>
    <phoneticPr fontId="3"/>
  </si>
  <si>
    <t>70mg/m2*</t>
    <phoneticPr fontId="3"/>
  </si>
  <si>
    <t>2,8,9</t>
    <phoneticPr fontId="3"/>
  </si>
  <si>
    <t>24時間</t>
    <rPh sb="2" eb="4">
      <t>ジカン</t>
    </rPh>
    <phoneticPr fontId="3"/>
  </si>
  <si>
    <t>90分</t>
    <rPh sb="2" eb="3">
      <t>フン</t>
    </rPh>
    <phoneticPr fontId="3"/>
  </si>
  <si>
    <t>Modified IRSⅢ（week13）</t>
    <phoneticPr fontId="3"/>
  </si>
  <si>
    <t>Modified IRSⅢ（week27、33）</t>
    <phoneticPr fontId="3"/>
  </si>
  <si>
    <t>1.2mg/m2
（最大2.5mg/body）</t>
    <rPh sb="10" eb="12">
      <t>サイダイ</t>
    </rPh>
    <phoneticPr fontId="3"/>
  </si>
  <si>
    <t>テモゾロミド*</t>
    <phoneticPr fontId="3"/>
  </si>
  <si>
    <t>＊テモゾロミドが経口できない場合、同じ用量を点滴静注にできる</t>
    <phoneticPr fontId="3"/>
  </si>
  <si>
    <t>0.05mg/kg
（最大2.5mg/body）</t>
    <rPh sb="11" eb="13">
      <t>サイダイ</t>
    </rPh>
    <phoneticPr fontId="3"/>
  </si>
  <si>
    <t>05-22-0050</t>
    <phoneticPr fontId="3"/>
  </si>
  <si>
    <t>05-22-0051</t>
  </si>
  <si>
    <t>05-22-0052</t>
  </si>
  <si>
    <t>05-22-0053</t>
  </si>
  <si>
    <t>05-22-0060</t>
    <phoneticPr fontId="3"/>
  </si>
  <si>
    <t>ARST0531（1歳未満　VAC＋V＋V）</t>
    <phoneticPr fontId="3"/>
  </si>
  <si>
    <t>メスナ＊</t>
  </si>
  <si>
    <t>3週間</t>
    <rPh sb="1" eb="3">
      <t>シュウカン</t>
    </rPh>
    <phoneticPr fontId="3"/>
  </si>
  <si>
    <t>＊メスナはシクロホスファミドと同時投与、シクロホスファミド投与開始4時間後・8時間後に静注する
このレジメンはweek1〜3、22〜24に投与する</t>
    <phoneticPr fontId="3"/>
  </si>
  <si>
    <t>0.025mg/kg
（最大2mg）</t>
    <phoneticPr fontId="3"/>
  </si>
  <si>
    <t>16mg/kg/回
1日3回</t>
    <phoneticPr fontId="3"/>
  </si>
  <si>
    <t>ARST0531（1歳未満　VI＋V＋V）</t>
    <phoneticPr fontId="3"/>
  </si>
  <si>
    <t>1〜5</t>
  </si>
  <si>
    <t>このレジメンはweek4〜6、7〜9、31〜33に投与する</t>
    <phoneticPr fontId="3"/>
  </si>
  <si>
    <t>50mg/m2
（最大100mg）</t>
    <phoneticPr fontId="3"/>
  </si>
  <si>
    <t>＊メスナはシクロホスファミドと同時投与、シクロホスファミド投与開始4時間後・8時間後に静注する
このレジメンはweek10〜12に投与する</t>
    <phoneticPr fontId="3"/>
  </si>
  <si>
    <t>ARST0531（1歳未満　VC＋V＋V）</t>
    <phoneticPr fontId="3"/>
  </si>
  <si>
    <t>ARST0531（1歳未満　VAC）</t>
    <phoneticPr fontId="3"/>
  </si>
  <si>
    <t>＊メスナはシクロホスファミドと同時投与、シクロホスファミド投与開始4時間後・8時間後に静注する
このレジメンはweek13〜15、28〜30、34〜36、40〜42に投与する</t>
    <phoneticPr fontId="3"/>
  </si>
  <si>
    <t>ARST0531（1歳未満　VI＋V）</t>
    <phoneticPr fontId="3"/>
  </si>
  <si>
    <t>このレジメンはweek16〜18、19〜21、25〜27、37〜39に投与する</t>
    <phoneticPr fontId="3"/>
  </si>
  <si>
    <t>1歳未満
新規診断　中間リスク横紋筋肉腫</t>
    <phoneticPr fontId="3"/>
  </si>
  <si>
    <t>1歳以上3歳未満
新規診断　中間リスク横紋筋肉腫</t>
    <rPh sb="2" eb="4">
      <t>イジョウ</t>
    </rPh>
    <rPh sb="5" eb="6">
      <t>サイ</t>
    </rPh>
    <phoneticPr fontId="3"/>
  </si>
  <si>
    <t>ARST0531（1歳以上3歳未満　VAC＋V＋V）</t>
    <phoneticPr fontId="3"/>
  </si>
  <si>
    <t>0.05mg/kg
（最大2mg）</t>
    <phoneticPr fontId="3"/>
  </si>
  <si>
    <t>ARST0531（1歳以上3歳未満　VI＋V＋V）</t>
    <phoneticPr fontId="3"/>
  </si>
  <si>
    <t>ARST0531（1歳以上3歳未満　VC＋V＋V）</t>
    <phoneticPr fontId="3"/>
  </si>
  <si>
    <t>ARST0531（1歳以上3歳未満　VAC）</t>
    <phoneticPr fontId="3"/>
  </si>
  <si>
    <t>ARST0531（1歳以上3歳未満　VI＋V）</t>
    <phoneticPr fontId="3"/>
  </si>
  <si>
    <t>3歳以上50歳未満
新規診断　中間リスク横紋筋肉腫</t>
    <rPh sb="2" eb="4">
      <t>イジョウ</t>
    </rPh>
    <rPh sb="6" eb="7">
      <t>サイ</t>
    </rPh>
    <phoneticPr fontId="3"/>
  </si>
  <si>
    <t>ARST0531（3歳以上　VAC＋V＋V）</t>
    <phoneticPr fontId="3"/>
  </si>
  <si>
    <t>1.5mg/m2
（最大2mg）</t>
    <phoneticPr fontId="3"/>
  </si>
  <si>
    <t>ARST0531（3歳以上　VI＋V＋V）</t>
    <phoneticPr fontId="3"/>
  </si>
  <si>
    <t>ARST0531（3歳以上　VC＋V＋V）</t>
    <phoneticPr fontId="3"/>
  </si>
  <si>
    <t>ARST0531（3歳以上　VAC）</t>
    <phoneticPr fontId="3"/>
  </si>
  <si>
    <t>ARST0531（3歳以上　VI＋V）</t>
    <phoneticPr fontId="3"/>
  </si>
  <si>
    <t>進行非小細胞肺癌
20歳以上、PS 0-2</t>
    <phoneticPr fontId="3"/>
  </si>
  <si>
    <t>DLd療法
(2コース目)</t>
    <rPh sb="11" eb="12">
      <t>メ</t>
    </rPh>
    <phoneticPr fontId="3"/>
  </si>
  <si>
    <t>DLd療法
(1コース目)</t>
    <rPh sb="11" eb="12">
      <t>メ</t>
    </rPh>
    <phoneticPr fontId="3"/>
  </si>
  <si>
    <t>8 mg/kg</t>
    <phoneticPr fontId="3"/>
  </si>
  <si>
    <t>15,22</t>
    <phoneticPr fontId="3"/>
  </si>
  <si>
    <t>*1</t>
    <phoneticPr fontId="3"/>
  </si>
  <si>
    <t>1,2</t>
    <phoneticPr fontId="3"/>
  </si>
  <si>
    <t>*2</t>
    <phoneticPr fontId="3"/>
  </si>
  <si>
    <t>*1　50 ml/hで開始し、infusion reactionの出現が無ければ1時間ごとに50 ml/hずつ流速upしMAX200 ml/hにすることができる。
*2　初回及び2回目（分割投与した場合は3回目）投与時に最終速度が100mL/時以上でinfusion reactionが認められなかった場合、100mL/時から開始することができ、infusion reactionの出現が無ければ1時間ごとに50 ml/hずつ流速upしMAX200 ml/hにすることができる。
・分割投与を選択した場合、本剤8mg/kgを希釈後の総量として500mLに調製し、1日目と2日目にそれぞれ投与すること。
・ダラツムマブ投与開始1時間前にアセトアミノフェン1000m、d-クロルフェニラン2mg、デキサメタゾン20mgを投与する</t>
    <phoneticPr fontId="3"/>
  </si>
  <si>
    <t xml:space="preserve">
・ダラツムマブ投与開始1時間前にアセトアミノフェン1000m、d-クロルフェニラン2mg、デキサメタゾン20mgを投与する</t>
    <phoneticPr fontId="3"/>
  </si>
  <si>
    <t>39-03-0220</t>
    <phoneticPr fontId="3"/>
  </si>
  <si>
    <t>DBd療法
(1コース目)</t>
    <rPh sb="11" eb="12">
      <t>メ</t>
    </rPh>
    <phoneticPr fontId="3"/>
  </si>
  <si>
    <t>DBd療法
(2,3コース目)</t>
    <rPh sb="13" eb="14">
      <t>メ</t>
    </rPh>
    <phoneticPr fontId="3"/>
  </si>
  <si>
    <t>1,8,15</t>
    <phoneticPr fontId="3"/>
  </si>
  <si>
    <t>16 mg/kg</t>
    <phoneticPr fontId="3"/>
  </si>
  <si>
    <t>*2　初回及び2回目（分割投与した場合は3回目）投与時に最終速度が100mL/時以上でinfusion reactionが認められなかった場合、100mL/時から開始することができ、infusion reactionの出現が無ければ1時間ごとに50 ml/hずつ流速upしMAX200 ml/hにすることができる。
・ダラツムマブ投与開始1時間前にアセトアミノフェン1000m、d-クロルフェニラン2mg、デキサメタゾン20mgを投与する</t>
    <phoneticPr fontId="3"/>
  </si>
  <si>
    <t>39-03-0221</t>
    <phoneticPr fontId="3"/>
  </si>
  <si>
    <t>ボルテゾミブ</t>
    <phoneticPr fontId="3"/>
  </si>
  <si>
    <t>15,22,29,36</t>
    <phoneticPr fontId="3"/>
  </si>
  <si>
    <t>39-03-0210</t>
    <phoneticPr fontId="3"/>
  </si>
  <si>
    <t>1200mg/m2</t>
    <phoneticPr fontId="3"/>
  </si>
  <si>
    <t>50mg/m2
　（最大100mg）</t>
    <phoneticPr fontId="3"/>
  </si>
  <si>
    <t>0.05mg/kg
（最大2mg）</t>
    <phoneticPr fontId="3"/>
  </si>
  <si>
    <t>*2　初回及び2回目（分割投与した場合は3回目）投与時に最終速度が100mL/時以上でinfusion reactionが認められなかった場合、100mL/時から開始することができ、infusion reactionの出現が無ければ1時間ごとに50 ml/hずつ流速upしMAX200 ml/hにすることができる。
・ダラツムマブ投与開始1時間前にアセトアミノフェン1000m、d-クロルフェニラン2mg、デキサメタゾン20mgを投与する。</t>
    <phoneticPr fontId="3"/>
  </si>
  <si>
    <t>*1　50 ml/hで開始し、infusion reactionの出現が無ければ1時間ごとに50 ml/hずつ流速upしMAX200 ml/hにすることができる。
*2　初回及び2回目（分割投与した場合は3回目）投与時に最終速度が100mL/時以上でinfusion reactionが認められなかった場合、100mL/時から開始することができ、infusion reactionの出現が無ければ1時間ごとに50 ml/hずつ流速upしMAX200 ml/hにすることができる。
・分割投与を選択した場合、本剤8mg/kgを希釈後の総量として500mLに調製し、1日目と2日目にそれぞれ投与すること。
・ダラツムマブ投与開始1時間前にアセトアミノフェン1000m、d-クロルフェニラン2mg、デキサメタゾン20mgを投与する。
1コース目 day1のみモンテルカスト10 mg も上の3種類に加えて、投与する。
1コース目 day2のみデキサメタゾンに代わりにプレドニゾロンを投与する。</t>
    <phoneticPr fontId="3"/>
  </si>
  <si>
    <t>腎芽腫（ウィルムス腫瘍）
胚細胞腫瘍
神経芽腫
網膜芽細胞腫</t>
    <rPh sb="0" eb="1">
      <t>ジン</t>
    </rPh>
    <rPh sb="1" eb="2">
      <t>ガ</t>
    </rPh>
    <rPh sb="2" eb="3">
      <t>シュ</t>
    </rPh>
    <rPh sb="9" eb="11">
      <t>シュヨウ</t>
    </rPh>
    <rPh sb="24" eb="26">
      <t>モウマク</t>
    </rPh>
    <rPh sb="26" eb="30">
      <t>ガサイボウシュ</t>
    </rPh>
    <phoneticPr fontId="3"/>
  </si>
  <si>
    <t>05-08-XXXX
05-09-XXXX
05-10-XXXX
05-25-XXXX</t>
    <phoneticPr fontId="3"/>
  </si>
  <si>
    <t>網膜芽細胞腫（05-25-XXXX）</t>
    <rPh sb="0" eb="2">
      <t>モウマク</t>
    </rPh>
    <rPh sb="2" eb="3">
      <t>ガ</t>
    </rPh>
    <rPh sb="3" eb="5">
      <t>サイボウ</t>
    </rPh>
    <rPh sb="5" eb="6">
      <t>シュ</t>
    </rPh>
    <phoneticPr fontId="3"/>
  </si>
  <si>
    <t>05-25-0001</t>
    <phoneticPr fontId="3"/>
  </si>
  <si>
    <t>VEC療法（3歳未満）</t>
    <rPh sb="3" eb="5">
      <t>リョウホウ</t>
    </rPh>
    <rPh sb="7" eb="10">
      <t>サイミマン</t>
    </rPh>
    <phoneticPr fontId="3"/>
  </si>
  <si>
    <t>0.05mg/kg
（最大2mg）</t>
    <phoneticPr fontId="3"/>
  </si>
  <si>
    <t>6コース</t>
    <phoneticPr fontId="3"/>
  </si>
  <si>
    <t>560mg/m2</t>
  </si>
  <si>
    <t>05-25-0002</t>
  </si>
  <si>
    <t>術前又は
放射線治療等の局所療法前
病変が眼球内限局型している症例</t>
    <rPh sb="2" eb="3">
      <t>マタ</t>
    </rPh>
    <rPh sb="19" eb="21">
      <t>ビョウヘン</t>
    </rPh>
    <rPh sb="32" eb="34">
      <t>ショウレイ</t>
    </rPh>
    <phoneticPr fontId="3"/>
  </si>
  <si>
    <t>1.5mg/m2
（最大2mg/回）</t>
    <phoneticPr fontId="3"/>
  </si>
  <si>
    <t>メルケル細胞癌</t>
    <rPh sb="4" eb="7">
      <t>サイボウガン</t>
    </rPh>
    <phoneticPr fontId="3"/>
  </si>
  <si>
    <t>09-13-0001</t>
    <phoneticPr fontId="3"/>
  </si>
  <si>
    <t>可能な限り継続する</t>
    <phoneticPr fontId="3"/>
  </si>
  <si>
    <t>可能な限り継続する</t>
    <phoneticPr fontId="3"/>
  </si>
  <si>
    <t>根治切除不能な
メルケル細胞癌
PS0～1</t>
    <phoneticPr fontId="3"/>
  </si>
  <si>
    <t>アベルマブ単剤療法</t>
    <phoneticPr fontId="3"/>
  </si>
  <si>
    <t>アベルマブの投与開始30分前にd-クロルフェニラミン2mgとアセトアミノフェン500mgを経口投与する。</t>
    <phoneticPr fontId="3"/>
  </si>
  <si>
    <t>0.015mg/kg
(最大0.5mg/body）</t>
    <rPh sb="12" eb="14">
      <t>サイダイ</t>
    </rPh>
    <phoneticPr fontId="3"/>
  </si>
  <si>
    <t>05-14-0060</t>
    <phoneticPr fontId="3"/>
  </si>
  <si>
    <t>05-14-0061</t>
    <phoneticPr fontId="3"/>
  </si>
  <si>
    <t>05-14-0062</t>
    <phoneticPr fontId="3"/>
  </si>
  <si>
    <t>05-14-0063</t>
    <phoneticPr fontId="3"/>
  </si>
  <si>
    <t>05-14-0064</t>
    <phoneticPr fontId="3"/>
  </si>
  <si>
    <t>05-14-0070</t>
    <phoneticPr fontId="3"/>
  </si>
  <si>
    <t>05-14-0071</t>
    <phoneticPr fontId="3"/>
  </si>
  <si>
    <t>05-14-0072</t>
    <phoneticPr fontId="3"/>
  </si>
  <si>
    <t>05-14-0073</t>
    <phoneticPr fontId="3"/>
  </si>
  <si>
    <t>05-14-0074</t>
    <phoneticPr fontId="3"/>
  </si>
  <si>
    <t>05-14-0080</t>
    <phoneticPr fontId="3"/>
  </si>
  <si>
    <t>05-14-0081</t>
    <phoneticPr fontId="3"/>
  </si>
  <si>
    <t>05-14-0082</t>
    <phoneticPr fontId="3"/>
  </si>
  <si>
    <t>05-14-0083</t>
    <phoneticPr fontId="3"/>
  </si>
  <si>
    <t>05-14-0084</t>
    <phoneticPr fontId="3"/>
  </si>
  <si>
    <t>0.025mg/kg
（最大2.3mg）</t>
  </si>
  <si>
    <t>0.025mg/kg
（最大2.3mg）</t>
    <phoneticPr fontId="3"/>
  </si>
  <si>
    <t>0.045mg/kg
（最大2.3mg）</t>
  </si>
  <si>
    <t>小児科</t>
    <rPh sb="0" eb="3">
      <t>ショウニカ</t>
    </rPh>
    <phoneticPr fontId="3"/>
  </si>
  <si>
    <t>消化器・肝臓内科</t>
    <rPh sb="0" eb="3">
      <t>ショウカキ</t>
    </rPh>
    <rPh sb="4" eb="8">
      <t>カンゾウナイカ</t>
    </rPh>
    <phoneticPr fontId="3"/>
  </si>
  <si>
    <t>整形外科</t>
    <rPh sb="0" eb="3">
      <t>セイケイゲカ</t>
    </rPh>
    <phoneticPr fontId="3"/>
  </si>
  <si>
    <t>インフリキシマブ（商品名：レミケード、インフリキシマブ）</t>
    <rPh sb="9" eb="12">
      <t>ショウヒンメイ</t>
    </rPh>
    <phoneticPr fontId="101"/>
  </si>
  <si>
    <t>保険適応疾患</t>
    <rPh sb="0" eb="6">
      <t>ホケンテキオウシッカン</t>
    </rPh>
    <phoneticPr fontId="101"/>
  </si>
  <si>
    <t>外来化学療法
加算　可否</t>
    <rPh sb="0" eb="2">
      <t>ガイライ</t>
    </rPh>
    <rPh sb="2" eb="4">
      <t>カガク</t>
    </rPh>
    <rPh sb="4" eb="6">
      <t>リョウホウ</t>
    </rPh>
    <rPh sb="7" eb="9">
      <t>カサン</t>
    </rPh>
    <rPh sb="10" eb="12">
      <t>カヒ</t>
    </rPh>
    <phoneticPr fontId="101"/>
  </si>
  <si>
    <t>腎臓・リウマチ
内科</t>
    <rPh sb="0" eb="2">
      <t>ジンゾウ</t>
    </rPh>
    <rPh sb="8" eb="10">
      <t>ナイカ</t>
    </rPh>
    <phoneticPr fontId="101"/>
  </si>
  <si>
    <t>整形外科</t>
    <rPh sb="0" eb="4">
      <t>セイケイゲカ</t>
    </rPh>
    <phoneticPr fontId="101"/>
  </si>
  <si>
    <t>消化器・
肝臓内科</t>
    <rPh sb="0" eb="3">
      <t>ショウカキ</t>
    </rPh>
    <rPh sb="5" eb="9">
      <t>カンゾウナイカ</t>
    </rPh>
    <phoneticPr fontId="101"/>
  </si>
  <si>
    <t>小児科</t>
    <rPh sb="0" eb="3">
      <t>ショウニカ</t>
    </rPh>
    <phoneticPr fontId="101"/>
  </si>
  <si>
    <t>眼科</t>
    <rPh sb="0" eb="2">
      <t>ガンカ</t>
    </rPh>
    <phoneticPr fontId="101"/>
  </si>
  <si>
    <t>皮膚科</t>
    <rPh sb="0" eb="3">
      <t>ヒフカ</t>
    </rPh>
    <phoneticPr fontId="101"/>
  </si>
  <si>
    <t>後発品の
適応有無</t>
    <rPh sb="0" eb="3">
      <t>コウハツヒン</t>
    </rPh>
    <rPh sb="5" eb="7">
      <t>テキオウ</t>
    </rPh>
    <rPh sb="7" eb="9">
      <t>ウム</t>
    </rPh>
    <phoneticPr fontId="101"/>
  </si>
  <si>
    <t>関節リウマチ</t>
    <phoneticPr fontId="101"/>
  </si>
  <si>
    <t>可</t>
    <rPh sb="0" eb="1">
      <t>カ</t>
    </rPh>
    <phoneticPr fontId="101"/>
  </si>
  <si>
    <t>○</t>
    <phoneticPr fontId="101"/>
  </si>
  <si>
    <t>有</t>
    <rPh sb="0" eb="1">
      <t>ユウ</t>
    </rPh>
    <phoneticPr fontId="101"/>
  </si>
  <si>
    <t>クローン病</t>
    <phoneticPr fontId="101"/>
  </si>
  <si>
    <t>申請あり</t>
    <rPh sb="0" eb="2">
      <t>シンセイ</t>
    </rPh>
    <phoneticPr fontId="101"/>
  </si>
  <si>
    <t>ベーチェット病
（腸管型・神経型・血管型）</t>
    <rPh sb="9" eb="12">
      <t>チョウカンガタ</t>
    </rPh>
    <rPh sb="13" eb="16">
      <t>シンケイガタ</t>
    </rPh>
    <rPh sb="17" eb="20">
      <t>ケッカンガタ</t>
    </rPh>
    <phoneticPr fontId="101"/>
  </si>
  <si>
    <t>強直性脊椎炎</t>
    <phoneticPr fontId="101"/>
  </si>
  <si>
    <t>潰瘍性大腸炎</t>
    <phoneticPr fontId="101"/>
  </si>
  <si>
    <t>尋常性乾癬</t>
    <phoneticPr fontId="101"/>
  </si>
  <si>
    <t>関節症性乾癬</t>
    <phoneticPr fontId="101"/>
  </si>
  <si>
    <t>膿疱性乾癬</t>
    <phoneticPr fontId="101"/>
  </si>
  <si>
    <t>乾癬性紅皮症</t>
    <phoneticPr fontId="101"/>
  </si>
  <si>
    <t>ベーチェット病による
難治性網膜ブドウ膜炎</t>
    <rPh sb="11" eb="14">
      <t>ナンジセイ</t>
    </rPh>
    <rPh sb="14" eb="16">
      <t>モウマク</t>
    </rPh>
    <rPh sb="19" eb="21">
      <t>マクエン</t>
    </rPh>
    <phoneticPr fontId="101"/>
  </si>
  <si>
    <t>不可</t>
    <rPh sb="0" eb="2">
      <t>フカ</t>
    </rPh>
    <phoneticPr fontId="101"/>
  </si>
  <si>
    <t>川崎病の急性期</t>
    <rPh sb="0" eb="3">
      <t>カワサキビョウ</t>
    </rPh>
    <rPh sb="4" eb="7">
      <t>キュウセイキ</t>
    </rPh>
    <phoneticPr fontId="101"/>
  </si>
  <si>
    <t>トシリズマブ（商品名：アクテムラ）</t>
    <rPh sb="7" eb="10">
      <t>ショウヒンメイ</t>
    </rPh>
    <phoneticPr fontId="101"/>
  </si>
  <si>
    <t>血液内科</t>
    <rPh sb="0" eb="4">
      <t>ケツエキナイカ</t>
    </rPh>
    <phoneticPr fontId="101"/>
  </si>
  <si>
    <t>多関節に活動性を有する
若年性特発性関節炎</t>
    <phoneticPr fontId="101"/>
  </si>
  <si>
    <t>全身型若年性特発性関節炎</t>
    <phoneticPr fontId="101"/>
  </si>
  <si>
    <t>キャッスルマン病</t>
    <phoneticPr fontId="101"/>
  </si>
  <si>
    <t>成人スチル病</t>
    <rPh sb="0" eb="2">
      <t>セイジン</t>
    </rPh>
    <rPh sb="5" eb="6">
      <t>ビョウ</t>
    </rPh>
    <phoneticPr fontId="101"/>
  </si>
  <si>
    <t>サイトカイン症候群</t>
    <rPh sb="6" eb="9">
      <t>ショウコウグン</t>
    </rPh>
    <phoneticPr fontId="101"/>
  </si>
  <si>
    <t>アバタセプト（商品名：オレンシア）</t>
    <rPh sb="7" eb="10">
      <t>ショウヒンメイ</t>
    </rPh>
    <phoneticPr fontId="101"/>
  </si>
  <si>
    <t>関節リウマチ</t>
    <rPh sb="0" eb="2">
      <t>カンセツ</t>
    </rPh>
    <phoneticPr fontId="101"/>
  </si>
  <si>
    <t>多関節に活動性を有する
若年性特発性関節炎</t>
    <rPh sb="0" eb="3">
      <t>タカンセツ</t>
    </rPh>
    <rPh sb="4" eb="7">
      <t>カツドウセイ</t>
    </rPh>
    <rPh sb="8" eb="9">
      <t>ユウ</t>
    </rPh>
    <rPh sb="12" eb="15">
      <t>ジャクネンセイ</t>
    </rPh>
    <rPh sb="15" eb="18">
      <t>トクハツセイ</t>
    </rPh>
    <rPh sb="18" eb="21">
      <t>カンセツエン</t>
    </rPh>
    <phoneticPr fontId="101"/>
  </si>
  <si>
    <t>ナタリズマブ（商品名：タイサブリ）</t>
    <rPh sb="7" eb="10">
      <t>ショウヒンメイ</t>
    </rPh>
    <phoneticPr fontId="101"/>
  </si>
  <si>
    <t>脳神経内科</t>
    <rPh sb="0" eb="5">
      <t>ノウシンケイナイカ</t>
    </rPh>
    <phoneticPr fontId="101"/>
  </si>
  <si>
    <t>多発性硬化症</t>
    <rPh sb="0" eb="3">
      <t>タハツセイ</t>
    </rPh>
    <rPh sb="3" eb="6">
      <t>コウカショウ</t>
    </rPh>
    <phoneticPr fontId="101"/>
  </si>
  <si>
    <t>ベリムマブ（商品名：ベンリスタ）</t>
    <rPh sb="6" eb="9">
      <t>ショウヒンメイ</t>
    </rPh>
    <phoneticPr fontId="101"/>
  </si>
  <si>
    <t>全身性エリテマトーデス</t>
    <rPh sb="0" eb="3">
      <t>ゼンシンセイ</t>
    </rPh>
    <phoneticPr fontId="101"/>
  </si>
  <si>
    <t>インフリキシマブ</t>
  </si>
  <si>
    <t>*1</t>
    <phoneticPr fontId="3"/>
  </si>
  <si>
    <t>対象症例：以下のいずれかの状態を示すクローン病の治療及び維持療法（既存治療で効果不十分な場合に限る）
・中等度から重度の活動期にある患者
・外瘻を有する患者
*1　通常、インフリキシマブ（遺伝子組換え）として、体重1kg当たり5mgを1回の投与量とし点滴静注する。初回投与後、2週、6週に投与し、以後8週間の間隔で投与を行うこと。なお、6週の投与以後、効果が減弱した場合には、投与量の増量又は投与間隔の短縮が可能である。投与量を増量する場合は、体重1kg当たり10mgを1回の投与量とすることができる。投与間隔を短縮する場合は、体重1kg当たり5mgを1回の投与量とし、最短4週間の間隔で投与することができる。
*2　原則、2時間以上をかけて緩徐に点滴静注すること。
例）20mL/hr で開始し、15分後120mL/hrにする</t>
    <rPh sb="0" eb="4">
      <t>タイショウショウレイ</t>
    </rPh>
    <phoneticPr fontId="3"/>
  </si>
  <si>
    <t>潰瘍性大腸炎</t>
    <phoneticPr fontId="3"/>
  </si>
  <si>
    <t>対象症例：中等症から重症の潰瘍性大腸炎の治療（既存治療で効果不十分な場合に限る）を要する症例
*1　通常、インフリキシマブ（遺伝子組換え）として、体重1kg当たり5mgを1回の投与量とし点滴静注する。初回投与後、2週、6週に投与し、以後8週間の間隔で投与を行うこと。
*2　原則、2時間以上をかけて緩徐に点滴静注すること。
例）20mL/hr で開始し、15分後120mL/hrにする</t>
    <rPh sb="0" eb="4">
      <t>タイショウショウレイ</t>
    </rPh>
    <phoneticPr fontId="3"/>
  </si>
  <si>
    <t>小児科（生物学的製剤）</t>
    <rPh sb="0" eb="3">
      <t>ショウニカ</t>
    </rPh>
    <phoneticPr fontId="3"/>
  </si>
  <si>
    <t>トシリズマブ</t>
  </si>
  <si>
    <t>後発品適応の有無</t>
    <rPh sb="0" eb="3">
      <t>コウハツヒン</t>
    </rPh>
    <rPh sb="3" eb="5">
      <t>テキオウ</t>
    </rPh>
    <rPh sb="6" eb="8">
      <t>ウム</t>
    </rPh>
    <phoneticPr fontId="3"/>
  </si>
  <si>
    <t>全身型若年性特発性関節炎</t>
    <phoneticPr fontId="3"/>
  </si>
  <si>
    <t>トシリズマブ</t>
    <phoneticPr fontId="3"/>
  </si>
  <si>
    <t>可能な限り継続する</t>
    <phoneticPr fontId="3"/>
  </si>
  <si>
    <r>
      <t>2週間</t>
    </r>
    <r>
      <rPr>
        <vertAlign val="superscript"/>
        <sz val="14"/>
        <rFont val="Meiryo UI"/>
        <family val="3"/>
        <charset val="128"/>
      </rPr>
      <t>*2</t>
    </r>
    <phoneticPr fontId="3"/>
  </si>
  <si>
    <t>多関節に活動性を有する
若年性特発性関節炎</t>
    <phoneticPr fontId="3"/>
  </si>
  <si>
    <t>4週間</t>
    <phoneticPr fontId="3"/>
  </si>
  <si>
    <t>有</t>
    <rPh sb="0" eb="1">
      <t>アリ</t>
    </rPh>
    <phoneticPr fontId="3"/>
  </si>
  <si>
    <t>眼科（生物学的製剤）</t>
    <rPh sb="0" eb="2">
      <t>ガンカ</t>
    </rPh>
    <phoneticPr fontId="3"/>
  </si>
  <si>
    <t>有</t>
    <rPh sb="0" eb="1">
      <t>アリ</t>
    </rPh>
    <phoneticPr fontId="3"/>
  </si>
  <si>
    <t>皮膚科</t>
    <rPh sb="0" eb="2">
      <t>ヒフカ</t>
    </rPh>
    <phoneticPr fontId="3"/>
  </si>
  <si>
    <t>腎臓・リウマチ内科（生物学的製剤）</t>
    <rPh sb="0" eb="2">
      <t>ジンゾウ</t>
    </rPh>
    <rPh sb="7" eb="9">
      <t>ナイカ</t>
    </rPh>
    <phoneticPr fontId="3"/>
  </si>
  <si>
    <t>アバタセプト</t>
  </si>
  <si>
    <t>対象症例：既存治療で効果不十分な症例
通常，アバタセプト（遺伝子組換え）として1 回10mg/kg（体重）を点滴静注する。初回投与後， 2 週， 4 週に投与し，以後4 週間の間隔で投与を行うこと。
ただし，体重75kg以上100kg以下の場合は1 回750mg，体重100kgを超える場合は1 回1 gを点滴静注すること。</t>
    <rPh sb="0" eb="4">
      <t>タイショウショウレイ</t>
    </rPh>
    <phoneticPr fontId="3"/>
  </si>
  <si>
    <t>べリムマブ</t>
    <phoneticPr fontId="3"/>
  </si>
  <si>
    <t>全身性エリテマトーデス</t>
    <phoneticPr fontId="3"/>
  </si>
  <si>
    <t>対象症例：
・過去の治療において、副腎皮質ステロイド薬による適切な治療を行っても、効果不十分な症例
・マクロファージ活性化症候群（MAS）を合併いていない症例（MASを合併している患者ではMASに対する治療を優先させ本剤の投与を開始しないこと。）
*1　投与開始時は緩徐に点滴静注を行い、患者の状態を十分に観察し、異常がないことを確認後、点滴速度を速め1時間程度で投与する。
例）10mL/hrで開始し、15分後100mL/hr
*2　通常、トシリズマブ（遺伝子組換え）として1回8mg/kgを2週間隔で点滴静注する。なお、症状により1週間まで投与間隔を短縮できる。症状改善が不十分であり、かつC反応性タンパク（CRP）を指標としてIL-6作用の抑制効果が不十分と判断される場合に限り、投与間隔を短縮できる。</t>
    <phoneticPr fontId="3"/>
  </si>
  <si>
    <t>対象症例：過去の治療において、少なくとも1剤の抗リウマチ薬による適切な治療を行っても、効果不十分な症例
*1　投与開始時は緩徐に点滴静注を行い、患者の状態を十分に観察し、異常がないことを確認後、点滴速度を速め1時間程度で投与する。
例）10mL/hrで開始し、15分後100mL/hr</t>
    <rPh sb="0" eb="2">
      <t>タイショウ</t>
    </rPh>
    <rPh sb="2" eb="4">
      <t>ショウレイ</t>
    </rPh>
    <phoneticPr fontId="3"/>
  </si>
  <si>
    <t>消化器・肝臓内科（生物学的製剤）</t>
    <rPh sb="0" eb="3">
      <t>ショウカキ</t>
    </rPh>
    <rPh sb="4" eb="8">
      <t>カンゾウナイカ</t>
    </rPh>
    <phoneticPr fontId="3"/>
  </si>
  <si>
    <t>腸管型ベーチェット病</t>
    <rPh sb="0" eb="3">
      <t>チョウカンガタ</t>
    </rPh>
    <rPh sb="9" eb="10">
      <t>ビョウ</t>
    </rPh>
    <phoneticPr fontId="3"/>
  </si>
  <si>
    <t>対象症例：過去の治療において、他の薬物療法等の適切な治療を行っても、疾患に起因する明らかな臨床症状が残る症例
*1　通常、インフリキシマブ（遺伝子組換え）として、体重1kg当たり5mgを1回の投与量とし点滴静注する。初回投与後、2週、6週に投与し、以後8週間の間隔で投与を行うこと。なお、6週の投与以後、効果不十分又は効果が減弱した場合には、体重1kg当たり10mgを1回の投与量とすることができる。
*2　原則、2時間以上をかけて緩徐に点滴静注すること。
例）20mL/hr で開始し、15分後120mL/hrにする</t>
    <rPh sb="0" eb="4">
      <t>タイショウショウレイ</t>
    </rPh>
    <phoneticPr fontId="3"/>
  </si>
  <si>
    <t>潰瘍性大腸炎</t>
    <phoneticPr fontId="3"/>
  </si>
  <si>
    <t>対象症例：
・原則、6歳以上
・・過去の治療において、他の薬物療法（5-アミノサリチル酸製剤、ステロイド、アザチオプリン等）等の適切な治療を行っても、疾患に起因する明らかな臨床症状が残る症例
*1　原則、2時間以上をかけて緩徐に点滴静注すること。
例）20mL/hr で開始し、15分後120mL/hrにする
*2　通常、インフリキシマブ（遺伝子組換え）として、体重1kg当たり5mgを1回の投与量とし点滴静注する。初回投与後、2週、6週に投与し、以後8週間の間隔で投与を行うこと。</t>
    <rPh sb="0" eb="4">
      <t>タイショウショウレイ</t>
    </rPh>
    <phoneticPr fontId="3"/>
  </si>
  <si>
    <t>強直性脊椎炎</t>
    <phoneticPr fontId="3"/>
  </si>
  <si>
    <t>*1</t>
    <phoneticPr fontId="3"/>
  </si>
  <si>
    <t>可能な限り継続する</t>
    <phoneticPr fontId="3"/>
  </si>
  <si>
    <t>成人スチル病</t>
    <phoneticPr fontId="3"/>
  </si>
  <si>
    <t>関節リウマチ</t>
    <rPh sb="0" eb="2">
      <t>カンセツ</t>
    </rPh>
    <phoneticPr fontId="3"/>
  </si>
  <si>
    <t>3mg/kg</t>
    <phoneticPr fontId="3"/>
  </si>
  <si>
    <t>有</t>
    <rPh sb="0" eb="1">
      <t>アリ</t>
    </rPh>
    <phoneticPr fontId="3"/>
  </si>
  <si>
    <t>30分</t>
    <rPh sb="2" eb="3">
      <t>フン</t>
    </rPh>
    <phoneticPr fontId="3"/>
  </si>
  <si>
    <t>べリムマブ</t>
    <phoneticPr fontId="3"/>
  </si>
  <si>
    <t>対象症例：
・5歳以上
・過去の治療において、ステロイド、免疫抑制薬等による全身性エリテマトーデスに対する適切な治療を行っても、疾患活動性を有する症例
・抗核抗体、抗dsDNA抗体等の自己抗体が陽性であることが確認された症例
*1　 1回10mg/kgを初回、2週後、4週後に点滴静注し、以後4週間の間隔で投与する。</t>
    <rPh sb="0" eb="4">
      <t>タイショウショウレイ</t>
    </rPh>
    <phoneticPr fontId="3"/>
  </si>
  <si>
    <t>対象症例：
・過去の治療において、ステロイド、免疫抑制薬等による全身性エリテマトーデスに対する適切な治療を行っても、疾患活動性を有する症例
・抗核抗体、抗dsDNA抗体等の自己抗体が陽性であることが確認された症例
*1　 1回10mg/kgを初回、2週後、4週後に点滴静注し、以後4週間の間隔で投与する。</t>
    <rPh sb="0" eb="4">
      <t>タイショウショウレイ</t>
    </rPh>
    <phoneticPr fontId="3"/>
  </si>
  <si>
    <t>ベリムマブ</t>
  </si>
  <si>
    <t>可能な限り継続する</t>
    <rPh sb="0" eb="2">
      <t>カノウ</t>
    </rPh>
    <rPh sb="3" eb="4">
      <t>カギ</t>
    </rPh>
    <rPh sb="5" eb="7">
      <t>ケイゾク</t>
    </rPh>
    <phoneticPr fontId="3"/>
  </si>
  <si>
    <t>生物学的製剤のレジメン申請状況（2021年3月22日現在）</t>
    <phoneticPr fontId="101"/>
  </si>
  <si>
    <t>無</t>
    <rPh sb="0" eb="1">
      <t>ム</t>
    </rPh>
    <phoneticPr fontId="3"/>
  </si>
  <si>
    <t>05-03-0230</t>
    <phoneticPr fontId="3"/>
  </si>
  <si>
    <t>05-03-0231</t>
  </si>
  <si>
    <t>05-03-0232</t>
  </si>
  <si>
    <t>ALL-T11 メルファラン単剤療法</t>
    <rPh sb="14" eb="18">
      <t>タンザイリョウホウ</t>
    </rPh>
    <phoneticPr fontId="3"/>
  </si>
  <si>
    <t>ALL-T11 BU＋VP-16＋CPA（9kg未満）</t>
    <rPh sb="24" eb="26">
      <t>ミマン</t>
    </rPh>
    <phoneticPr fontId="3"/>
  </si>
  <si>
    <t>ALL-T11 BU＋VP-16＋CPA
（9kg以上16kg未満）</t>
    <rPh sb="25" eb="27">
      <t>イジョウ</t>
    </rPh>
    <rPh sb="31" eb="33">
      <t>ミマン</t>
    </rPh>
    <phoneticPr fontId="3"/>
  </si>
  <si>
    <t>ALL-T11 BU＋VP-16＋CPA
（16kg以上23kg以下）</t>
    <rPh sb="26" eb="28">
      <t>イジョウ</t>
    </rPh>
    <rPh sb="32" eb="34">
      <t>イカ</t>
    </rPh>
    <phoneticPr fontId="3"/>
  </si>
  <si>
    <t>ALL-T11 BU＋VP-16＋CPA
（23kg超34kg以下）</t>
    <rPh sb="26" eb="27">
      <t>コ</t>
    </rPh>
    <rPh sb="31" eb="33">
      <t>イカ</t>
    </rPh>
    <phoneticPr fontId="3"/>
  </si>
  <si>
    <t>ALL-T11 BU＋VP-16＋CPA
（34kg超）</t>
    <rPh sb="26" eb="27">
      <t>コ</t>
    </rPh>
    <phoneticPr fontId="3"/>
  </si>
  <si>
    <t>05-03-0233</t>
  </si>
  <si>
    <t>05-03-0235</t>
  </si>
  <si>
    <t>05-03-0236</t>
  </si>
  <si>
    <t>ALL-T11 BU（test dose 0.5mg/kg）</t>
    <phoneticPr fontId="3"/>
  </si>
  <si>
    <t>ブスルファン</t>
    <phoneticPr fontId="3"/>
  </si>
  <si>
    <t>0.5mg/kg</t>
    <phoneticPr fontId="3"/>
  </si>
  <si>
    <t>点滴静注</t>
    <rPh sb="0" eb="2">
      <t>テンテキ</t>
    </rPh>
    <rPh sb="2" eb="4">
      <t>ジョウチュウ</t>
    </rPh>
    <phoneticPr fontId="3"/>
  </si>
  <si>
    <t>2時間</t>
    <rPh sb="1" eb="3">
      <t>ジカン</t>
    </rPh>
    <phoneticPr fontId="3"/>
  </si>
  <si>
    <t>1週間</t>
    <rPh sb="1" eb="3">
      <t>シュウカン</t>
    </rPh>
    <phoneticPr fontId="3"/>
  </si>
  <si>
    <t>60mg/kg</t>
    <phoneticPr fontId="3"/>
  </si>
  <si>
    <t>1～4</t>
    <phoneticPr fontId="3"/>
  </si>
  <si>
    <t>12時間</t>
    <rPh sb="2" eb="4">
      <t>ジカン</t>
    </rPh>
    <phoneticPr fontId="3"/>
  </si>
  <si>
    <t>1mg/kg/回
1日4回　6時間毎</t>
    <rPh sb="7" eb="8">
      <t>カイ</t>
    </rPh>
    <rPh sb="10" eb="11">
      <t>ニチ</t>
    </rPh>
    <rPh sb="12" eb="13">
      <t>カイ</t>
    </rPh>
    <rPh sb="15" eb="18">
      <t>ジカンマイ</t>
    </rPh>
    <phoneticPr fontId="3"/>
  </si>
  <si>
    <t>6,7</t>
    <phoneticPr fontId="3"/>
  </si>
  <si>
    <t>1.2mg/kg/回
1日4回　6時間毎</t>
    <rPh sb="9" eb="10">
      <t>カイ</t>
    </rPh>
    <rPh sb="12" eb="13">
      <t>ニチ</t>
    </rPh>
    <rPh sb="14" eb="15">
      <t>カイ</t>
    </rPh>
    <rPh sb="17" eb="20">
      <t>ジカンマイ</t>
    </rPh>
    <phoneticPr fontId="3"/>
  </si>
  <si>
    <t>1.1mg/kg/回
1日4回　6時間毎</t>
    <rPh sb="9" eb="10">
      <t>カイ</t>
    </rPh>
    <rPh sb="12" eb="13">
      <t>ニチ</t>
    </rPh>
    <rPh sb="14" eb="15">
      <t>カイ</t>
    </rPh>
    <rPh sb="17" eb="20">
      <t>ジカンマイ</t>
    </rPh>
    <phoneticPr fontId="3"/>
  </si>
  <si>
    <t>0.95mg/kg/回
1日4回　6時間毎</t>
    <rPh sb="10" eb="11">
      <t>カイ</t>
    </rPh>
    <rPh sb="13" eb="14">
      <t>ニチ</t>
    </rPh>
    <rPh sb="15" eb="16">
      <t>カイ</t>
    </rPh>
    <rPh sb="18" eb="21">
      <t>ジカンマイ</t>
    </rPh>
    <phoneticPr fontId="3"/>
  </si>
  <si>
    <t>0.8mg/kg/回
1日4回　6時間毎</t>
    <rPh sb="9" eb="10">
      <t>カイ</t>
    </rPh>
    <rPh sb="12" eb="13">
      <t>ニチ</t>
    </rPh>
    <rPh sb="14" eb="15">
      <t>カイ</t>
    </rPh>
    <rPh sb="17" eb="20">
      <t>ジカンマイ</t>
    </rPh>
    <phoneticPr fontId="3"/>
  </si>
  <si>
    <t>8～12時間</t>
    <rPh sb="4" eb="6">
      <t>ジカン</t>
    </rPh>
    <phoneticPr fontId="3"/>
  </si>
  <si>
    <t>3,4</t>
    <phoneticPr fontId="3"/>
  </si>
  <si>
    <t>1コース</t>
    <phoneticPr fontId="3"/>
  </si>
  <si>
    <t>ALL-T11 VP-16+CPA（30kg未満）</t>
    <rPh sb="22" eb="24">
      <t>ミマン</t>
    </rPh>
    <phoneticPr fontId="3"/>
  </si>
  <si>
    <t>ALL-T11 VP-16+CPA（30kg以上）</t>
    <rPh sb="22" eb="24">
      <t>イジョウ</t>
    </rPh>
    <phoneticPr fontId="3"/>
  </si>
  <si>
    <t>メルファラン</t>
    <phoneticPr fontId="3"/>
  </si>
  <si>
    <t>60mg/m2</t>
    <phoneticPr fontId="3"/>
  </si>
  <si>
    <t>30分</t>
    <rPh sb="2" eb="3">
      <t>フン</t>
    </rPh>
    <phoneticPr fontId="3"/>
  </si>
  <si>
    <t>1,2,3</t>
    <phoneticPr fontId="3"/>
  </si>
  <si>
    <t>Modified IRSⅢ
（week19、23　1歳未満　TMZ点滴　focal RT）</t>
    <rPh sb="26" eb="29">
      <t>サイミマン</t>
    </rPh>
    <rPh sb="33" eb="35">
      <t>テンテキ</t>
    </rPh>
    <phoneticPr fontId="3"/>
  </si>
  <si>
    <t>Modified IRSⅢ
（week19、23　1歳未満　TMZ点滴　CSI）</t>
    <rPh sb="26" eb="29">
      <t>サイミマン</t>
    </rPh>
    <rPh sb="33" eb="35">
      <t>テンテキ</t>
    </rPh>
    <phoneticPr fontId="3"/>
  </si>
  <si>
    <t>05-22-0054</t>
  </si>
  <si>
    <t>Modified IRSⅢ
（week19、23　1歳以上 TMZ点滴　focal RT）</t>
    <rPh sb="26" eb="29">
      <t>サイイジョウ</t>
    </rPh>
    <phoneticPr fontId="3"/>
  </si>
  <si>
    <t>Modified IRSⅢ
（week19、23　1歳以上 focal RT）</t>
    <rPh sb="26" eb="29">
      <t>サイイジョウ</t>
    </rPh>
    <phoneticPr fontId="3"/>
  </si>
  <si>
    <t>Modified IRSⅢ
（week19、23　1歳以上 CSI）</t>
    <rPh sb="26" eb="29">
      <t>サイイジョウ</t>
    </rPh>
    <phoneticPr fontId="3"/>
  </si>
  <si>
    <t>Modified IRSⅢ
（week19、23　1歳未満 focal RT）</t>
    <rPh sb="26" eb="29">
      <t>サイミマン</t>
    </rPh>
    <phoneticPr fontId="3"/>
  </si>
  <si>
    <t>Modified IRSⅢ
（week19、23　1歳未満 CSI）</t>
    <rPh sb="26" eb="29">
      <t>サイミマン</t>
    </rPh>
    <phoneticPr fontId="3"/>
  </si>
  <si>
    <t>05-22-0055</t>
  </si>
  <si>
    <t>05-22-0056</t>
  </si>
  <si>
    <t>05-22-0057</t>
  </si>
  <si>
    <t>Modified IRSⅢ
（week19、23　1歳以上　TMZ点滴　CSI）</t>
    <rPh sb="26" eb="29">
      <t>サイイジョウ</t>
    </rPh>
    <rPh sb="33" eb="35">
      <t>テンテキ</t>
    </rPh>
    <phoneticPr fontId="3"/>
  </si>
  <si>
    <t>Modified IRSⅢ（week30,36,42）</t>
    <phoneticPr fontId="3"/>
  </si>
  <si>
    <t>1, 5</t>
    <phoneticPr fontId="3"/>
  </si>
  <si>
    <t>05-22-0061</t>
    <phoneticPr fontId="3"/>
  </si>
  <si>
    <t>05-22-0062</t>
  </si>
  <si>
    <t>Modified IRSⅢ（week39）</t>
    <phoneticPr fontId="3"/>
  </si>
  <si>
    <t>デクスラゾキサン</t>
    <phoneticPr fontId="3"/>
  </si>
  <si>
    <t>15分</t>
    <rPh sb="2" eb="3">
      <t>フン</t>
    </rPh>
    <phoneticPr fontId="3"/>
  </si>
  <si>
    <t>Modified IRSⅢ（week45,51 dox継続）</t>
    <rPh sb="27" eb="29">
      <t>ケイゾク</t>
    </rPh>
    <phoneticPr fontId="3"/>
  </si>
  <si>
    <t>Modified IRSⅢ（week48　dox継続）</t>
    <phoneticPr fontId="3"/>
  </si>
  <si>
    <t>Modified IRSⅢ（week45,48,51　doxなし）</t>
    <phoneticPr fontId="3"/>
  </si>
  <si>
    <t>＊髄液に播種がある場合、2回連続消失するまで毎週投与する。それ以外の場合は規定の日程通りの11回投与になる。（このため、レジメンマスタの投与回数は999回と設定する）
規定の日程通りの場合、week 1,2,4,7,13,19,27,33,39,45,51のday1に投与する</t>
    <rPh sb="1" eb="3">
      <t>ズイエキ</t>
    </rPh>
    <rPh sb="4" eb="6">
      <t>ハシュ</t>
    </rPh>
    <rPh sb="9" eb="11">
      <t>バアイ</t>
    </rPh>
    <rPh sb="13" eb="14">
      <t>カイ</t>
    </rPh>
    <rPh sb="14" eb="16">
      <t>レンゾク</t>
    </rPh>
    <rPh sb="16" eb="18">
      <t>ショウシツ</t>
    </rPh>
    <rPh sb="22" eb="24">
      <t>マイシュウ</t>
    </rPh>
    <rPh sb="24" eb="26">
      <t>トウヨ</t>
    </rPh>
    <rPh sb="31" eb="33">
      <t>イガイ</t>
    </rPh>
    <rPh sb="34" eb="36">
      <t>バアイ</t>
    </rPh>
    <rPh sb="37" eb="39">
      <t>キテイ</t>
    </rPh>
    <rPh sb="40" eb="42">
      <t>ニッテイ</t>
    </rPh>
    <rPh sb="42" eb="43">
      <t>ドオ</t>
    </rPh>
    <rPh sb="47" eb="48">
      <t>カイ</t>
    </rPh>
    <rPh sb="48" eb="50">
      <t>トウヨ</t>
    </rPh>
    <rPh sb="68" eb="70">
      <t>トウヨ</t>
    </rPh>
    <rPh sb="70" eb="72">
      <t>カイスウ</t>
    </rPh>
    <rPh sb="76" eb="77">
      <t>カイ</t>
    </rPh>
    <rPh sb="78" eb="80">
      <t>セッテイ</t>
    </rPh>
    <rPh sb="92" eb="94">
      <t>バアイ</t>
    </rPh>
    <rPh sb="134" eb="136">
      <t>トウヨ</t>
    </rPh>
    <phoneticPr fontId="3"/>
  </si>
  <si>
    <t>90分</t>
    <rPh sb="2" eb="3">
      <t>フン</t>
    </rPh>
    <phoneticPr fontId="3"/>
  </si>
  <si>
    <t>以下の順で投与すること
ビンクリスチン→デクスラゾキサン→ドキソルビシン→シクロホスファミド</t>
    <rPh sb="0" eb="2">
      <t>イカ</t>
    </rPh>
    <rPh sb="3" eb="4">
      <t>ジュン</t>
    </rPh>
    <rPh sb="5" eb="7">
      <t>トウヨ</t>
    </rPh>
    <phoneticPr fontId="3"/>
  </si>
  <si>
    <t>以下の順で投与すること
ビンクリスチン→デクスラゾキサン→ドキソルビシン→シクロホスファミド</t>
    <phoneticPr fontId="3"/>
  </si>
  <si>
    <t>白金製剤感受性（PR以上）の
再発卵巣癌・卵管癌・腹膜癌で、
再発時の白金製剤を含む化学療法で奏効が維持されている症例</t>
    <phoneticPr fontId="3"/>
  </si>
  <si>
    <t>オラパリブ単剤療法
（初回化学療法後）</t>
    <phoneticPr fontId="3"/>
  </si>
  <si>
    <t>① 国際産婦人科連合（FIGO）進行期分類III期又はIV期の卵巣癌と診断され、白金系抗悪性腫瘍剤を含む初回化学療法で奏効（PR以上）が維持されている症例
② 承認された体外診断用医薬品又は医療機器注）を用いた検査により、BRCA 遺伝子変異を有することが確認された症例</t>
    <phoneticPr fontId="3"/>
  </si>
  <si>
    <t>オラパリブ</t>
  </si>
  <si>
    <t>300mg/回　1日2回</t>
  </si>
  <si>
    <t>300mg/回
1日2回</t>
    <phoneticPr fontId="3"/>
  </si>
  <si>
    <t>可能な限り継続する*</t>
    <phoneticPr fontId="3"/>
  </si>
  <si>
    <t>*オラパリブの投与開始後2年が経過した時点で完全奏効が得られている患者においては、オラパリブの投与を中止すること。</t>
    <phoneticPr fontId="3"/>
  </si>
  <si>
    <t>Bev＋オラパリブ</t>
    <phoneticPr fontId="3"/>
  </si>
  <si>
    <t>① 国際産婦人科連合（FIGO）進行期分類III期又はIV期の卵巣癌と診断され、白金系抗悪性腫瘍剤及びベバシズマブ（遺伝子組換え）を含む初回化学療法で奏効（PR以上）が維持されている症例
② 承認された体外診断用医薬品又は医療機器 注) を用いた検査により、相同組換え修復欠損を有することが確認された症例</t>
    <phoneticPr fontId="3"/>
  </si>
  <si>
    <t>3週間</t>
    <rPh sb="1" eb="3">
      <t>シュウカン</t>
    </rPh>
    <phoneticPr fontId="3"/>
  </si>
  <si>
    <t>14-01-0320</t>
    <phoneticPr fontId="3"/>
  </si>
  <si>
    <t>6コース</t>
    <phoneticPr fontId="3"/>
  </si>
  <si>
    <t>腸管型ベーチェット病
神経型ベーチェット病
血管型ベーチェット病</t>
    <rPh sb="11" eb="14">
      <t>シンケイガタ</t>
    </rPh>
    <rPh sb="22" eb="25">
      <t>ケッカンガタ</t>
    </rPh>
    <phoneticPr fontId="101"/>
  </si>
  <si>
    <t>腫瘍特異的T細胞輸注療法に
伴うサイトカイン放出症候群</t>
    <rPh sb="0" eb="2">
      <t>シュヨウ</t>
    </rPh>
    <rPh sb="2" eb="5">
      <t>トクイテキ</t>
    </rPh>
    <rPh sb="6" eb="8">
      <t>サイボウ</t>
    </rPh>
    <rPh sb="8" eb="10">
      <t>ユチュウ</t>
    </rPh>
    <rPh sb="10" eb="12">
      <t>リョウホウ</t>
    </rPh>
    <rPh sb="14" eb="15">
      <t>トモナ</t>
    </rPh>
    <rPh sb="22" eb="24">
      <t>ホウシュツ</t>
    </rPh>
    <rPh sb="24" eb="27">
      <t>ショウコウグン</t>
    </rPh>
    <phoneticPr fontId="101"/>
  </si>
  <si>
    <t>ベーチェット病による難治性
網膜ぶどう膜炎</t>
    <rPh sb="6" eb="7">
      <t>ビョウ</t>
    </rPh>
    <rPh sb="10" eb="13">
      <t>ナンジセイ</t>
    </rPh>
    <rPh sb="14" eb="16">
      <t>モウマク</t>
    </rPh>
    <rPh sb="19" eb="21">
      <t>マクエン</t>
    </rPh>
    <phoneticPr fontId="3"/>
  </si>
  <si>
    <t>生物学的製剤　リンク</t>
    <rPh sb="0" eb="3">
      <t>セイブツガク</t>
    </rPh>
    <rPh sb="3" eb="4">
      <t>テキ</t>
    </rPh>
    <rPh sb="4" eb="6">
      <t>セイザイ</t>
    </rPh>
    <phoneticPr fontId="3"/>
  </si>
  <si>
    <t>血液内科（生物学的製剤）</t>
    <rPh sb="0" eb="2">
      <t>ケツエキ</t>
    </rPh>
    <rPh sb="2" eb="4">
      <t>ナイカ</t>
    </rPh>
    <phoneticPr fontId="3"/>
  </si>
  <si>
    <t>トシリズマブ</t>
    <phoneticPr fontId="3"/>
  </si>
  <si>
    <t>投与日
（day)</t>
    <rPh sb="0" eb="2">
      <t>トウヨ</t>
    </rPh>
    <rPh sb="2" eb="3">
      <t>ヒ</t>
    </rPh>
    <phoneticPr fontId="3"/>
  </si>
  <si>
    <t>*</t>
    <phoneticPr fontId="3"/>
  </si>
  <si>
    <t>60kg未満
（500mg）</t>
    <rPh sb="4" eb="6">
      <t>ミマン</t>
    </rPh>
    <phoneticPr fontId="3"/>
  </si>
  <si>
    <t>60kg以上
100kg以下
（750mg）</t>
    <rPh sb="4" eb="6">
      <t>イジョウ</t>
    </rPh>
    <rPh sb="12" eb="14">
      <t>イカ</t>
    </rPh>
    <phoneticPr fontId="3"/>
  </si>
  <si>
    <t>100kgを超える　
（1g）</t>
    <rPh sb="6" eb="7">
      <t>コ</t>
    </rPh>
    <phoneticPr fontId="3"/>
  </si>
  <si>
    <t>初回投与後、2週、4週に投与し、以後4週間の間隔で投与を行う</t>
    <phoneticPr fontId="3"/>
  </si>
  <si>
    <t>全身性エリテマトーデス</t>
    <rPh sb="0" eb="2">
      <t>ゼンシン</t>
    </rPh>
    <rPh sb="2" eb="3">
      <t>セイ</t>
    </rPh>
    <phoneticPr fontId="3"/>
  </si>
  <si>
    <t>2回目は初回の2週間後、3回目は2回目の4週間後、4回目以降は8週間隔で投与。3回目の投与後、効果不十分であるときは用量の増量や投与期間の短縮が可能となり、8週間隔であれば1回用量10mg/kg、もしくは投与期間を短縮した場合では6mg/kgまで増量できる。</t>
    <phoneticPr fontId="3"/>
  </si>
  <si>
    <t>整形外科（生物学的製剤）</t>
    <rPh sb="0" eb="4">
      <t>セイケイゲカ</t>
    </rPh>
    <phoneticPr fontId="3"/>
  </si>
  <si>
    <t>20mL/hで開始、15分後から終了まで125mL/hr</t>
    <rPh sb="7" eb="9">
      <t>カイシ</t>
    </rPh>
    <rPh sb="12" eb="14">
      <t>フンゴ</t>
    </rPh>
    <rPh sb="16" eb="18">
      <t>シュウリョウ</t>
    </rPh>
    <phoneticPr fontId="3"/>
  </si>
  <si>
    <t>皮膚科（生物学的製剤）</t>
    <rPh sb="0" eb="3">
      <t>ヒフカ</t>
    </rPh>
    <phoneticPr fontId="3"/>
  </si>
  <si>
    <t>尋常性乾癬
関節症性乾癬
膿疱性乾癬
乾癬性紅皮症</t>
    <rPh sb="0" eb="3">
      <t>ジンジョウセイ</t>
    </rPh>
    <rPh sb="3" eb="5">
      <t>カンセン</t>
    </rPh>
    <rPh sb="6" eb="9">
      <t>カンセツショウ</t>
    </rPh>
    <rPh sb="9" eb="10">
      <t>セイ</t>
    </rPh>
    <rPh sb="10" eb="12">
      <t>カンセン</t>
    </rPh>
    <rPh sb="13" eb="16">
      <t>ノウホウセイ</t>
    </rPh>
    <rPh sb="16" eb="18">
      <t>カンセン</t>
    </rPh>
    <rPh sb="19" eb="22">
      <t>カンセンセイ</t>
    </rPh>
    <rPh sb="22" eb="25">
      <t>コウヒショウ</t>
    </rPh>
    <phoneticPr fontId="3"/>
  </si>
  <si>
    <t>生物学的製剤
（診療科別　五十音順）</t>
    <rPh sb="0" eb="6">
      <t>セイブツガクテキセイザイ</t>
    </rPh>
    <rPh sb="8" eb="11">
      <t>シンリョウカ</t>
    </rPh>
    <rPh sb="11" eb="12">
      <t>ベツ</t>
    </rPh>
    <rPh sb="13" eb="17">
      <t>ゴジュウオンジュン</t>
    </rPh>
    <phoneticPr fontId="3"/>
  </si>
  <si>
    <t>1.5時間</t>
    <rPh sb="3" eb="5">
      <t>ジカン</t>
    </rPh>
    <phoneticPr fontId="3"/>
  </si>
  <si>
    <t>べリムマブ</t>
    <phoneticPr fontId="3"/>
  </si>
  <si>
    <t>対象症例：
・過去の治療において、副腎皮質ステロイド薬による適切な治療を行っても、効果不十分な症例
・マクロファージ活性化症候群（MAS）を合併していない症例（MASを合併している患者ではMASに対する治療を優先させ本剤の投与を開始しないこと。）
*1　投与開始時は緩徐に点滴静注を行い、患者の状態を十分に観察し、異常がないことを確認後、点滴速度を速め1時間程度で投与する。
例）10mL/hrで開始し、15分後100mL/hr
*2　通常、トシリズマブ（遺伝子組換え）として1回8mg/kgを2週間隔で点滴静注する。なお、症状により1週間まで投与間隔を短縮できる。症状改善が不十分であり、かつC反応性タンパク（CRP）を指標としてIL-6作用の抑制効果が不十分と判断される場合に限り、投与間隔を短縮できる。</t>
    <rPh sb="0" eb="4">
      <t>タイショウショウレイ</t>
    </rPh>
    <phoneticPr fontId="3"/>
  </si>
  <si>
    <t>有</t>
    <rPh sb="0" eb="1">
      <t>アリ</t>
    </rPh>
    <phoneticPr fontId="3"/>
  </si>
  <si>
    <t>無</t>
    <rPh sb="0" eb="1">
      <t>ム</t>
    </rPh>
    <phoneticPr fontId="3"/>
  </si>
  <si>
    <t>尋常性乾癬
関節症性乾癬
膿疱性乾癬
乾癬性紅皮症</t>
    <phoneticPr fontId="101"/>
  </si>
  <si>
    <t>○
（腸管型）</t>
    <rPh sb="3" eb="5">
      <t>チョウカン</t>
    </rPh>
    <rPh sb="5" eb="6">
      <t>ガタ</t>
    </rPh>
    <phoneticPr fontId="101"/>
  </si>
  <si>
    <t>30歳未満、初発</t>
    <rPh sb="2" eb="5">
      <t>サイミマン</t>
    </rPh>
    <rPh sb="6" eb="8">
      <t>ショハツ</t>
    </rPh>
    <phoneticPr fontId="3"/>
  </si>
  <si>
    <t>MB19　レジメンAM
（1歳未満又は10kg未満）</t>
    <rPh sb="14" eb="17">
      <t>サイミマン</t>
    </rPh>
    <rPh sb="17" eb="18">
      <t>マタ</t>
    </rPh>
    <rPh sb="23" eb="25">
      <t>ミマン</t>
    </rPh>
    <phoneticPr fontId="3"/>
  </si>
  <si>
    <t>33mg/kg</t>
    <phoneticPr fontId="3"/>
  </si>
  <si>
    <t>167mg/kg</t>
    <phoneticPr fontId="3"/>
  </si>
  <si>
    <t>静注</t>
    <rPh sb="0" eb="2">
      <t>ジョウチュウ</t>
    </rPh>
    <phoneticPr fontId="3"/>
  </si>
  <si>
    <t>点滴静注</t>
    <rPh sb="0" eb="4">
      <t>テンテキジョウチュウ</t>
    </rPh>
    <phoneticPr fontId="3"/>
  </si>
  <si>
    <t>2時間</t>
    <rPh sb="1" eb="3">
      <t>ジカン</t>
    </rPh>
    <phoneticPr fontId="3"/>
  </si>
  <si>
    <t>30分</t>
    <rPh sb="2" eb="3">
      <t>フン</t>
    </rPh>
    <phoneticPr fontId="3"/>
  </si>
  <si>
    <t>6時間</t>
    <rPh sb="1" eb="3">
      <t>ジカン</t>
    </rPh>
    <phoneticPr fontId="3"/>
  </si>
  <si>
    <t>24時間</t>
    <rPh sb="2" eb="4">
      <t>ジカン</t>
    </rPh>
    <phoneticPr fontId="3"/>
  </si>
  <si>
    <t>1,2,3</t>
    <phoneticPr fontId="3"/>
  </si>
  <si>
    <t>13.3mg/kg/回
1日3回</t>
    <rPh sb="10" eb="11">
      <t>カイ</t>
    </rPh>
    <rPh sb="13" eb="14">
      <t>ニチ</t>
    </rPh>
    <rPh sb="15" eb="16">
      <t>カイ</t>
    </rPh>
    <phoneticPr fontId="3"/>
  </si>
  <si>
    <t>メスナ*1</t>
    <phoneticPr fontId="3"/>
  </si>
  <si>
    <t>10,11</t>
    <phoneticPr fontId="3"/>
  </si>
  <si>
    <t>0.5mg/kg/回
6時間毎</t>
    <rPh sb="9" eb="10">
      <t>カイ</t>
    </rPh>
    <rPh sb="12" eb="14">
      <t>ジカン</t>
    </rPh>
    <rPh sb="14" eb="15">
      <t>マイ</t>
    </rPh>
    <phoneticPr fontId="3"/>
  </si>
  <si>
    <t>ホリナートカルシウム*2</t>
    <phoneticPr fontId="3"/>
  </si>
  <si>
    <t>＊1　メスナはシクロホスファミドと同時、投与開始4時間後、投与開始8時間後に投与する
＊2　MTX投与開始から42時間後に開始し、6時間毎に計7回投与する</t>
    <rPh sb="49" eb="51">
      <t>トウヨ</t>
    </rPh>
    <rPh sb="51" eb="53">
      <t>カイシ</t>
    </rPh>
    <rPh sb="57" eb="60">
      <t>ジカンゴ</t>
    </rPh>
    <rPh sb="61" eb="63">
      <t>カイシ</t>
    </rPh>
    <rPh sb="66" eb="69">
      <t>ジカンマイ</t>
    </rPh>
    <rPh sb="70" eb="71">
      <t>ケイ</t>
    </rPh>
    <rPh sb="72" eb="73">
      <t>カイ</t>
    </rPh>
    <rPh sb="73" eb="75">
      <t>トウヨ</t>
    </rPh>
    <phoneticPr fontId="3"/>
  </si>
  <si>
    <t>MB19　レジメンAM
（1歳以上4歳未満かつ10kg以上）</t>
    <rPh sb="14" eb="17">
      <t>サイイジョウ</t>
    </rPh>
    <rPh sb="18" eb="21">
      <t>サイミマン</t>
    </rPh>
    <rPh sb="27" eb="29">
      <t>イジョウ</t>
    </rPh>
    <phoneticPr fontId="3"/>
  </si>
  <si>
    <t>4週間</t>
    <rPh sb="1" eb="3">
      <t>シュウカン</t>
    </rPh>
    <phoneticPr fontId="3"/>
  </si>
  <si>
    <t>2コース</t>
    <phoneticPr fontId="3"/>
  </si>
  <si>
    <t>1.5 mg/m2
（上限2mg）</t>
    <rPh sb="11" eb="13">
      <t>ジョウゲン</t>
    </rPh>
    <phoneticPr fontId="3"/>
  </si>
  <si>
    <t>90mg/m2</t>
    <phoneticPr fontId="3"/>
  </si>
  <si>
    <t>15mg/m2/回
6時間毎</t>
    <rPh sb="8" eb="9">
      <t>カイ</t>
    </rPh>
    <rPh sb="11" eb="13">
      <t>ジカン</t>
    </rPh>
    <rPh sb="13" eb="14">
      <t>マイ</t>
    </rPh>
    <phoneticPr fontId="3"/>
  </si>
  <si>
    <t>MB19　レジメンBM
（1歳未満又は10kg未満）</t>
    <rPh sb="14" eb="17">
      <t>サイミマン</t>
    </rPh>
    <rPh sb="17" eb="18">
      <t>マタ</t>
    </rPh>
    <rPh sb="23" eb="25">
      <t>ミマン</t>
    </rPh>
    <phoneticPr fontId="3"/>
  </si>
  <si>
    <t>MB19　レジメンBM
（1歳以上4歳未満かつ10kg以上）</t>
    <rPh sb="14" eb="17">
      <t>サイイジョウ</t>
    </rPh>
    <rPh sb="18" eb="21">
      <t>サイミマン</t>
    </rPh>
    <rPh sb="27" eb="29">
      <t>イジョウ</t>
    </rPh>
    <phoneticPr fontId="3"/>
  </si>
  <si>
    <t>400mg/m2/回
1日3回</t>
    <rPh sb="9" eb="10">
      <t>カイ</t>
    </rPh>
    <rPh sb="12" eb="13">
      <t>ニチ</t>
    </rPh>
    <rPh sb="14" eb="15">
      <t>カイ</t>
    </rPh>
    <phoneticPr fontId="3"/>
  </si>
  <si>
    <t>MB19　髄注（0歳）</t>
    <rPh sb="5" eb="7">
      <t>ズイチュウ</t>
    </rPh>
    <rPh sb="9" eb="10">
      <t>サイ</t>
    </rPh>
    <phoneticPr fontId="3"/>
  </si>
  <si>
    <t>3日</t>
    <rPh sb="1" eb="2">
      <t>ニチ</t>
    </rPh>
    <phoneticPr fontId="3"/>
  </si>
  <si>
    <t>13コース</t>
    <phoneticPr fontId="3"/>
  </si>
  <si>
    <t>髄注</t>
    <rPh sb="0" eb="2">
      <t>ズイチュウ</t>
    </rPh>
    <phoneticPr fontId="3"/>
  </si>
  <si>
    <t>MB19　髄注（1歳）</t>
    <rPh sb="5" eb="7">
      <t>ズイチュウ</t>
    </rPh>
    <rPh sb="9" eb="10">
      <t>サイ</t>
    </rPh>
    <phoneticPr fontId="3"/>
  </si>
  <si>
    <t>MB19　髄注（2歳）</t>
    <rPh sb="5" eb="7">
      <t>ズイチュウ</t>
    </rPh>
    <rPh sb="9" eb="10">
      <t>サイ</t>
    </rPh>
    <phoneticPr fontId="3"/>
  </si>
  <si>
    <t>MB19　HDC（2歳未満）</t>
    <rPh sb="10" eb="13">
      <t>サイミマン</t>
    </rPh>
    <phoneticPr fontId="3"/>
  </si>
  <si>
    <t>1,2,8,9</t>
    <phoneticPr fontId="3"/>
  </si>
  <si>
    <t>1.5mg/kg</t>
    <phoneticPr fontId="3"/>
  </si>
  <si>
    <t>2週間</t>
    <rPh sb="1" eb="3">
      <t>シュウカン</t>
    </rPh>
    <phoneticPr fontId="3"/>
  </si>
  <si>
    <t>MB19　HDC（2歳以上）</t>
    <rPh sb="10" eb="11">
      <t>サイ</t>
    </rPh>
    <rPh sb="11" eb="13">
      <t>イジョウ</t>
    </rPh>
    <phoneticPr fontId="3"/>
  </si>
  <si>
    <t>70mg/m2</t>
    <phoneticPr fontId="3"/>
  </si>
  <si>
    <t>2,8,9</t>
    <phoneticPr fontId="3"/>
  </si>
  <si>
    <t>1コース</t>
    <phoneticPr fontId="3"/>
  </si>
  <si>
    <t>*</t>
    <phoneticPr fontId="3"/>
  </si>
  <si>
    <t xml:space="preserve">* </t>
    <phoneticPr fontId="3"/>
  </si>
  <si>
    <r>
      <t xml:space="preserve">初回投与後、2週、6週に投与し、以後8週毎に継続
</t>
    </r>
    <r>
      <rPr>
        <sz val="12"/>
        <color rgb="FFFF0000"/>
        <rFont val="Meiryo UI"/>
        <family val="3"/>
        <charset val="128"/>
      </rPr>
      <t xml:space="preserve">
なお、6週の投与以後、効果不十分又は効果が減弱した場合には、投与量の増量や投与間隔の短縮が可能である。これらの投与量の増量や投与間隔の短縮は患者の状態に応じて段階的に行う。1回の体重1kg当たりの投与量の上限は、8週間の間隔であれば10mg、投与間隔を短縮した場合であれば6mgとする。また、最短の投与間隔は4週間とする。</t>
    </r>
    <phoneticPr fontId="3"/>
  </si>
  <si>
    <t xml:space="preserve"> </t>
    <phoneticPr fontId="3"/>
  </si>
  <si>
    <r>
      <t>5mg/kg</t>
    </r>
    <r>
      <rPr>
        <sz val="14"/>
        <color rgb="FFFF0000"/>
        <rFont val="Meiryo UI"/>
        <family val="3"/>
        <charset val="128"/>
      </rPr>
      <t>*</t>
    </r>
    <phoneticPr fontId="3"/>
  </si>
  <si>
    <r>
      <t>*　初回投与後、2週、6週に投与し、以後8週間の間隔で投与する。</t>
    </r>
    <r>
      <rPr>
        <sz val="14"/>
        <color rgb="FFFF0000"/>
        <rFont val="Meiryo UI"/>
        <family val="3"/>
        <charset val="128"/>
      </rPr>
      <t>なお、6週の投与以後、効果が減弱した場合には、投与量の増量又は投与間隔の短縮が可能である。投与量を増量する場合は、体重1kg当たり10mgを1回の投与量とすることができる。投与間隔を短縮する場合は、体重1kg当たり5mgを1回の投与量とし、最短4週間の間隔で投与することができる。</t>
    </r>
    <r>
      <rPr>
        <sz val="14"/>
        <rFont val="Meiryo UI"/>
        <family val="3"/>
        <charset val="128"/>
      </rPr>
      <t xml:space="preserve">
適応疾患症例は、以下のいずれかの状態を示すクローン病
・ 中等度から重度の活動期にある患者
・ 外瘻を有する患者
Infusion reaction予防のため、抗アレルギー薬をレミケード投与の3日以上前から1日1回経口投与、抗ヒスタミン薬をレミケード投与の直前に1回経口投与する。</t>
    </r>
    <rPh sb="131" eb="132">
      <t>タイ</t>
    </rPh>
    <rPh sb="182" eb="184">
      <t>イカ</t>
    </rPh>
    <rPh sb="217" eb="219">
      <t>カンジャ</t>
    </rPh>
    <phoneticPr fontId="3"/>
  </si>
  <si>
    <t>＊</t>
    <phoneticPr fontId="3"/>
  </si>
  <si>
    <t>対象症例：
①過去の治療において、他の薬物療法（非ステロイド性抗炎症剤等）等の適切な治療を行っても、疾患に起因する明らかな臨床症状が残る症例
②改訂ニューヨーク基準（Modified New York Criteria，1984 年）によって 強直性脊椎炎の確実例と診断され、NSAID 通常量を３ヵ月以上継続して使用してもコントロール不良の症例
*1　原則、2時間以上をかけて緩徐に点滴静注すること。
例）20mL/hr で開始し、15分後120mL/hrにする
*2　通常、インフリキシマブ（遺伝子組換え）として、体重1kg当たり5mgを1回の投与量とし点滴静注する。初回投与後、2週、6週に投与し、以後６～8週間の間隔で投与を行うこと。</t>
    <rPh sb="0" eb="4">
      <t>タイショウショウレイ</t>
    </rPh>
    <phoneticPr fontId="3"/>
  </si>
  <si>
    <t>＊1　メスナはシクロホスファミドと同時、投与開始4時間後、投与開始8時間後に投与する</t>
    <phoneticPr fontId="3"/>
  </si>
  <si>
    <t>MB19　レジメンA
（10kg未満　1,2コース目）</t>
    <rPh sb="16" eb="18">
      <t>ミマン</t>
    </rPh>
    <rPh sb="20" eb="26">
      <t>､2コースメ</t>
    </rPh>
    <phoneticPr fontId="3"/>
  </si>
  <si>
    <t>MB19　レジメンA
（10kg以上　　1,2コース目）</t>
    <rPh sb="16" eb="18">
      <t>イジョウ</t>
    </rPh>
    <phoneticPr fontId="3"/>
  </si>
  <si>
    <t>MB19　レジメンB
（10kg未満　3,4コース目）</t>
    <rPh sb="16" eb="18">
      <t>ミマン</t>
    </rPh>
    <rPh sb="25" eb="26">
      <t>メ</t>
    </rPh>
    <phoneticPr fontId="3"/>
  </si>
  <si>
    <t>MB19　レジメンB
（10kg以上　3,4コース目）</t>
    <rPh sb="16" eb="18">
      <t>イジョウ</t>
    </rPh>
    <phoneticPr fontId="3"/>
  </si>
  <si>
    <t>MB19　レジメンA
（低リスク群　10kg以上　5コース目）</t>
    <rPh sb="12" eb="13">
      <t>テイ</t>
    </rPh>
    <rPh sb="16" eb="17">
      <t>グン</t>
    </rPh>
    <rPh sb="22" eb="24">
      <t>イジョウ</t>
    </rPh>
    <phoneticPr fontId="3"/>
  </si>
  <si>
    <t>MB19　レジメンA
（低リスク群　10kg未満　5コース目）</t>
    <rPh sb="12" eb="13">
      <t>テイ</t>
    </rPh>
    <rPh sb="16" eb="17">
      <t>グン</t>
    </rPh>
    <rPh sb="22" eb="24">
      <t>ミマン</t>
    </rPh>
    <rPh sb="29" eb="30">
      <t>メ</t>
    </rPh>
    <phoneticPr fontId="3"/>
  </si>
  <si>
    <t>MB19　髄注（3歳以上）</t>
    <rPh sb="5" eb="7">
      <t>ズイチュウ</t>
    </rPh>
    <rPh sb="9" eb="10">
      <t>サイ</t>
    </rPh>
    <rPh sb="10" eb="12">
      <t>イジョウ</t>
    </rPh>
    <phoneticPr fontId="3"/>
  </si>
  <si>
    <t>05-07-0031</t>
    <phoneticPr fontId="3"/>
  </si>
  <si>
    <t>05-07-0032</t>
  </si>
  <si>
    <t>05-07-0033</t>
  </si>
  <si>
    <t>05-07-0034</t>
  </si>
  <si>
    <t>05-07-0040</t>
    <phoneticPr fontId="3"/>
  </si>
  <si>
    <t>05-07-0041</t>
  </si>
  <si>
    <t>05-07-0042</t>
    <phoneticPr fontId="3"/>
  </si>
  <si>
    <t>05-07-0043</t>
    <phoneticPr fontId="3"/>
  </si>
  <si>
    <t>05-07-0050</t>
    <phoneticPr fontId="3"/>
  </si>
  <si>
    <t>05-07-0051</t>
  </si>
  <si>
    <t>05-07-0052</t>
    <phoneticPr fontId="3"/>
  </si>
  <si>
    <t>05-07-0053</t>
    <phoneticPr fontId="3"/>
  </si>
  <si>
    <t>05-07-0054</t>
    <phoneticPr fontId="3"/>
  </si>
  <si>
    <t>05-07-0055</t>
    <phoneticPr fontId="3"/>
  </si>
  <si>
    <t>05-07-0060</t>
    <phoneticPr fontId="3"/>
  </si>
  <si>
    <t>05-07-0061</t>
  </si>
  <si>
    <t>生物学的製剤
（外来化学療法加算について）</t>
    <rPh sb="8" eb="10">
      <t>ガイライ</t>
    </rPh>
    <rPh sb="10" eb="14">
      <t>カガクリョウホウ</t>
    </rPh>
    <rPh sb="14" eb="16">
      <t>カサン</t>
    </rPh>
    <phoneticPr fontId="3"/>
  </si>
  <si>
    <t>05-03-0024
05-03-0025</t>
    <phoneticPr fontId="3"/>
  </si>
  <si>
    <t>05-03-0234</t>
    <phoneticPr fontId="3"/>
  </si>
  <si>
    <t>年少児でTBIが望ましくない場合、こちらのレジメンが選択されることがある</t>
    <rPh sb="0" eb="3">
      <t>ネンショウジ</t>
    </rPh>
    <rPh sb="8" eb="9">
      <t>ノゾ</t>
    </rPh>
    <rPh sb="14" eb="16">
      <t>バアイ</t>
    </rPh>
    <rPh sb="26" eb="28">
      <t>センタク</t>
    </rPh>
    <phoneticPr fontId="3"/>
  </si>
  <si>
    <t>年少児でTBIが望ましくない場合、こちらのレジメンが選択されることがある</t>
    <phoneticPr fontId="3"/>
  </si>
  <si>
    <t>10-01-0120</t>
    <phoneticPr fontId="3"/>
  </si>
  <si>
    <t>アベルマブ単剤療法</t>
    <phoneticPr fontId="3"/>
  </si>
  <si>
    <t>2週間</t>
    <rPh sb="1" eb="3">
      <t>シュウカン</t>
    </rPh>
    <phoneticPr fontId="3"/>
  </si>
  <si>
    <t>可能な限り継続する</t>
    <phoneticPr fontId="3"/>
  </si>
  <si>
    <t>Infusion reaction予防のために、本薬剤投与前に下記のいずれかの予防策を行う。
アベルマブの投与開始30分前にd-クロルフェニラミン2mgとアセトアミノフェン500mgを経口投与する。</t>
    <phoneticPr fontId="3"/>
  </si>
  <si>
    <t>プラチナ製剤を含む一次化学療法を実施中又は完了後に進行が認められていない（SD以上の）切除不能な局所進行又は転移性の尿路上皮癌患者</t>
    <phoneticPr fontId="3"/>
  </si>
  <si>
    <t>35コース</t>
    <phoneticPr fontId="3"/>
  </si>
  <si>
    <t>VEC療法（3歳以上）</t>
    <rPh sb="3" eb="5">
      <t>リョウホウ</t>
    </rPh>
    <rPh sb="7" eb="10">
      <t>サイイジョウ</t>
    </rPh>
    <phoneticPr fontId="3"/>
  </si>
  <si>
    <t>3週間</t>
    <phoneticPr fontId="3"/>
  </si>
  <si>
    <t>＊</t>
    <phoneticPr fontId="3"/>
  </si>
  <si>
    <t>＊適格基準
１） 組織ならびに細胞学的に浸潤性膵管がんと診断された、もしくは審査腹腔鏡検査や開腹手術にて腹膜転移（腹膜播種や腹水細胞診もしくは腹腔洗浄細胞診陽性）が診断された下記のA)とB)のいずれかに該当する患者。
A) 画像上局所進行膵癌：腹膜播種の存在もしくは腹腔細胞診陽性と診断された患者
B) 画像上切除可能膵癌：腹膜播種の存在
７） 20歳以上80歳未満
その他は研究計画書をご確認下さい。</t>
    <rPh sb="186" eb="187">
      <t>ホカ</t>
    </rPh>
    <rPh sb="188" eb="193">
      <t>ケンキュウケイカクショ</t>
    </rPh>
    <rPh sb="195" eb="197">
      <t>カクニン</t>
    </rPh>
    <rPh sb="197" eb="198">
      <t>クダ</t>
    </rPh>
    <phoneticPr fontId="3"/>
  </si>
  <si>
    <t>S-1＋PTX ivip</t>
    <phoneticPr fontId="3"/>
  </si>
  <si>
    <t>S-1</t>
    <phoneticPr fontId="3"/>
  </si>
  <si>
    <t>（1.25m2未満）
80mg/day</t>
    <phoneticPr fontId="3"/>
  </si>
  <si>
    <t>（1.25m2以上 ～
 1.5 m2未満）
100mg/day</t>
    <phoneticPr fontId="3"/>
  </si>
  <si>
    <t>（1.5 m2以上）
120mg/day</t>
    <phoneticPr fontId="3"/>
  </si>
  <si>
    <t>パクリタキセル</t>
    <phoneticPr fontId="3"/>
  </si>
  <si>
    <t>50mg/m2</t>
    <phoneticPr fontId="3"/>
  </si>
  <si>
    <t>20mg/m2</t>
    <phoneticPr fontId="3"/>
  </si>
  <si>
    <t>点滴静注</t>
    <rPh sb="0" eb="4">
      <t>テンテキジョウチュウ</t>
    </rPh>
    <phoneticPr fontId="3"/>
  </si>
  <si>
    <t>腹腔内投与</t>
    <rPh sb="0" eb="3">
      <t>フククウナイ</t>
    </rPh>
    <rPh sb="3" eb="5">
      <t>トウヨ</t>
    </rPh>
    <phoneticPr fontId="3"/>
  </si>
  <si>
    <t>1時間</t>
    <rPh sb="1" eb="3">
      <t>ジカン</t>
    </rPh>
    <phoneticPr fontId="3"/>
  </si>
  <si>
    <t>1～14</t>
    <phoneticPr fontId="3"/>
  </si>
  <si>
    <t>1,8</t>
    <phoneticPr fontId="3"/>
  </si>
  <si>
    <t>3週間</t>
    <rPh sb="1" eb="3">
      <t>シュウカン</t>
    </rPh>
    <phoneticPr fontId="3"/>
  </si>
  <si>
    <t>可能な限り継続する</t>
    <rPh sb="0" eb="2">
      <t>カノウ</t>
    </rPh>
    <rPh sb="3" eb="4">
      <t>カギ</t>
    </rPh>
    <rPh sb="5" eb="7">
      <t>ケイゾク</t>
    </rPh>
    <phoneticPr fontId="3"/>
  </si>
  <si>
    <t>49-81-0001</t>
    <phoneticPr fontId="3"/>
  </si>
  <si>
    <t>後天性血友病A</t>
    <phoneticPr fontId="3"/>
  </si>
  <si>
    <t>リツキシマブ（初回　後天性血友病A）</t>
    <rPh sb="7" eb="9">
      <t>ショカイ</t>
    </rPh>
    <rPh sb="10" eb="13">
      <t>コウテンセイ</t>
    </rPh>
    <rPh sb="13" eb="16">
      <t>ケツユウビョウ</t>
    </rPh>
    <phoneticPr fontId="3"/>
  </si>
  <si>
    <t>リツキシマブ（2回目以降　後天性血友病A）</t>
    <rPh sb="9" eb="10">
      <t>メ</t>
    </rPh>
    <rPh sb="10" eb="12">
      <t>イコウ</t>
    </rPh>
    <phoneticPr fontId="3"/>
  </si>
  <si>
    <t>39-17-0001</t>
    <phoneticPr fontId="3"/>
  </si>
  <si>
    <t>39-17-0002</t>
    <phoneticPr fontId="3"/>
  </si>
  <si>
    <t>対象症例は一次療法が禁忌な場合の代替療法もしくは一次療法に抵抗性の場合の二次療法な症例
＊1　最初の30分は50mg/時で開始し、患者の状態を十分観察しながら、その後30分毎に50mg/時ずつ上げて、最大200mg/時まで上げることができる。
＊2　初回投与時に発現した副作用が軽微であった場合、100mg/時まで上げて投与を開始し、その後30分毎に100mg/時ずつ上げて、最大400mg/時まで上げることができる。
リツキシマブの投与前30分前にアセトアミノフェン400mg、d-クロルフェニラミンマレイン酸塩2mgを経口投与し、ヒドロコルチゾン200mgを点滴静注する。</t>
    <rPh sb="0" eb="4">
      <t>タイショウショウレイ</t>
    </rPh>
    <rPh sb="41" eb="43">
      <t>ショウレイ</t>
    </rPh>
    <phoneticPr fontId="3"/>
  </si>
  <si>
    <t>未治療
多発性骨髄腫
高齢者（65歳以上）
又は
移植拒否若年者
（20歳以上64歳以下）</t>
    <rPh sb="0" eb="3">
      <t>ミチリョウ</t>
    </rPh>
    <rPh sb="4" eb="7">
      <t>タハツセイ</t>
    </rPh>
    <rPh sb="7" eb="10">
      <t>コツズイシュ</t>
    </rPh>
    <rPh sb="12" eb="15">
      <t>コウレイシャ</t>
    </rPh>
    <rPh sb="18" eb="21">
      <t>サイイジョウ</t>
    </rPh>
    <rPh sb="23" eb="24">
      <t>マタ</t>
    </rPh>
    <rPh sb="26" eb="30">
      <t>イショクキョヒ</t>
    </rPh>
    <rPh sb="30" eb="33">
      <t>ジャクネンシャ</t>
    </rPh>
    <rPh sb="37" eb="40">
      <t>サイイジョウ</t>
    </rPh>
    <rPh sb="42" eb="45">
      <t>サイイカ</t>
    </rPh>
    <phoneticPr fontId="3"/>
  </si>
  <si>
    <t>3週間</t>
    <phoneticPr fontId="3"/>
  </si>
  <si>
    <t>1コース</t>
    <phoneticPr fontId="3"/>
  </si>
  <si>
    <t>ダラツズマブ</t>
  </si>
  <si>
    <t>＊2</t>
  </si>
  <si>
    <t>JCOG1911　D-MPB（第1コース）</t>
    <phoneticPr fontId="3"/>
  </si>
  <si>
    <t>＊1　50 mL/時の投与速度で投与を開始する。投与を開始して1 時間後にGrade 1 以上のInfusion related reaction が発現しなければ、100 mL/時に投与速度を速める。その後もInfusion related reaction が発現しなければ1 時間毎に50 mL/時ずつ投与速度を速めて、200 mL/時を投与速度の上限として投与を完了する。
＊2　100 mL/時の投与速度で投与を開始する。Grade 1 以上のInfusion related reaction が発現しなければ1 時間ごとに50 mL/時ずつ投与速度を速め、200 mL/時を投与速度の上限として投与を完了する
・ダラツムマブ投与開始1時間前にアセトアミノフェン1000m、d-クロルフェニラン2mg、デキサメタゾン20mgを投与する。1コース目 day1のみモンテルカスト10 mg も上の3種類に加えて、投与する。
・1コース目day1（初回投与）のダラツムマブは生理食塩水で希釈し、希釈後の総量を1,000 mL とする（生理食塩水1,000 mL に必要量のダラツムマブを混入することも許容）
・1コース目day8（2回目投与）以降のダラツムマブは生理食塩水で希釈し、希釈後の総量を500 mL とし（生理食塩水500 mL に必要量のダラツムマブを混入することも許容）</t>
    <phoneticPr fontId="3"/>
  </si>
  <si>
    <t>JCOG1911　D-B（第2コース）</t>
    <phoneticPr fontId="3"/>
  </si>
  <si>
    <t>JCOG1911　D-MPB（第3コース以降の奇数）</t>
    <phoneticPr fontId="3"/>
  </si>
  <si>
    <t>30分</t>
    <rPh sb="2" eb="3">
      <t>フン</t>
    </rPh>
    <phoneticPr fontId="3"/>
  </si>
  <si>
    <t>8コース</t>
    <phoneticPr fontId="3"/>
  </si>
  <si>
    <t>JCOG1911　D-B（第4コース以降の偶数）</t>
    <phoneticPr fontId="3"/>
  </si>
  <si>
    <t>JCOG1911　A群 ダラツムマブ維持療法</t>
    <phoneticPr fontId="3"/>
  </si>
  <si>
    <t>4週間</t>
    <phoneticPr fontId="3"/>
  </si>
  <si>
    <t>24コース</t>
    <phoneticPr fontId="3"/>
  </si>
  <si>
    <t>JCOG1911　B群
ダラツムマブ＋ボルテゾミブ維持療法</t>
    <phoneticPr fontId="3"/>
  </si>
  <si>
    <t>4週間</t>
    <rPh sb="1" eb="3">
      <t>シュウカン</t>
    </rPh>
    <phoneticPr fontId="3"/>
  </si>
  <si>
    <t>39-91-0001</t>
    <phoneticPr fontId="3"/>
  </si>
  <si>
    <t>39-91-0002</t>
    <phoneticPr fontId="3"/>
  </si>
  <si>
    <t>39-91-0003</t>
    <phoneticPr fontId="3"/>
  </si>
  <si>
    <t>39-91-0004</t>
    <phoneticPr fontId="3"/>
  </si>
  <si>
    <t>39-91-0005</t>
    <phoneticPr fontId="3"/>
  </si>
  <si>
    <t>39-91-0006</t>
    <phoneticPr fontId="3"/>
  </si>
  <si>
    <t>JCOG1911　D-MPB（dara皮下注　第1コース）</t>
    <rPh sb="19" eb="22">
      <t>ヒカチュウ</t>
    </rPh>
    <phoneticPr fontId="3"/>
  </si>
  <si>
    <t>JCOG1911　D-B（dara皮下注　第2コース）</t>
    <phoneticPr fontId="3"/>
  </si>
  <si>
    <t>JCOG1911　D-MPB
（dara皮下注　第3コース以降の奇数）</t>
    <phoneticPr fontId="3"/>
  </si>
  <si>
    <t>JCOG1911　D-B
（dara皮下注　第4コース以降の偶数）</t>
    <rPh sb="18" eb="21">
      <t>ヒカチュウ</t>
    </rPh>
    <phoneticPr fontId="3"/>
  </si>
  <si>
    <t>JCOG1911　A群 ダラツムマブ維持療法（皮下注）</t>
    <rPh sb="23" eb="26">
      <t>ヒカチュウ</t>
    </rPh>
    <phoneticPr fontId="3"/>
  </si>
  <si>
    <t>JCOG1911　B群
ダラツムマブ（皮下注）＋ボルテゾミブ維持療法</t>
    <rPh sb="19" eb="21">
      <t>ヒカ</t>
    </rPh>
    <rPh sb="21" eb="22">
      <t>チュウ</t>
    </rPh>
    <phoneticPr fontId="3"/>
  </si>
  <si>
    <t>39-91-0011</t>
    <phoneticPr fontId="3"/>
  </si>
  <si>
    <t>39-91-0012</t>
    <phoneticPr fontId="3"/>
  </si>
  <si>
    <t>39-91-0013</t>
    <phoneticPr fontId="3"/>
  </si>
  <si>
    <t>39-91-0014</t>
    <phoneticPr fontId="3"/>
  </si>
  <si>
    <t>39-91-0015</t>
    <phoneticPr fontId="3"/>
  </si>
  <si>
    <t>39-91-0016</t>
    <phoneticPr fontId="3"/>
  </si>
  <si>
    <t>1800mg</t>
    <phoneticPr fontId="3"/>
  </si>
  <si>
    <t>皮下注</t>
    <rPh sb="0" eb="3">
      <t>ヒカチュウ</t>
    </rPh>
    <phoneticPr fontId="3"/>
  </si>
  <si>
    <t>皮下注</t>
    <phoneticPr fontId="3"/>
  </si>
  <si>
    <t>49-03-0050</t>
    <phoneticPr fontId="3"/>
  </si>
  <si>
    <t>切除不能
又は再発胆道癌</t>
    <phoneticPr fontId="3"/>
  </si>
  <si>
    <t>（1.25m2未満）
80mg/day</t>
    <phoneticPr fontId="3"/>
  </si>
  <si>
    <t>（1.25m2以上～1.5 m2未満）
100mg/day</t>
    <phoneticPr fontId="3"/>
  </si>
  <si>
    <t>（1.5 m2以上）
120mg/day</t>
    <phoneticPr fontId="3"/>
  </si>
  <si>
    <t>経口
1日2回</t>
    <phoneticPr fontId="3"/>
  </si>
  <si>
    <t>2週間</t>
    <phoneticPr fontId="3"/>
  </si>
  <si>
    <t>可能な限り継続する</t>
    <phoneticPr fontId="3"/>
  </si>
  <si>
    <t>GCS療法</t>
    <phoneticPr fontId="3"/>
  </si>
  <si>
    <t>43-01-4020</t>
    <phoneticPr fontId="3"/>
  </si>
  <si>
    <t>トリフルリジン・チピラシル</t>
  </si>
  <si>
    <t>35mg/m2</t>
  </si>
  <si>
    <t>43-01-4021</t>
    <phoneticPr fontId="3"/>
  </si>
  <si>
    <t>1コース</t>
    <phoneticPr fontId="3"/>
  </si>
  <si>
    <t>腺癌であることが確認されている
切除不能進行・再発胃癌
食道胃接合部腺癌
ラムシルマブ無投与の2nd line、
あるいはラムシルマブ投与後の3rd line以降</t>
    <phoneticPr fontId="3"/>
  </si>
  <si>
    <t>ラムシルマブ＋TAS-102
（2回目以降）</t>
    <phoneticPr fontId="3"/>
  </si>
  <si>
    <t>ラムシルマブ＋TAS-102
（初回）</t>
    <phoneticPr fontId="3"/>
  </si>
  <si>
    <t>30分</t>
    <phoneticPr fontId="3"/>
  </si>
  <si>
    <t>1,8</t>
    <phoneticPr fontId="3"/>
  </si>
  <si>
    <t>1,8,15</t>
    <phoneticPr fontId="3"/>
  </si>
  <si>
    <t>生物学的製剤のレジメン申請状況（2021年5月17日現在）</t>
    <phoneticPr fontId="101"/>
  </si>
  <si>
    <t>○</t>
    <phoneticPr fontId="3"/>
  </si>
  <si>
    <t>CD20陽性
再発又は難治性のびまん性大細胞型B細胞リンパ腫</t>
    <phoneticPr fontId="3"/>
  </si>
  <si>
    <t>R＋ベンダムスチン（120）（初回）</t>
    <phoneticPr fontId="3"/>
  </si>
  <si>
    <t>120 mg/m2</t>
  </si>
  <si>
    <t>100分</t>
  </si>
  <si>
    <t>*1</t>
    <phoneticPr fontId="3"/>
  </si>
  <si>
    <t>3週間</t>
    <phoneticPr fontId="3"/>
  </si>
  <si>
    <t>1コース</t>
    <phoneticPr fontId="3"/>
  </si>
  <si>
    <t>R＋ベンダムスチン（120）（2～6コース目）</t>
    <phoneticPr fontId="3"/>
  </si>
  <si>
    <t>＊2</t>
    <phoneticPr fontId="3"/>
  </si>
  <si>
    <t>＊1</t>
    <phoneticPr fontId="3"/>
  </si>
  <si>
    <t xml:space="preserve"> 5コース</t>
    <phoneticPr fontId="3"/>
  </si>
  <si>
    <t>ベンダムスチン（120）＋R（初回）</t>
    <phoneticPr fontId="3"/>
  </si>
  <si>
    <t>ベンダムスチン（120）＋R（2～6コース目）</t>
    <phoneticPr fontId="3"/>
  </si>
  <si>
    <t>BR＋Pola（初回）</t>
    <phoneticPr fontId="3"/>
  </si>
  <si>
    <t>ポラツズマブ ベドチン</t>
  </si>
  <si>
    <t>BR＋Pola（2~6コース目）</t>
    <phoneticPr fontId="3"/>
  </si>
  <si>
    <t>ベネトクラクス</t>
  </si>
  <si>
    <t>400 mg</t>
  </si>
  <si>
    <t>4～28</t>
  </si>
  <si>
    <t>4週間</t>
    <phoneticPr fontId="3"/>
  </si>
  <si>
    <t>強力な寛解導入療法の
適応とならない
未治療</t>
    <rPh sb="0" eb="2">
      <t>キョウリョク</t>
    </rPh>
    <rPh sb="3" eb="7">
      <t>カンカイドウニュウ</t>
    </rPh>
    <rPh sb="7" eb="9">
      <t>リョウホウ</t>
    </rPh>
    <rPh sb="11" eb="13">
      <t>テキオウ</t>
    </rPh>
    <rPh sb="19" eb="22">
      <t>ミチリョウ</t>
    </rPh>
    <phoneticPr fontId="3"/>
  </si>
  <si>
    <t>ベネトクラクス＋AZA（皮下注）
（1コース目）</t>
    <phoneticPr fontId="3"/>
  </si>
  <si>
    <t>3～28</t>
  </si>
  <si>
    <t>アザシチジン</t>
  </si>
  <si>
    <t>ベネトクラクス＋AZA（皮下注）
（2コース目以降）</t>
    <phoneticPr fontId="3"/>
  </si>
  <si>
    <t>ベネトクラクス＋AZA（点滴静注）
（1コース目）</t>
    <phoneticPr fontId="3"/>
  </si>
  <si>
    <t>ベネトクラクス＋AZA（点滴静注）
（2コース目以降）</t>
    <phoneticPr fontId="3"/>
  </si>
  <si>
    <t>自家造血幹細胞移植を施行予定の小児悪性固形腫瘍患者</t>
    <phoneticPr fontId="3"/>
  </si>
  <si>
    <t>TEPA + MEL</t>
    <phoneticPr fontId="3"/>
  </si>
  <si>
    <t>2,8,9</t>
  </si>
  <si>
    <t>2週間</t>
    <phoneticPr fontId="3"/>
  </si>
  <si>
    <t>ラムシルマブ＋DTX（初回）</t>
    <rPh sb="11" eb="13">
      <t>ショカイ</t>
    </rPh>
    <phoneticPr fontId="3"/>
  </si>
  <si>
    <t>ラムシルマブ＋DTX（2コース目以降）</t>
    <phoneticPr fontId="3"/>
  </si>
  <si>
    <t>30分</t>
    <phoneticPr fontId="3"/>
  </si>
  <si>
    <t>31-01-2131
41-01-2131</t>
    <phoneticPr fontId="3"/>
  </si>
  <si>
    <t>31-01-2130
41-01-2130</t>
    <phoneticPr fontId="3"/>
  </si>
  <si>
    <t>43-25-0010</t>
    <phoneticPr fontId="3"/>
  </si>
  <si>
    <t>ラムシルマブ＋FOLFIRI（初回）</t>
    <rPh sb="15" eb="17">
      <t>ショカイ</t>
    </rPh>
    <phoneticPr fontId="3"/>
  </si>
  <si>
    <t>ラムシルマブ＋FOLFIRI
（2コース目以降）</t>
    <rPh sb="20" eb="23">
      <t>メイコウ</t>
    </rPh>
    <phoneticPr fontId="3"/>
  </si>
  <si>
    <t>ラムシルマブ＋nab-PTX
（2コース目以降）</t>
    <phoneticPr fontId="3"/>
  </si>
  <si>
    <t>ラムシルマブ＋nab-PTX
（初回）</t>
    <phoneticPr fontId="3"/>
  </si>
  <si>
    <t>8mg/kg</t>
    <phoneticPr fontId="3"/>
  </si>
  <si>
    <t>ラムシルマブ＋PTX
（初回）</t>
    <phoneticPr fontId="3"/>
  </si>
  <si>
    <t>ラムシルマブ＋PTX
（2コース目以降）</t>
    <phoneticPr fontId="3"/>
  </si>
  <si>
    <t>ラムシルマブ単剤療法（初回）</t>
    <rPh sb="6" eb="8">
      <t>タンザイ</t>
    </rPh>
    <rPh sb="8" eb="10">
      <t>リョウホウ</t>
    </rPh>
    <rPh sb="11" eb="13">
      <t>ショカイ</t>
    </rPh>
    <phoneticPr fontId="3"/>
  </si>
  <si>
    <t>ラムシルマブ単剤療法
（2コース目以降）</t>
    <rPh sb="6" eb="8">
      <t>タンザイ</t>
    </rPh>
    <rPh sb="8" eb="10">
      <t>リョウホウ</t>
    </rPh>
    <rPh sb="16" eb="19">
      <t>メイコウ</t>
    </rPh>
    <phoneticPr fontId="3"/>
  </si>
  <si>
    <t>腸管型ベーチェット病
神経型ベーチェット病
血管型ベーチェット</t>
    <phoneticPr fontId="3"/>
  </si>
  <si>
    <t>無</t>
    <rPh sb="0" eb="1">
      <t>ナ</t>
    </rPh>
    <phoneticPr fontId="3"/>
  </si>
  <si>
    <t>対象症例：
・過去の治療において、他の薬物療法等の適切な治療を行っても、疾患に起因する明らかな臨床症状が残る症例
*1　通常、インフリキシマブ（遺伝子組換え）として、体重1kg当たり5mgを1回の投与量とし点滴静注する。初回投与後、2週、6週に投与し、以後8週間の間隔で投与を行うこと。なお、6週の投与以後、効果不十分又は効果が減弱した場合には、体重1kg当たり10mgを1回の投与量とすることができる。
*2　原則、2時間以上をかけて緩徐に点滴静注すること。
例）20mL/hr で開始し、15分後120mL/hrにする</t>
    <rPh sb="0" eb="4">
      <t>タイショウショウレイ</t>
    </rPh>
    <phoneticPr fontId="3"/>
  </si>
  <si>
    <t>ベーチェット病による
難治性網膜ぶどう膜炎</t>
    <phoneticPr fontId="3"/>
  </si>
  <si>
    <t>対象症例：
・過去の治療において、他の薬物療法（シクロスポリン等）等の適切な治療を行っても、疾患に起因する明らかな臨床症状が残る症例
*1　通常、インフリキシマブ（遺伝子組換え）として、体重1kg当たり5mgを1回の投与量とし点滴静注する。初回投与後、2週、6週に投与し、以後8週間の間隔で投与を行う
*2　原則、2時間以上をかけて緩徐に点滴静注すること。
例）20mL/hr で開始し、15分後120mL/hrにする</t>
    <rPh sb="0" eb="4">
      <t>タイショウショウレイ</t>
    </rPh>
    <phoneticPr fontId="3"/>
  </si>
  <si>
    <t>＊1　最初の30分は50mL/時で開始し、患者の状態を十分観察しながら、その後30分毎に50mL/時ずつ上げて、最大200mL/時まで上げることができる。
＊2　初回投与時に発現した副作用が軽微であった場合、100 mL/時まで上げて投与を開始し、その後30分後に200 mL/時まで上げることができる。
・リツキシマブ投与30分前にアセトアミノフェン400mg、d-クロルフェニラミン2mgを内服する。
・リツキシマブ投与30分前にヒドロコルチゾン200mgを投与する。</t>
    <phoneticPr fontId="3"/>
  </si>
  <si>
    <t>CD20陽性
再発又は難治性の
びまん性大細胞型B細胞リンパ腫</t>
    <phoneticPr fontId="3"/>
  </si>
  <si>
    <t>39-01-0690</t>
    <phoneticPr fontId="3"/>
  </si>
  <si>
    <t>39-01-0691</t>
    <phoneticPr fontId="3"/>
  </si>
  <si>
    <t>39-01-0692</t>
    <phoneticPr fontId="3"/>
  </si>
  <si>
    <t>39-01-0693</t>
    <phoneticPr fontId="3"/>
  </si>
  <si>
    <t>39-01-0700</t>
    <phoneticPr fontId="3"/>
  </si>
  <si>
    <t>39-01-0701</t>
    <phoneticPr fontId="3"/>
  </si>
  <si>
    <t>ベネトクラクス＋Ara-C
（1コース目）</t>
    <phoneticPr fontId="3"/>
  </si>
  <si>
    <t>ベネトクラクス＋Ara-C
（2コース目以降）</t>
    <phoneticPr fontId="3"/>
  </si>
  <si>
    <t>39-10-0271</t>
    <phoneticPr fontId="3"/>
  </si>
  <si>
    <t>39-10-0281</t>
    <phoneticPr fontId="3"/>
  </si>
  <si>
    <t>35-01-4000
43-01-4000</t>
    <phoneticPr fontId="3"/>
  </si>
  <si>
    <t>35-01-4001
43-01-4001</t>
    <phoneticPr fontId="3"/>
  </si>
  <si>
    <t>35-01-4002
43-01-4002</t>
    <phoneticPr fontId="3"/>
  </si>
  <si>
    <t>35-01-4003
43-01-4003</t>
    <phoneticPr fontId="3"/>
  </si>
  <si>
    <t>35-01-4009
43-01-4009</t>
    <phoneticPr fontId="3"/>
  </si>
  <si>
    <t>35-01-4010
43-01-4010</t>
    <phoneticPr fontId="3"/>
  </si>
  <si>
    <t>2～4分</t>
    <phoneticPr fontId="3"/>
  </si>
  <si>
    <t>05-20-0020</t>
    <phoneticPr fontId="3"/>
  </si>
  <si>
    <t>39-10-0283</t>
    <phoneticPr fontId="3"/>
  </si>
  <si>
    <t>＊1　最初の30分は50mL/時で開始し、患者の状態を十分観察しながら、その後30分毎に50mL/時ずつ上げて、最大200mL/時まで上げることができる。
＊2　初回投与時に発現した副作用が軽微であった場合、100 mL/時まで上げて投与を開始し、その後30分後に200 mL/時まで上げることができる。
・リツキシマブおよびポラツズマブ ベドチン投与30分前にアセトアミノフェン400mg、d-クロルフェニラミン2mgを内服する。
・リツキシマブおよびポラツズマブ ベドチン投与30分前にヒドロコルチゾン200mgを投与する。（ただし、いずれかの薬品とベンダムスチンが同一日に投与される場合、ヒドロコルチゾン200mgの投与を省略することがある）
・ポラツズマブ　ベドチンの希釈液は生食100mLとする。ただし、体重40kg未満の患者は生食70mLとして、流速を調整する。</t>
    <phoneticPr fontId="3"/>
  </si>
  <si>
    <t>1コース目と2コース目以降でベネトクラクスの投与量は異なるが、1つのレジメンマスタで運用する</t>
    <phoneticPr fontId="3"/>
  </si>
  <si>
    <t>1コース目と2コース目以降でベネトクラクスの投与量は異なるが、1つのレジメンマスタで運用する。</t>
    <phoneticPr fontId="3"/>
  </si>
  <si>
    <t>1,2</t>
    <phoneticPr fontId="3"/>
  </si>
  <si>
    <t>経口
1日2回</t>
    <rPh sb="0" eb="2">
      <t>ケイコウ</t>
    </rPh>
    <rPh sb="4" eb="5">
      <t>ニチ</t>
    </rPh>
    <rPh sb="6" eb="7">
      <t>カイ</t>
    </rPh>
    <phoneticPr fontId="3"/>
  </si>
  <si>
    <t>14コース</t>
    <phoneticPr fontId="3"/>
  </si>
  <si>
    <t xml:space="preserve"> AT20　VTP
（1歳以上）</t>
    <rPh sb="12" eb="13">
      <t>サイ</t>
    </rPh>
    <rPh sb="13" eb="15">
      <t>イジョウ</t>
    </rPh>
    <phoneticPr fontId="3"/>
  </si>
  <si>
    <t xml:space="preserve"> AT20　VAC
（4歳以上）</t>
    <rPh sb="12" eb="13">
      <t>サイ</t>
    </rPh>
    <rPh sb="13" eb="15">
      <t>イジョウ</t>
    </rPh>
    <phoneticPr fontId="3"/>
  </si>
  <si>
    <t xml:space="preserve"> AT20　髄注
（1歳）</t>
    <rPh sb="6" eb="8">
      <t>ズイチュウ</t>
    </rPh>
    <rPh sb="11" eb="12">
      <t>サイ</t>
    </rPh>
    <phoneticPr fontId="3"/>
  </si>
  <si>
    <t xml:space="preserve"> AT20　髄注
（2歳）</t>
    <rPh sb="6" eb="8">
      <t>ズイチュウ</t>
    </rPh>
    <rPh sb="11" eb="12">
      <t>サイ</t>
    </rPh>
    <phoneticPr fontId="3"/>
  </si>
  <si>
    <t xml:space="preserve"> AT20　HDC-TM
（2歳未満）</t>
    <rPh sb="15" eb="16">
      <t>サイ</t>
    </rPh>
    <rPh sb="16" eb="18">
      <t>ミマン</t>
    </rPh>
    <phoneticPr fontId="3"/>
  </si>
  <si>
    <t xml:space="preserve"> AT20　HDC-TM
（2歳以上）</t>
    <rPh sb="15" eb="16">
      <t>サイ</t>
    </rPh>
    <rPh sb="16" eb="18">
      <t>イジョウ</t>
    </rPh>
    <phoneticPr fontId="3"/>
  </si>
  <si>
    <t>髄注による維持療法の回数（5回）も含まれた実施コース数になっています。</t>
    <rPh sb="0" eb="2">
      <t>ズイチュウ</t>
    </rPh>
    <rPh sb="5" eb="9">
      <t>イジリョウホウ</t>
    </rPh>
    <rPh sb="10" eb="12">
      <t>カイスウ</t>
    </rPh>
    <rPh sb="14" eb="15">
      <t>カイ</t>
    </rPh>
    <rPh sb="17" eb="18">
      <t>フク</t>
    </rPh>
    <rPh sb="21" eb="23">
      <t>ジッシ</t>
    </rPh>
    <rPh sb="26" eb="27">
      <t>スウ</t>
    </rPh>
    <phoneticPr fontId="3"/>
  </si>
  <si>
    <t>髄注による維持療法の回数（5回）も含まれた実施コース数になっています。</t>
    <phoneticPr fontId="3"/>
  </si>
  <si>
    <t>1コース</t>
    <phoneticPr fontId="3"/>
  </si>
  <si>
    <t xml:space="preserve"> AT20　VAC
（1歳以上4歳未満かつ10kg以上）</t>
    <rPh sb="12" eb="13">
      <t>サイ</t>
    </rPh>
    <rPh sb="13" eb="15">
      <t>イジョウ</t>
    </rPh>
    <rPh sb="16" eb="17">
      <t>サイ</t>
    </rPh>
    <rPh sb="25" eb="27">
      <t>イジョウ</t>
    </rPh>
    <phoneticPr fontId="3"/>
  </si>
  <si>
    <t xml:space="preserve"> AT20　VAC
（1歳以上4歳未満かつ10kg未満）</t>
    <rPh sb="12" eb="13">
      <t>サイ</t>
    </rPh>
    <rPh sb="13" eb="15">
      <t>イジョウ</t>
    </rPh>
    <rPh sb="16" eb="17">
      <t>サイ</t>
    </rPh>
    <rPh sb="17" eb="19">
      <t>ミマン</t>
    </rPh>
    <rPh sb="25" eb="27">
      <t>ミマン</t>
    </rPh>
    <phoneticPr fontId="3"/>
  </si>
  <si>
    <t>05-22-0080</t>
    <phoneticPr fontId="3"/>
  </si>
  <si>
    <t>05-22-0081</t>
    <phoneticPr fontId="3"/>
  </si>
  <si>
    <t>05-22-0082</t>
    <phoneticPr fontId="3"/>
  </si>
  <si>
    <t>05-22-0090</t>
    <phoneticPr fontId="3"/>
  </si>
  <si>
    <t>05-22-0091</t>
    <phoneticPr fontId="3"/>
  </si>
  <si>
    <t>05-22-0092</t>
    <phoneticPr fontId="3"/>
  </si>
  <si>
    <t>05-22-0093</t>
  </si>
  <si>
    <t>05-22-0094</t>
  </si>
  <si>
    <t>05-22-0100</t>
    <phoneticPr fontId="3"/>
  </si>
  <si>
    <t>05-22-0101</t>
    <phoneticPr fontId="3"/>
  </si>
  <si>
    <t>05-22-0102</t>
  </si>
  <si>
    <t>05-22-0103</t>
  </si>
  <si>
    <t>05-22-0104</t>
  </si>
  <si>
    <t>05-22-0105</t>
  </si>
  <si>
    <t>05-22-0110</t>
    <phoneticPr fontId="3"/>
  </si>
  <si>
    <t>05-22-0111</t>
    <phoneticPr fontId="3"/>
  </si>
  <si>
    <t>05-22-0112</t>
  </si>
  <si>
    <t>05-22-0113</t>
  </si>
  <si>
    <t>05-22-0114</t>
  </si>
  <si>
    <t>05-22-0120</t>
    <phoneticPr fontId="3"/>
  </si>
  <si>
    <t>05-22-0121</t>
    <phoneticPr fontId="3"/>
  </si>
  <si>
    <t>ノギテカン</t>
    <phoneticPr fontId="3"/>
  </si>
  <si>
    <t xml:space="preserve"> AT20　Window regimen
（2ヶ月以上4ヶ月未満）</t>
    <rPh sb="25" eb="27">
      <t>イジョウ</t>
    </rPh>
    <rPh sb="30" eb="32">
      <t>ミマン</t>
    </rPh>
    <phoneticPr fontId="3"/>
  </si>
  <si>
    <t xml:space="preserve"> AT20　Window regimen
（4ヶ月以上）</t>
    <rPh sb="25" eb="27">
      <t>イジョウ</t>
    </rPh>
    <phoneticPr fontId="3"/>
  </si>
  <si>
    <t xml:space="preserve"> AT20　VTP
（2ヶ月未満）</t>
    <rPh sb="14" eb="16">
      <t>ミマン</t>
    </rPh>
    <phoneticPr fontId="3"/>
  </si>
  <si>
    <t xml:space="preserve"> AT20　VTP
（2ヶ月以上3ヶ月未満）</t>
    <rPh sb="14" eb="16">
      <t>イジョウ</t>
    </rPh>
    <rPh sb="19" eb="21">
      <t>ミマン</t>
    </rPh>
    <phoneticPr fontId="3"/>
  </si>
  <si>
    <t xml:space="preserve"> AT20　VTP
（3ヶ月以上4ヶ月未満）</t>
  </si>
  <si>
    <t xml:space="preserve"> AT20　VTP
（4ヶ月以上1歳未満）</t>
    <rPh sb="17" eb="18">
      <t>サイ</t>
    </rPh>
    <phoneticPr fontId="3"/>
  </si>
  <si>
    <t xml:space="preserve"> AT20　VAC
（2ヶ月未満）</t>
    <rPh sb="14" eb="16">
      <t>ミマン</t>
    </rPh>
    <phoneticPr fontId="3"/>
  </si>
  <si>
    <t xml:space="preserve"> AT20　VAC
（2ヶ月以上3ヶ月未満）</t>
    <rPh sb="14" eb="16">
      <t>イジョウ</t>
    </rPh>
    <rPh sb="19" eb="21">
      <t>ミマン</t>
    </rPh>
    <phoneticPr fontId="3"/>
  </si>
  <si>
    <t xml:space="preserve"> AT20　VAC
（3ヶ月以上1歳未満）</t>
    <rPh sb="17" eb="18">
      <t>サイ</t>
    </rPh>
    <phoneticPr fontId="3"/>
  </si>
  <si>
    <t xml:space="preserve"> AT20　髄注
（3ヶ月未満）</t>
    <rPh sb="6" eb="8">
      <t>ズイチュウ</t>
    </rPh>
    <rPh sb="13" eb="15">
      <t>ミマン</t>
    </rPh>
    <phoneticPr fontId="3"/>
  </si>
  <si>
    <t xml:space="preserve"> AT20　髄注
（3ヶ月以上1歳未満）</t>
    <rPh sb="6" eb="8">
      <t>ズイチュウ</t>
    </rPh>
    <rPh sb="13" eb="15">
      <t>イジョウ</t>
    </rPh>
    <rPh sb="16" eb="19">
      <t>サイミマン</t>
    </rPh>
    <phoneticPr fontId="3"/>
  </si>
  <si>
    <t>AT20　Window regimen
（2ヶ月未満）</t>
    <rPh sb="24" eb="26">
      <t>ミマン</t>
    </rPh>
    <phoneticPr fontId="3"/>
  </si>
  <si>
    <t>2～6時間</t>
    <rPh sb="3" eb="5">
      <t>ジカン</t>
    </rPh>
    <phoneticPr fontId="3"/>
  </si>
  <si>
    <t xml:space="preserve"> AT20　髄注
（3歳以上）</t>
    <rPh sb="6" eb="8">
      <t>ズイチュウ</t>
    </rPh>
    <rPh sb="11" eb="12">
      <t>サイ</t>
    </rPh>
    <rPh sb="12" eb="14">
      <t>イジョウ</t>
    </rPh>
    <phoneticPr fontId="3"/>
  </si>
  <si>
    <t>0～16歳未満
急性骨髄性白血病
骨髄芽球割合
10％以上20％未満</t>
    <rPh sb="4" eb="7">
      <t>サイミマン</t>
    </rPh>
    <rPh sb="8" eb="10">
      <t>キュウセイ</t>
    </rPh>
    <rPh sb="10" eb="13">
      <t>コツズイセイ</t>
    </rPh>
    <rPh sb="13" eb="16">
      <t>ハッケツビョウ</t>
    </rPh>
    <rPh sb="18" eb="24">
      <t>コツズイガキュウワリアイ</t>
    </rPh>
    <rPh sb="28" eb="30">
      <t>イジョウ</t>
    </rPh>
    <rPh sb="33" eb="35">
      <t>ミマン</t>
    </rPh>
    <phoneticPr fontId="3"/>
  </si>
  <si>
    <t>AML20　寛解導入療法2　HCEI</t>
    <rPh sb="6" eb="8">
      <t>カンカイ</t>
    </rPh>
    <rPh sb="8" eb="10">
      <t>ドウニュウ</t>
    </rPh>
    <rPh sb="10" eb="12">
      <t>リョウホウ</t>
    </rPh>
    <phoneticPr fontId="3"/>
  </si>
  <si>
    <t>AML20　寛解導入療法1　ECM</t>
    <rPh sb="6" eb="8">
      <t>カンカイ</t>
    </rPh>
    <rPh sb="8" eb="10">
      <t>ドウニュウ</t>
    </rPh>
    <rPh sb="10" eb="12">
      <t>リョウホウ</t>
    </rPh>
    <phoneticPr fontId="3"/>
  </si>
  <si>
    <t>AML20　TIT（3か月以上1歳未満）</t>
    <rPh sb="12" eb="13">
      <t>ゲツ</t>
    </rPh>
    <rPh sb="13" eb="15">
      <t>イジョウ</t>
    </rPh>
    <rPh sb="16" eb="17">
      <t>サイ</t>
    </rPh>
    <rPh sb="17" eb="19">
      <t>ミマン</t>
    </rPh>
    <phoneticPr fontId="3"/>
  </si>
  <si>
    <t>AML20　TIT（3か月未満）</t>
    <rPh sb="12" eb="13">
      <t>ゲツ</t>
    </rPh>
    <rPh sb="13" eb="15">
      <t>ミマン</t>
    </rPh>
    <phoneticPr fontId="3"/>
  </si>
  <si>
    <t>AML20　TIT（1歳）</t>
    <rPh sb="11" eb="12">
      <t>サイ</t>
    </rPh>
    <phoneticPr fontId="3"/>
  </si>
  <si>
    <t>AML20　TIT（2歳）</t>
    <rPh sb="11" eb="12">
      <t>サイ</t>
    </rPh>
    <phoneticPr fontId="3"/>
  </si>
  <si>
    <t>AML20　TIT（3歳以上）</t>
    <rPh sb="11" eb="12">
      <t>サイ</t>
    </rPh>
    <rPh sb="12" eb="14">
      <t>イジョウ</t>
    </rPh>
    <phoneticPr fontId="3"/>
  </si>
  <si>
    <t>AML20　強化療法1　HCM
（低リスク群）</t>
    <rPh sb="6" eb="8">
      <t>キョウカ</t>
    </rPh>
    <rPh sb="8" eb="10">
      <t>リョウホウ</t>
    </rPh>
    <rPh sb="17" eb="18">
      <t>テイ</t>
    </rPh>
    <phoneticPr fontId="3"/>
  </si>
  <si>
    <t>AML20　強化療法2　HCI
（低リスク群）</t>
    <rPh sb="6" eb="8">
      <t>キョウカ</t>
    </rPh>
    <rPh sb="8" eb="10">
      <t>リョウホウ</t>
    </rPh>
    <rPh sb="17" eb="18">
      <t>テイ</t>
    </rPh>
    <rPh sb="21" eb="22">
      <t>グン</t>
    </rPh>
    <phoneticPr fontId="3"/>
  </si>
  <si>
    <t>day1にAML20　TITを行う</t>
    <phoneticPr fontId="3"/>
  </si>
  <si>
    <t>day1にAML20　TITを行う</t>
    <phoneticPr fontId="3"/>
  </si>
  <si>
    <t>AML20　強化療法3　HC
（低リスク群）</t>
    <rPh sb="6" eb="8">
      <t>キョウカ</t>
    </rPh>
    <rPh sb="8" eb="10">
      <t>リョウホウ</t>
    </rPh>
    <rPh sb="16" eb="17">
      <t>テイ</t>
    </rPh>
    <rPh sb="20" eb="21">
      <t>グン</t>
    </rPh>
    <phoneticPr fontId="3"/>
  </si>
  <si>
    <t>31-01-0130</t>
    <phoneticPr fontId="3"/>
  </si>
  <si>
    <t>31-01-0131</t>
    <phoneticPr fontId="3"/>
  </si>
  <si>
    <t>ネシツムマブ＋CDDP＋GEM</t>
    <phoneticPr fontId="3"/>
  </si>
  <si>
    <t>ネシツムマブ</t>
  </si>
  <si>
    <t>800 mg</t>
  </si>
  <si>
    <t>1250 mg/m2</t>
  </si>
  <si>
    <t>3週間</t>
    <rPh sb="1" eb="3">
      <t>シュウカン</t>
    </rPh>
    <phoneticPr fontId="3"/>
  </si>
  <si>
    <t>ネシツムマブ＋CDDP＋GEMを4コース投与後、増悪していなければ（病勢コントロールがついていれば（SD以上であれば）、この治療を行う）</t>
    <phoneticPr fontId="3"/>
  </si>
  <si>
    <t>ネシツムマブ単剤療法（ネシツムマブ＋CDDP＋GEM後）</t>
    <phoneticPr fontId="3"/>
  </si>
  <si>
    <t>切除不能な進行・再発の
扁平上皮非小細胞肺癌
20歳以上、PS 0-2</t>
    <phoneticPr fontId="3"/>
  </si>
  <si>
    <t>ニボルマブ＋イピリムマブ
（悪性胸膜中皮腫）</t>
    <phoneticPr fontId="3"/>
  </si>
  <si>
    <t>切除不能な進行・再発
悪性胸膜中皮腫
20歳以上、PS 0-1</t>
    <phoneticPr fontId="3"/>
  </si>
  <si>
    <t>360 mg/body</t>
  </si>
  <si>
    <t>1, 22</t>
  </si>
  <si>
    <t>6週間</t>
    <phoneticPr fontId="3"/>
  </si>
  <si>
    <t>18コース（最長2年）</t>
    <phoneticPr fontId="3"/>
  </si>
  <si>
    <t>31-03-0050
41-03-0050</t>
    <phoneticPr fontId="3"/>
  </si>
  <si>
    <t>60mg/㎡/回　1日2回</t>
    <phoneticPr fontId="3"/>
  </si>
  <si>
    <t>60mg/㎡/回  1日2回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</si>
</sst>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Red]&quot;¥&quot;\-#,##0"/>
    <numFmt numFmtId="177" formatCode="0_);[Red]\(0\)"/>
    <numFmt numFmtId="178" formatCode="0;[Red]0"/>
    <numFmt numFmtId="179" formatCode="[$-F800]dddd\,\ mmmm\ dd\,\ yyyy"/>
    <numFmt numFmtId="180" formatCode="yyyy&quot;年&quot;m&quot;月&quot;d&quot;日&quot;;@"/>
    <numFmt numFmtId="181" formatCode="0.000"/>
    <numFmt numFmtId="182" formatCode="0.0"/>
    <numFmt numFmtId="183" formatCode="0.0_ "/>
  </numFmts>
  <fonts count="10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8"/>
      <color indexed="10"/>
      <name val="ＭＳ Ｐゴシック"/>
      <family val="3"/>
      <charset val="128"/>
    </font>
    <font>
      <b/>
      <sz val="11"/>
      <color indexed="8"/>
      <name val="ＭＳ Ｐゴシック"/>
      <family val="3"/>
      <charset val="128"/>
    </font>
    <font>
      <b/>
      <sz val="11"/>
      <color indexed="8"/>
      <name val="Meiryo UI"/>
      <family val="3"/>
      <charset val="128"/>
    </font>
    <font>
      <b/>
      <sz val="10"/>
      <color indexed="8"/>
      <name val="ＭＳ Ｐゴシック"/>
      <family val="3"/>
      <charset val="128"/>
    </font>
    <font>
      <b/>
      <sz val="10"/>
      <color indexed="8"/>
      <name val="Meiryo UI"/>
      <family val="3"/>
      <charset val="128"/>
    </font>
    <font>
      <b/>
      <sz val="10"/>
      <color indexed="10"/>
      <name val="Meiryo UI"/>
      <family val="3"/>
      <charset val="128"/>
    </font>
    <font>
      <b/>
      <u/>
      <sz val="10"/>
      <color indexed="8"/>
      <name val="Meiryo UI"/>
      <family val="3"/>
      <charset val="128"/>
    </font>
    <font>
      <sz val="11"/>
      <color indexed="8"/>
      <name val="Meiryo UI"/>
      <family val="3"/>
      <charset val="128"/>
    </font>
    <font>
      <b/>
      <sz val="9"/>
      <color indexed="10"/>
      <name val="Meiryo UI"/>
      <family val="3"/>
      <charset val="128"/>
    </font>
    <font>
      <b/>
      <sz val="9"/>
      <color indexed="8"/>
      <name val="Meiryo UI"/>
      <family val="3"/>
      <charset val="128"/>
    </font>
    <font>
      <sz val="11"/>
      <name val="Meiryo UI"/>
      <family val="3"/>
      <charset val="128"/>
    </font>
    <font>
      <b/>
      <sz val="14"/>
      <name val="Meiryo UI"/>
      <family val="3"/>
      <charset val="128"/>
    </font>
    <font>
      <b/>
      <sz val="11"/>
      <name val="Meiryo UI"/>
      <family val="3"/>
      <charset val="128"/>
    </font>
    <font>
      <vertAlign val="superscript"/>
      <sz val="11"/>
      <name val="Meiryo UI"/>
      <family val="3"/>
      <charset val="128"/>
    </font>
    <font>
      <b/>
      <vertAlign val="superscript"/>
      <sz val="11"/>
      <name val="Meiryo UI"/>
      <family val="3"/>
      <charset val="128"/>
    </font>
    <font>
      <b/>
      <sz val="36"/>
      <name val="Meiryo UI"/>
      <family val="3"/>
      <charset val="128"/>
    </font>
    <font>
      <sz val="12"/>
      <name val="Meiryo UI"/>
      <family val="3"/>
      <charset val="128"/>
    </font>
    <font>
      <sz val="10"/>
      <name val="Meiryo UI"/>
      <family val="3"/>
      <charset val="128"/>
    </font>
    <font>
      <b/>
      <sz val="26"/>
      <name val="Meiryo UI"/>
      <family val="3"/>
      <charset val="128"/>
    </font>
    <font>
      <b/>
      <sz val="10"/>
      <name val="Meiryo UI"/>
      <family val="3"/>
      <charset val="128"/>
    </font>
    <font>
      <sz val="14"/>
      <name val="Meiryo UI"/>
      <family val="3"/>
      <charset val="128"/>
    </font>
    <font>
      <vertAlign val="superscript"/>
      <sz val="14"/>
      <name val="Meiryo UI"/>
      <family val="3"/>
      <charset val="128"/>
    </font>
    <font>
      <sz val="14"/>
      <color indexed="8"/>
      <name val="Meiryo UI"/>
      <family val="3"/>
      <charset val="128"/>
    </font>
    <font>
      <b/>
      <sz val="24"/>
      <name val="Meiryo UI"/>
      <family val="3"/>
      <charset val="128"/>
    </font>
    <font>
      <b/>
      <sz val="12"/>
      <color indexed="8"/>
      <name val="Meiryo UI"/>
      <family val="3"/>
      <charset val="128"/>
    </font>
    <font>
      <sz val="10"/>
      <color indexed="8"/>
      <name val="Meiryo UI"/>
      <family val="3"/>
      <charset val="128"/>
    </font>
    <font>
      <b/>
      <sz val="36"/>
      <color indexed="8"/>
      <name val="Meiryo UI"/>
      <family val="3"/>
      <charset val="128"/>
    </font>
    <font>
      <b/>
      <sz val="26"/>
      <color indexed="8"/>
      <name val="Meiryo UI"/>
      <family val="3"/>
      <charset val="128"/>
    </font>
    <font>
      <b/>
      <sz val="14"/>
      <color indexed="8"/>
      <name val="Meiryo UI"/>
      <family val="3"/>
      <charset val="128"/>
    </font>
    <font>
      <sz val="12"/>
      <color indexed="8"/>
      <name val="Meiryo UI"/>
      <family val="3"/>
      <charset val="128"/>
    </font>
    <font>
      <vertAlign val="superscript"/>
      <sz val="14"/>
      <color indexed="8"/>
      <name val="Meiryo UI"/>
      <family val="3"/>
      <charset val="128"/>
    </font>
    <font>
      <b/>
      <sz val="14"/>
      <color indexed="10"/>
      <name val="Meiryo UI"/>
      <family val="3"/>
      <charset val="128"/>
    </font>
    <font>
      <b/>
      <sz val="28"/>
      <color indexed="8"/>
      <name val="Meiryo UI"/>
      <family val="3"/>
      <charset val="128"/>
    </font>
    <font>
      <b/>
      <sz val="12"/>
      <name val="Meiryo UI"/>
      <family val="3"/>
      <charset val="128"/>
    </font>
    <font>
      <sz val="16"/>
      <name val="Meiryo UI"/>
      <family val="3"/>
      <charset val="128"/>
    </font>
    <font>
      <b/>
      <sz val="16"/>
      <color indexed="10"/>
      <name val="Meiryo UI"/>
      <family val="3"/>
      <charset val="128"/>
    </font>
    <font>
      <b/>
      <sz val="18"/>
      <name val="Meiryo UI"/>
      <family val="3"/>
      <charset val="128"/>
    </font>
    <font>
      <b/>
      <sz val="26"/>
      <color indexed="10"/>
      <name val="Meiryo UI"/>
      <family val="3"/>
      <charset val="128"/>
    </font>
    <font>
      <b/>
      <sz val="16"/>
      <name val="Meiryo UI"/>
      <family val="3"/>
      <charset val="128"/>
    </font>
    <font>
      <b/>
      <vertAlign val="superscript"/>
      <sz val="14"/>
      <name val="Meiryo UI"/>
      <family val="3"/>
      <charset val="128"/>
    </font>
    <font>
      <b/>
      <sz val="20"/>
      <name val="Meiryo UI"/>
      <family val="3"/>
      <charset val="128"/>
    </font>
    <font>
      <b/>
      <u/>
      <sz val="14"/>
      <name val="Meiryo UI"/>
      <family val="3"/>
      <charset val="128"/>
    </font>
    <font>
      <sz val="10.5"/>
      <name val="Meiryo UI"/>
      <family val="3"/>
      <charset val="128"/>
    </font>
    <font>
      <b/>
      <sz val="20"/>
      <color indexed="10"/>
      <name val="Meiryo UI"/>
      <family val="3"/>
      <charset val="128"/>
    </font>
    <font>
      <sz val="9"/>
      <name val="Meiryo UI"/>
      <family val="3"/>
      <charset val="128"/>
    </font>
    <font>
      <b/>
      <sz val="9"/>
      <name val="Meiryo UI"/>
      <family val="3"/>
      <charset val="128"/>
    </font>
    <font>
      <sz val="20"/>
      <name val="Meiryo UI"/>
      <family val="3"/>
      <charset val="128"/>
    </font>
    <font>
      <sz val="28"/>
      <name val="Meiryo UI"/>
      <family val="3"/>
      <charset val="128"/>
    </font>
    <font>
      <b/>
      <sz val="28"/>
      <name val="Meiryo UI"/>
      <family val="3"/>
      <charset val="128"/>
    </font>
    <font>
      <b/>
      <sz val="22"/>
      <name val="Meiryo UI"/>
      <family val="3"/>
      <charset val="128"/>
    </font>
    <font>
      <b/>
      <u/>
      <sz val="14"/>
      <color indexed="10"/>
      <name val="Meiryo UI"/>
      <family val="3"/>
      <charset val="128"/>
    </font>
    <font>
      <sz val="36"/>
      <name val="Meiryo UI"/>
      <family val="3"/>
      <charset val="128"/>
    </font>
    <font>
      <sz val="18"/>
      <name val="Meiryo UI"/>
      <family val="3"/>
      <charset val="128"/>
    </font>
    <font>
      <u/>
      <sz val="11"/>
      <color indexed="12"/>
      <name val="Meiryo UI"/>
      <family val="3"/>
      <charset val="128"/>
    </font>
    <font>
      <u/>
      <sz val="16"/>
      <color indexed="12"/>
      <name val="ＭＳ Ｐゴシック"/>
      <family val="3"/>
      <charset val="128"/>
    </font>
    <font>
      <u/>
      <sz val="18"/>
      <color indexed="12"/>
      <name val="ＭＳ Ｐゴシック"/>
      <family val="3"/>
      <charset val="128"/>
    </font>
    <font>
      <u/>
      <sz val="18"/>
      <color indexed="12"/>
      <name val="Meiryo UI"/>
      <family val="3"/>
      <charset val="128"/>
    </font>
    <font>
      <vertAlign val="superscript"/>
      <sz val="12"/>
      <name val="Meiryo UI"/>
      <family val="3"/>
      <charset val="128"/>
    </font>
    <font>
      <sz val="24"/>
      <name val="Meiryo UI"/>
      <family val="3"/>
      <charset val="128"/>
    </font>
    <font>
      <sz val="8"/>
      <name val="Meiryo UI"/>
      <family val="3"/>
      <charset val="128"/>
    </font>
    <font>
      <b/>
      <sz val="12"/>
      <color indexed="10"/>
      <name val="Meiryo UI"/>
      <family val="3"/>
      <charset val="128"/>
    </font>
    <font>
      <b/>
      <u/>
      <sz val="14"/>
      <color indexed="12"/>
      <name val="Meiryo UI"/>
      <family val="3"/>
      <charset val="128"/>
    </font>
    <font>
      <sz val="11"/>
      <color theme="1"/>
      <name val="ＭＳ Ｐゴシック"/>
      <family val="3"/>
      <charset val="128"/>
      <scheme val="minor"/>
    </font>
    <font>
      <sz val="11"/>
      <color theme="1"/>
      <name val="Meiryo UI"/>
      <family val="3"/>
      <charset val="128"/>
    </font>
    <font>
      <b/>
      <sz val="16"/>
      <color theme="1"/>
      <name val="Meiryo UI"/>
      <family val="3"/>
      <charset val="128"/>
    </font>
    <font>
      <sz val="10"/>
      <color theme="1"/>
      <name val="ＭＳ Ｐゴシック"/>
      <family val="3"/>
      <charset val="128"/>
      <scheme val="minor"/>
    </font>
    <font>
      <b/>
      <sz val="11"/>
      <color theme="1"/>
      <name val="Meiryo UI"/>
      <family val="3"/>
      <charset val="128"/>
    </font>
    <font>
      <b/>
      <sz val="10"/>
      <color theme="1"/>
      <name val="Meiryo UI"/>
      <family val="3"/>
      <charset val="128"/>
    </font>
    <font>
      <sz val="10"/>
      <color theme="1"/>
      <name val="Meiryo UI"/>
      <family val="3"/>
      <charset val="128"/>
    </font>
    <font>
      <sz val="9"/>
      <color theme="1"/>
      <name val="Meiryo UI"/>
      <family val="3"/>
      <charset val="128"/>
    </font>
    <font>
      <sz val="14"/>
      <color theme="1"/>
      <name val="Meiryo UI"/>
      <family val="3"/>
      <charset val="128"/>
    </font>
    <font>
      <sz val="12"/>
      <color rgb="FFFF0000"/>
      <name val="Meiryo UI"/>
      <family val="3"/>
      <charset val="128"/>
    </font>
    <font>
      <b/>
      <sz val="16"/>
      <color rgb="FFFF0000"/>
      <name val="Meiryo UI"/>
      <family val="3"/>
      <charset val="128"/>
    </font>
    <font>
      <b/>
      <sz val="14"/>
      <color rgb="FFFF0000"/>
      <name val="Meiryo UI"/>
      <family val="3"/>
      <charset val="128"/>
    </font>
    <font>
      <sz val="11"/>
      <color rgb="FFFF0000"/>
      <name val="Meiryo UI"/>
      <family val="3"/>
      <charset val="128"/>
    </font>
    <font>
      <b/>
      <sz val="24"/>
      <color rgb="FFFF0000"/>
      <name val="Meiryo UI"/>
      <family val="3"/>
      <charset val="128"/>
    </font>
    <font>
      <b/>
      <sz val="22"/>
      <color rgb="FFFF0000"/>
      <name val="Meiryo UI"/>
      <family val="3"/>
      <charset val="128"/>
    </font>
    <font>
      <sz val="14"/>
      <color rgb="FFFF0000"/>
      <name val="Meiryo UI"/>
      <family val="3"/>
      <charset val="128"/>
    </font>
    <font>
      <sz val="14"/>
      <color rgb="FF000000"/>
      <name val="Meiryo UI"/>
      <family val="3"/>
      <charset val="128"/>
    </font>
    <font>
      <b/>
      <sz val="14"/>
      <color theme="1"/>
      <name val="Meiryo UI"/>
      <family val="3"/>
      <charset val="128"/>
    </font>
    <font>
      <b/>
      <sz val="9"/>
      <color theme="1"/>
      <name val="Meiryo UI"/>
      <family val="3"/>
      <charset val="128"/>
    </font>
    <font>
      <b/>
      <sz val="20"/>
      <color rgb="FFFF0000"/>
      <name val="Meiryo UI"/>
      <family val="3"/>
      <charset val="128"/>
    </font>
    <font>
      <sz val="12"/>
      <color theme="1"/>
      <name val="Meiryo UI"/>
      <family val="3"/>
      <charset val="128"/>
    </font>
    <font>
      <b/>
      <sz val="18"/>
      <color rgb="FFFF0000"/>
      <name val="Meiryo UI"/>
      <family val="3"/>
      <charset val="128"/>
    </font>
    <font>
      <b/>
      <sz val="22"/>
      <color theme="1"/>
      <name val="Meiryo UI"/>
      <family val="3"/>
      <charset val="128"/>
    </font>
    <font>
      <b/>
      <sz val="20"/>
      <color theme="1"/>
      <name val="Meiryo UI"/>
      <family val="3"/>
      <charset val="128"/>
    </font>
    <font>
      <sz val="14"/>
      <color theme="0"/>
      <name val="Meiryo UI"/>
      <family val="3"/>
      <charset val="128"/>
    </font>
    <font>
      <sz val="22"/>
      <color rgb="FFFF0000"/>
      <name val="Meiryo UI"/>
      <family val="3"/>
      <charset val="128"/>
    </font>
    <font>
      <u/>
      <sz val="14"/>
      <color indexed="12"/>
      <name val="Meiryo UI"/>
      <family val="3"/>
      <charset val="128"/>
    </font>
    <font>
      <sz val="18"/>
      <name val="ＭＳ Ｐゴシック"/>
      <family val="3"/>
      <charset val="128"/>
    </font>
    <font>
      <u/>
      <sz val="12"/>
      <color indexed="12"/>
      <name val="Meiryo UI"/>
      <family val="3"/>
      <charset val="128"/>
    </font>
    <font>
      <u/>
      <sz val="16"/>
      <color indexed="12"/>
      <name val="Meiryo UI"/>
      <family val="3"/>
      <charset val="128"/>
    </font>
    <font>
      <sz val="6"/>
      <name val="ＭＳ Ｐゴシック"/>
      <family val="2"/>
      <charset val="128"/>
      <scheme val="minor"/>
    </font>
    <font>
      <b/>
      <u/>
      <sz val="11"/>
      <color indexed="12"/>
      <name val="Meiryo UI"/>
      <family val="3"/>
      <charset val="128"/>
    </font>
    <font>
      <u/>
      <sz val="10"/>
      <color indexed="12"/>
      <name val="Meiryo UI"/>
      <family val="3"/>
      <charset val="128"/>
    </font>
  </fonts>
  <fills count="1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66FF66"/>
        <bgColor indexed="64"/>
      </patternFill>
    </fill>
    <fill>
      <patternFill patternType="solid">
        <fgColor rgb="FF00B0F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999FF"/>
        <bgColor indexed="64"/>
      </patternFill>
    </fill>
    <fill>
      <patternFill patternType="solid">
        <fgColor rgb="FFFFFF66"/>
        <bgColor indexed="64"/>
      </patternFill>
    </fill>
    <fill>
      <patternFill patternType="solid">
        <fgColor rgb="FFFFFFCC"/>
        <bgColor indexed="64"/>
      </patternFill>
    </fill>
  </fills>
  <borders count="4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ck">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s>
  <cellStyleXfs count="7">
    <xf numFmtId="0" fontId="0" fillId="0" borderId="0">
      <alignment vertical="center"/>
    </xf>
    <xf numFmtId="0" fontId="5" fillId="0" borderId="0" applyNumberFormat="0" applyFill="0" applyBorder="0" applyAlignment="0" applyProtection="0">
      <alignment vertical="top"/>
      <protection locked="0"/>
    </xf>
    <xf numFmtId="176" fontId="2" fillId="0" borderId="0" applyFont="0" applyFill="0" applyBorder="0" applyAlignment="0" applyProtection="0">
      <alignment vertical="center"/>
    </xf>
    <xf numFmtId="176" fontId="2" fillId="0" borderId="0" applyFont="0" applyFill="0" applyBorder="0" applyAlignment="0" applyProtection="0">
      <alignment vertical="center"/>
    </xf>
    <xf numFmtId="0" fontId="2" fillId="0" borderId="0">
      <alignment vertical="center"/>
    </xf>
    <xf numFmtId="0" fontId="71" fillId="0" borderId="0">
      <alignment vertical="center"/>
    </xf>
    <xf numFmtId="0" fontId="1" fillId="0" borderId="0">
      <alignment vertical="center"/>
    </xf>
  </cellStyleXfs>
  <cellXfs count="2137">
    <xf numFmtId="0" fontId="0" fillId="0" borderId="0" xfId="0">
      <alignment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71" fillId="0" borderId="0" xfId="5">
      <alignment vertical="center"/>
    </xf>
    <xf numFmtId="0" fontId="10" fillId="0" borderId="4" xfId="5" applyFont="1" applyBorder="1">
      <alignment vertical="center"/>
    </xf>
    <xf numFmtId="0" fontId="71" fillId="0" borderId="0" xfId="5" applyFill="1" applyBorder="1" applyAlignment="1">
      <alignment horizontal="center" vertical="center"/>
    </xf>
    <xf numFmtId="0" fontId="10" fillId="0" borderId="0" xfId="5" applyFont="1" applyFill="1" applyBorder="1" applyAlignment="1">
      <alignment horizontal="center" vertical="center"/>
    </xf>
    <xf numFmtId="0" fontId="71" fillId="0" borderId="0" xfId="5" applyAlignment="1">
      <alignment horizontal="center" vertical="center"/>
    </xf>
    <xf numFmtId="0" fontId="10" fillId="0" borderId="4" xfId="5" applyFont="1" applyFill="1" applyBorder="1">
      <alignment vertical="center"/>
    </xf>
    <xf numFmtId="0" fontId="71" fillId="0" borderId="0" xfId="5" applyFill="1" applyAlignment="1">
      <alignment horizontal="center" vertical="center"/>
    </xf>
    <xf numFmtId="182" fontId="10" fillId="0" borderId="4" xfId="5" applyNumberFormat="1" applyFont="1" applyBorder="1">
      <alignment vertical="center"/>
    </xf>
    <xf numFmtId="0" fontId="72" fillId="0" borderId="0" xfId="5" applyFont="1">
      <alignment vertical="center"/>
    </xf>
    <xf numFmtId="0" fontId="73" fillId="0" borderId="5" xfId="5" applyFont="1" applyFill="1" applyBorder="1" applyAlignment="1">
      <alignment horizontal="center" vertical="center"/>
    </xf>
    <xf numFmtId="0" fontId="73" fillId="0" borderId="6" xfId="5" applyFont="1" applyFill="1" applyBorder="1" applyAlignment="1">
      <alignment horizontal="center" vertical="center"/>
    </xf>
    <xf numFmtId="0" fontId="73" fillId="0" borderId="0" xfId="5" applyFont="1" applyAlignment="1">
      <alignment horizontal="center" vertical="center"/>
    </xf>
    <xf numFmtId="0" fontId="73" fillId="0" borderId="0" xfId="5" applyFont="1" applyFill="1" applyAlignment="1">
      <alignment horizontal="center" vertical="center"/>
    </xf>
    <xf numFmtId="0" fontId="72" fillId="0" borderId="0" xfId="5" applyFont="1" applyAlignment="1">
      <alignment horizontal="center" vertical="center" wrapText="1"/>
    </xf>
    <xf numFmtId="0" fontId="11" fillId="0" borderId="0" xfId="5" applyFont="1" applyAlignment="1">
      <alignment horizontal="center" vertical="center"/>
    </xf>
    <xf numFmtId="0" fontId="11" fillId="0" borderId="0" xfId="5" applyFont="1" applyAlignment="1">
      <alignment horizontal="left" vertical="center"/>
    </xf>
    <xf numFmtId="0" fontId="11" fillId="0" borderId="7" xfId="5" applyFont="1" applyBorder="1">
      <alignment vertical="center"/>
    </xf>
    <xf numFmtId="0" fontId="11" fillId="0" borderId="0" xfId="5" applyFont="1" applyBorder="1">
      <alignment vertical="center"/>
    </xf>
    <xf numFmtId="0" fontId="11" fillId="0" borderId="8" xfId="5" applyFont="1" applyBorder="1">
      <alignment vertical="center"/>
    </xf>
    <xf numFmtId="2" fontId="72" fillId="0" borderId="0" xfId="5" applyNumberFormat="1" applyFont="1">
      <alignment vertical="center"/>
    </xf>
    <xf numFmtId="181" fontId="11" fillId="0" borderId="7" xfId="5" applyNumberFormat="1" applyFont="1" applyBorder="1">
      <alignment vertical="center"/>
    </xf>
    <xf numFmtId="0" fontId="11" fillId="0" borderId="0" xfId="5" applyFont="1" applyAlignment="1">
      <alignment horizontal="right" vertical="center" wrapText="1"/>
    </xf>
    <xf numFmtId="0" fontId="11" fillId="0" borderId="0" xfId="5" applyFont="1" applyBorder="1" applyAlignment="1">
      <alignment horizontal="right" vertical="center" wrapText="1"/>
    </xf>
    <xf numFmtId="181" fontId="11" fillId="0" borderId="0" xfId="5" applyNumberFormat="1" applyFont="1" applyBorder="1">
      <alignment vertical="center"/>
    </xf>
    <xf numFmtId="0" fontId="11" fillId="0" borderId="4" xfId="5" applyFont="1" applyBorder="1" applyAlignment="1">
      <alignment horizontal="center" vertical="center"/>
    </xf>
    <xf numFmtId="0" fontId="72" fillId="0" borderId="0" xfId="5" applyFont="1" applyBorder="1" applyAlignment="1">
      <alignment horizontal="center" vertical="center"/>
    </xf>
    <xf numFmtId="0" fontId="72" fillId="0" borderId="0" xfId="5" applyFont="1" applyBorder="1">
      <alignment vertical="center"/>
    </xf>
    <xf numFmtId="0" fontId="72" fillId="0" borderId="0" xfId="5" applyFont="1" applyBorder="1" applyAlignment="1">
      <alignment horizontal="center" vertical="center" wrapText="1"/>
    </xf>
    <xf numFmtId="0" fontId="72" fillId="0" borderId="0" xfId="5" applyFont="1" applyAlignment="1">
      <alignment horizontal="left" vertical="center"/>
    </xf>
    <xf numFmtId="0" fontId="74" fillId="0" borderId="0" xfId="5" applyFont="1" applyAlignment="1">
      <alignment horizontal="center" vertical="center"/>
    </xf>
    <xf numFmtId="0" fontId="74" fillId="0" borderId="0" xfId="5" applyFont="1">
      <alignment vertical="center"/>
    </xf>
    <xf numFmtId="0" fontId="12" fillId="0" borderId="0" xfId="5" applyFont="1" applyAlignment="1">
      <alignment horizontal="center" vertical="center"/>
    </xf>
    <xf numFmtId="0" fontId="75" fillId="0" borderId="0" xfId="5" applyFont="1" applyAlignment="1">
      <alignment horizontal="center" vertical="center"/>
    </xf>
    <xf numFmtId="0" fontId="11" fillId="0" borderId="0" xfId="5" applyFont="1" applyAlignment="1">
      <alignment horizontal="left" vertical="center" wrapText="1"/>
    </xf>
    <xf numFmtId="0" fontId="11" fillId="0" borderId="7" xfId="5" applyFont="1" applyBorder="1" applyAlignment="1">
      <alignment horizontal="right" vertical="center"/>
    </xf>
    <xf numFmtId="2" fontId="11" fillId="0" borderId="7" xfId="5" applyNumberFormat="1" applyFont="1" applyBorder="1" applyAlignment="1">
      <alignment horizontal="right" vertical="center"/>
    </xf>
    <xf numFmtId="0" fontId="76" fillId="3" borderId="0" xfId="5" applyFont="1" applyFill="1" applyBorder="1" applyAlignment="1">
      <alignment horizontal="right" vertical="center"/>
    </xf>
    <xf numFmtId="0" fontId="13" fillId="0" borderId="0" xfId="5" applyFont="1" applyAlignment="1">
      <alignment horizontal="right" vertical="center"/>
    </xf>
    <xf numFmtId="0" fontId="13" fillId="0" borderId="0" xfId="5" applyFont="1" applyAlignment="1">
      <alignment horizontal="right" vertical="center" wrapText="1"/>
    </xf>
    <xf numFmtId="0" fontId="76" fillId="4" borderId="0" xfId="5" applyFont="1" applyFill="1" applyBorder="1" applyAlignment="1">
      <alignment horizontal="right" vertical="center"/>
    </xf>
    <xf numFmtId="0" fontId="75" fillId="0" borderId="9" xfId="5" applyFont="1" applyFill="1" applyBorder="1" applyAlignment="1">
      <alignment vertical="center"/>
    </xf>
    <xf numFmtId="0" fontId="75" fillId="0" borderId="7" xfId="5" applyFont="1" applyFill="1" applyBorder="1" applyAlignment="1">
      <alignment vertical="center"/>
    </xf>
    <xf numFmtId="0" fontId="72" fillId="0" borderId="7" xfId="5" applyFont="1" applyBorder="1">
      <alignment vertical="center"/>
    </xf>
    <xf numFmtId="0" fontId="77" fillId="0" borderId="10" xfId="5" applyFont="1" applyBorder="1">
      <alignment vertical="center"/>
    </xf>
    <xf numFmtId="0" fontId="77" fillId="0" borderId="5" xfId="5" applyFont="1" applyBorder="1">
      <alignment vertical="center"/>
    </xf>
    <xf numFmtId="0" fontId="77" fillId="0" borderId="5" xfId="5" applyFont="1" applyBorder="1" applyAlignment="1">
      <alignment horizontal="center" vertical="center"/>
    </xf>
    <xf numFmtId="0" fontId="77" fillId="0" borderId="11" xfId="5" applyFont="1" applyBorder="1">
      <alignment vertical="center"/>
    </xf>
    <xf numFmtId="0" fontId="77" fillId="0" borderId="12" xfId="5" applyFont="1" applyBorder="1">
      <alignment vertical="center"/>
    </xf>
    <xf numFmtId="0" fontId="76" fillId="0" borderId="0" xfId="5" applyFont="1" applyFill="1" applyBorder="1" applyAlignment="1">
      <alignment horizontal="center" vertical="center"/>
    </xf>
    <xf numFmtId="0" fontId="13" fillId="0" borderId="0" xfId="5" applyFont="1" applyBorder="1" applyAlignment="1">
      <alignment horizontal="center" vertical="center"/>
    </xf>
    <xf numFmtId="2" fontId="13" fillId="0" borderId="4" xfId="5" applyNumberFormat="1" applyFont="1" applyBorder="1">
      <alignment vertical="center"/>
    </xf>
    <xf numFmtId="0" fontId="13" fillId="0" borderId="0" xfId="5" applyFont="1" applyBorder="1">
      <alignment vertical="center"/>
    </xf>
    <xf numFmtId="0" fontId="77" fillId="0" borderId="0" xfId="5" applyFont="1" applyBorder="1" applyAlignment="1">
      <alignment horizontal="center" vertical="center"/>
    </xf>
    <xf numFmtId="0" fontId="77" fillId="0" borderId="0" xfId="5" applyFont="1" applyAlignment="1">
      <alignment horizontal="left" vertical="center"/>
    </xf>
    <xf numFmtId="0" fontId="77" fillId="0" borderId="0" xfId="5" applyFont="1" applyBorder="1">
      <alignment vertical="center"/>
    </xf>
    <xf numFmtId="0" fontId="77" fillId="0" borderId="13" xfId="5" applyFont="1" applyBorder="1">
      <alignment vertical="center"/>
    </xf>
    <xf numFmtId="0" fontId="14" fillId="0" borderId="0" xfId="5" applyFont="1" applyBorder="1" applyAlignment="1">
      <alignment horizontal="center" vertical="center"/>
    </xf>
    <xf numFmtId="0" fontId="15" fillId="0" borderId="12" xfId="5" applyFont="1" applyBorder="1" applyAlignment="1">
      <alignment vertical="center"/>
    </xf>
    <xf numFmtId="0" fontId="13" fillId="0" borderId="0" xfId="5" applyFont="1" applyBorder="1" applyAlignment="1">
      <alignment horizontal="right" vertical="center"/>
    </xf>
    <xf numFmtId="0" fontId="13" fillId="0" borderId="4" xfId="5" applyFont="1" applyBorder="1" applyAlignment="1">
      <alignment horizontal="center" vertical="center"/>
    </xf>
    <xf numFmtId="182" fontId="13" fillId="0" borderId="4" xfId="5" applyNumberFormat="1" applyFont="1" applyBorder="1">
      <alignment vertical="center"/>
    </xf>
    <xf numFmtId="0" fontId="13" fillId="0" borderId="7" xfId="5" applyFont="1" applyBorder="1">
      <alignment vertical="center"/>
    </xf>
    <xf numFmtId="182" fontId="13" fillId="0" borderId="7" xfId="5" applyNumberFormat="1" applyFont="1" applyBorder="1">
      <alignment vertical="center"/>
    </xf>
    <xf numFmtId="0" fontId="77" fillId="0" borderId="14" xfId="5" applyFont="1" applyBorder="1" applyAlignment="1">
      <alignment horizontal="center" vertical="center"/>
    </xf>
    <xf numFmtId="0" fontId="15" fillId="0" borderId="0" xfId="5" applyFont="1" applyBorder="1" applyAlignment="1">
      <alignment vertical="center"/>
    </xf>
    <xf numFmtId="0" fontId="77" fillId="0" borderId="15" xfId="5" applyFont="1" applyBorder="1">
      <alignment vertical="center"/>
    </xf>
    <xf numFmtId="0" fontId="77" fillId="0" borderId="6" xfId="5" applyFont="1" applyBorder="1">
      <alignment vertical="center"/>
    </xf>
    <xf numFmtId="0" fontId="77" fillId="0" borderId="6" xfId="5" applyFont="1" applyBorder="1" applyAlignment="1">
      <alignment horizontal="center" vertical="center"/>
    </xf>
    <xf numFmtId="0" fontId="77" fillId="0" borderId="16" xfId="5" applyFont="1" applyBorder="1">
      <alignment vertical="center"/>
    </xf>
    <xf numFmtId="0" fontId="77" fillId="0" borderId="0" xfId="5" applyFont="1">
      <alignment vertical="center"/>
    </xf>
    <xf numFmtId="0" fontId="77" fillId="0" borderId="0" xfId="5" applyFont="1" applyAlignment="1">
      <alignment horizontal="center" vertical="center"/>
    </xf>
    <xf numFmtId="0" fontId="77" fillId="0" borderId="4" xfId="5" applyFont="1" applyBorder="1">
      <alignment vertical="center"/>
    </xf>
    <xf numFmtId="0" fontId="76" fillId="0" borderId="0" xfId="5" applyFont="1" applyFill="1" applyBorder="1" applyAlignment="1">
      <alignment vertical="center"/>
    </xf>
    <xf numFmtId="183" fontId="72" fillId="0" borderId="7" xfId="5" applyNumberFormat="1" applyFont="1" applyBorder="1">
      <alignment vertical="center"/>
    </xf>
    <xf numFmtId="0" fontId="72" fillId="0" borderId="7" xfId="5" applyNumberFormat="1" applyFont="1" applyBorder="1">
      <alignment vertical="center"/>
    </xf>
    <xf numFmtId="0" fontId="75" fillId="0" borderId="0" xfId="5" applyFont="1">
      <alignment vertical="center"/>
    </xf>
    <xf numFmtId="0" fontId="72" fillId="0" borderId="0" xfId="5" applyFont="1" applyAlignment="1">
      <alignment horizontal="center" vertical="center"/>
    </xf>
    <xf numFmtId="0" fontId="76" fillId="0" borderId="0" xfId="5" applyFont="1" applyAlignment="1">
      <alignment vertical="center"/>
    </xf>
    <xf numFmtId="0" fontId="72" fillId="0" borderId="0" xfId="5" applyFont="1" applyBorder="1" applyAlignment="1">
      <alignment horizontal="left" vertical="center"/>
    </xf>
    <xf numFmtId="0" fontId="72" fillId="0" borderId="13" xfId="5" applyFont="1" applyBorder="1">
      <alignment vertical="center"/>
    </xf>
    <xf numFmtId="0" fontId="78" fillId="0" borderId="0" xfId="5" applyFont="1" applyAlignment="1">
      <alignment horizontal="center" vertical="center" wrapText="1"/>
    </xf>
    <xf numFmtId="0" fontId="78" fillId="0" borderId="0" xfId="5" applyFont="1">
      <alignment vertical="center"/>
    </xf>
    <xf numFmtId="0" fontId="78" fillId="0" borderId="0" xfId="5" applyFont="1" applyAlignment="1">
      <alignment horizontal="center" vertical="center"/>
    </xf>
    <xf numFmtId="0" fontId="77" fillId="0" borderId="17" xfId="5" applyFont="1" applyBorder="1" applyAlignment="1">
      <alignment horizontal="center" vertical="center" wrapText="1"/>
    </xf>
    <xf numFmtId="0" fontId="77" fillId="0" borderId="6" xfId="5" applyFont="1" applyBorder="1" applyAlignment="1">
      <alignment horizontal="center" vertical="center" wrapTex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21" fillId="0" borderId="0" xfId="0" applyFont="1" applyAlignment="1">
      <alignment horizontal="center" vertical="center"/>
    </xf>
    <xf numFmtId="0" fontId="21" fillId="0" borderId="0" xfId="0" applyFont="1" applyFill="1" applyBorder="1">
      <alignment vertical="center"/>
    </xf>
    <xf numFmtId="0" fontId="21" fillId="4" borderId="18"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9" xfId="0" applyFont="1" applyFill="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center" vertical="center"/>
    </xf>
    <xf numFmtId="0" fontId="25" fillId="0" borderId="0" xfId="0" applyFont="1">
      <alignment vertical="center"/>
    </xf>
    <xf numFmtId="0" fontId="26" fillId="0" borderId="0" xfId="0" applyFont="1" applyAlignment="1">
      <alignment horizontal="center" vertical="center"/>
    </xf>
    <xf numFmtId="0" fontId="29" fillId="0" borderId="21" xfId="0" applyFont="1" applyBorder="1" applyAlignment="1">
      <alignment horizontal="center" vertical="center"/>
    </xf>
    <xf numFmtId="0" fontId="79" fillId="0" borderId="21" xfId="0" applyFont="1" applyBorder="1" applyAlignment="1">
      <alignment horizontal="center" vertical="center"/>
    </xf>
    <xf numFmtId="0" fontId="29" fillId="0" borderId="21" xfId="0" applyFont="1" applyFill="1" applyBorder="1" applyAlignment="1">
      <alignment horizontal="center" vertical="center"/>
    </xf>
    <xf numFmtId="0" fontId="29" fillId="0" borderId="21" xfId="0" applyFont="1" applyBorder="1" applyAlignment="1">
      <alignment horizontal="center" vertical="center" wrapText="1"/>
    </xf>
    <xf numFmtId="0" fontId="79" fillId="0" borderId="21" xfId="0" applyFont="1" applyFill="1" applyBorder="1" applyAlignment="1">
      <alignment horizontal="center" vertical="center"/>
    </xf>
    <xf numFmtId="0" fontId="29" fillId="0" borderId="0" xfId="0" applyFont="1" applyBorder="1" applyAlignment="1">
      <alignment horizontal="center" vertical="center"/>
    </xf>
    <xf numFmtId="0" fontId="29" fillId="0" borderId="20" xfId="0" applyFont="1" applyBorder="1" applyAlignment="1">
      <alignment horizontal="center" vertical="center" wrapText="1"/>
    </xf>
    <xf numFmtId="0" fontId="29" fillId="0" borderId="21" xfId="0" quotePrefix="1" applyFont="1" applyFill="1" applyBorder="1" applyAlignment="1">
      <alignment horizontal="center" vertical="center"/>
    </xf>
    <xf numFmtId="0" fontId="29" fillId="0" borderId="0" xfId="0" applyFont="1" applyAlignment="1">
      <alignment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Border="1" applyAlignment="1">
      <alignment horizontal="center" vertical="center" wrapText="1"/>
    </xf>
    <xf numFmtId="0" fontId="31" fillId="0" borderId="21" xfId="0" applyFont="1" applyBorder="1" applyAlignment="1">
      <alignment horizontal="center" vertical="center"/>
    </xf>
    <xf numFmtId="0" fontId="25" fillId="0" borderId="0" xfId="0" applyFont="1" applyAlignment="1">
      <alignment vertical="center" wrapText="1"/>
    </xf>
    <xf numFmtId="0" fontId="29" fillId="5" borderId="21" xfId="0" applyNumberFormat="1" applyFont="1" applyFill="1" applyBorder="1" applyAlignment="1">
      <alignment horizontal="center" vertical="center" wrapText="1"/>
    </xf>
    <xf numFmtId="0" fontId="29" fillId="0" borderId="21" xfId="0" applyNumberFormat="1" applyFont="1" applyFill="1" applyBorder="1" applyAlignment="1">
      <alignment horizontal="center" vertical="center" wrapText="1"/>
    </xf>
    <xf numFmtId="0" fontId="19" fillId="0" borderId="0" xfId="0" applyFont="1" applyBorder="1">
      <alignment vertical="center"/>
    </xf>
    <xf numFmtId="0" fontId="29" fillId="0" borderId="21" xfId="0" applyFont="1" applyBorder="1" applyAlignment="1">
      <alignment vertical="center"/>
    </xf>
    <xf numFmtId="0" fontId="29" fillId="0" borderId="21" xfId="0" applyNumberFormat="1" applyFont="1" applyBorder="1" applyAlignment="1">
      <alignment horizontal="center" vertical="center" wrapText="1"/>
    </xf>
    <xf numFmtId="0" fontId="79" fillId="0" borderId="21" xfId="0" applyFont="1" applyBorder="1" applyAlignment="1">
      <alignment horizontal="center" vertical="center" wrapText="1"/>
    </xf>
    <xf numFmtId="56" fontId="29" fillId="0" borderId="21" xfId="0" applyNumberFormat="1" applyFont="1" applyBorder="1" applyAlignment="1">
      <alignment horizontal="center" vertical="center" wrapText="1"/>
    </xf>
    <xf numFmtId="0" fontId="25" fillId="0" borderId="0" xfId="0" applyFont="1" applyBorder="1" applyAlignment="1">
      <alignment vertical="center" wrapText="1"/>
    </xf>
    <xf numFmtId="56" fontId="29" fillId="0" borderId="21" xfId="0" applyNumberFormat="1"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80" fillId="0" borderId="0" xfId="0" applyFont="1" applyBorder="1" applyAlignment="1">
      <alignment horizontal="center" vertical="center"/>
    </xf>
    <xf numFmtId="0" fontId="32" fillId="0" borderId="0" xfId="0" applyFont="1">
      <alignment vertical="center"/>
    </xf>
    <xf numFmtId="0" fontId="26" fillId="0" borderId="0" xfId="0" applyFont="1">
      <alignment vertical="center"/>
    </xf>
    <xf numFmtId="0" fontId="26" fillId="0" borderId="21" xfId="0" applyFont="1" applyBorder="1" applyAlignment="1">
      <alignment horizontal="center" vertical="center"/>
    </xf>
    <xf numFmtId="0" fontId="31" fillId="0" borderId="21" xfId="0" applyFont="1" applyFill="1" applyBorder="1" applyAlignment="1">
      <alignment horizontal="center" vertical="center"/>
    </xf>
    <xf numFmtId="0" fontId="26" fillId="0" borderId="21" xfId="0" applyFont="1" applyFill="1" applyBorder="1" applyAlignment="1">
      <alignment horizontal="center" vertical="center" wrapText="1"/>
    </xf>
    <xf numFmtId="0" fontId="35" fillId="0" borderId="0" xfId="0" applyFont="1" applyAlignment="1">
      <alignment vertical="center"/>
    </xf>
    <xf numFmtId="0" fontId="34" fillId="0" borderId="0" xfId="0" applyFont="1" applyAlignment="1">
      <alignment horizontal="center" vertical="center"/>
    </xf>
    <xf numFmtId="0" fontId="16" fillId="0" borderId="0" xfId="0" applyFont="1">
      <alignment vertical="center"/>
    </xf>
    <xf numFmtId="0" fontId="36"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left" vertical="center"/>
    </xf>
    <xf numFmtId="0" fontId="37" fillId="0" borderId="21" xfId="0" applyFont="1" applyFill="1" applyBorder="1" applyAlignment="1">
      <alignment horizontal="center" vertical="center"/>
    </xf>
    <xf numFmtId="0" fontId="37" fillId="0" borderId="21" xfId="0" applyFont="1" applyFill="1" applyBorder="1" applyAlignment="1">
      <alignment horizontal="center" vertical="center" wrapText="1"/>
    </xf>
    <xf numFmtId="0" fontId="33" fillId="0" borderId="21" xfId="0" applyFont="1" applyFill="1" applyBorder="1" applyAlignment="1">
      <alignment horizontal="center" vertical="center"/>
    </xf>
    <xf numFmtId="0" fontId="28" fillId="0" borderId="21" xfId="0" applyFont="1" applyBorder="1" applyAlignment="1">
      <alignment horizontal="center" vertical="center"/>
    </xf>
    <xf numFmtId="180" fontId="28" fillId="0" borderId="21" xfId="0" applyNumberFormat="1" applyFont="1" applyBorder="1" applyAlignment="1">
      <alignment horizontal="center" vertical="center"/>
    </xf>
    <xf numFmtId="0" fontId="38" fillId="0" borderId="0" xfId="0" applyFont="1">
      <alignment vertical="center"/>
    </xf>
    <xf numFmtId="0" fontId="31" fillId="0" borderId="21" xfId="0" applyFont="1" applyFill="1" applyBorder="1" applyAlignment="1">
      <alignment horizontal="center" vertical="center" wrapText="1"/>
    </xf>
    <xf numFmtId="0" fontId="31" fillId="0" borderId="21" xfId="0" applyFont="1" applyFill="1" applyBorder="1" applyAlignment="1">
      <alignment horizontal="left" vertical="center" wrapText="1"/>
    </xf>
    <xf numFmtId="0" fontId="31" fillId="0" borderId="21" xfId="0" applyFont="1" applyFill="1" applyBorder="1" applyAlignment="1">
      <alignment vertical="center" wrapText="1"/>
    </xf>
    <xf numFmtId="0" fontId="29" fillId="0" borderId="21" xfId="0" applyFont="1" applyFill="1" applyBorder="1" applyAlignment="1">
      <alignment horizontal="left" vertical="center" wrapText="1"/>
    </xf>
    <xf numFmtId="0" fontId="31" fillId="0" borderId="0" xfId="0" applyFont="1">
      <alignment vertical="center"/>
    </xf>
    <xf numFmtId="0" fontId="80" fillId="0" borderId="0" xfId="0" applyFont="1">
      <alignment vertical="center"/>
    </xf>
    <xf numFmtId="177" fontId="31" fillId="0" borderId="21" xfId="0" applyNumberFormat="1" applyFont="1" applyFill="1" applyBorder="1" applyAlignment="1">
      <alignment horizontal="center" vertical="center"/>
    </xf>
    <xf numFmtId="177" fontId="31" fillId="6" borderId="21" xfId="0" applyNumberFormat="1" applyFont="1" applyFill="1" applyBorder="1" applyAlignment="1">
      <alignment horizontal="center" vertical="center"/>
    </xf>
    <xf numFmtId="0" fontId="16" fillId="0" borderId="0" xfId="0" applyFont="1" applyFill="1">
      <alignment vertical="center"/>
    </xf>
    <xf numFmtId="0" fontId="31" fillId="0" borderId="21" xfId="0" applyFont="1" applyFill="1" applyBorder="1" applyAlignment="1">
      <alignment vertical="center"/>
    </xf>
    <xf numFmtId="177" fontId="31" fillId="6" borderId="21"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177" fontId="16" fillId="0" borderId="0" xfId="0" applyNumberFormat="1" applyFont="1" applyFill="1" applyBorder="1" applyAlignment="1">
      <alignment horizontal="center" vertical="center"/>
    </xf>
    <xf numFmtId="0" fontId="38" fillId="0" borderId="0" xfId="0" applyFont="1" applyFill="1" applyBorder="1" applyAlignment="1">
      <alignment horizontal="left" vertical="center" wrapText="1"/>
    </xf>
    <xf numFmtId="0" fontId="26" fillId="0" borderId="0" xfId="0" applyFont="1" applyFill="1" applyBorder="1" applyAlignment="1">
      <alignment horizontal="center" vertical="center"/>
    </xf>
    <xf numFmtId="0" fontId="31" fillId="6" borderId="21" xfId="0" applyFont="1" applyFill="1" applyBorder="1" applyAlignment="1">
      <alignment vertical="center"/>
    </xf>
    <xf numFmtId="0" fontId="16" fillId="0" borderId="0" xfId="0" applyFont="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left" vertical="center"/>
    </xf>
    <xf numFmtId="177" fontId="31" fillId="0" borderId="21" xfId="0" applyNumberFormat="1" applyFont="1" applyFill="1" applyBorder="1" applyAlignment="1">
      <alignment horizontal="center" vertical="center" wrapText="1"/>
    </xf>
    <xf numFmtId="0" fontId="29" fillId="0" borderId="21" xfId="0" applyFont="1" applyFill="1" applyBorder="1" applyAlignment="1">
      <alignment vertical="center" wrapText="1"/>
    </xf>
    <xf numFmtId="56" fontId="31" fillId="6" borderId="21" xfId="0" applyNumberFormat="1" applyFont="1" applyFill="1" applyBorder="1" applyAlignment="1">
      <alignment horizontal="center" vertical="center"/>
    </xf>
    <xf numFmtId="0" fontId="29" fillId="6" borderId="21" xfId="0" applyFont="1" applyFill="1" applyBorder="1" applyAlignment="1">
      <alignment vertical="center" wrapText="1"/>
    </xf>
    <xf numFmtId="0" fontId="29" fillId="6" borderId="24" xfId="0" applyFont="1" applyFill="1" applyBorder="1" applyAlignment="1">
      <alignment vertical="center" wrapText="1"/>
    </xf>
    <xf numFmtId="56" fontId="31" fillId="0" borderId="21" xfId="0" applyNumberFormat="1" applyFont="1" applyFill="1" applyBorder="1" applyAlignment="1">
      <alignment horizontal="center" vertical="center"/>
    </xf>
    <xf numFmtId="0" fontId="29" fillId="0" borderId="24" xfId="0" applyFont="1" applyFill="1" applyBorder="1" applyAlignment="1">
      <alignment vertical="center" wrapText="1"/>
    </xf>
    <xf numFmtId="177" fontId="29" fillId="6" borderId="21" xfId="0" applyNumberFormat="1" applyFont="1" applyFill="1" applyBorder="1" applyAlignment="1">
      <alignment horizontal="center" vertical="center"/>
    </xf>
    <xf numFmtId="0" fontId="41" fillId="0" borderId="0" xfId="0" applyFont="1" applyAlignment="1">
      <alignment horizontal="left" vertical="center"/>
    </xf>
    <xf numFmtId="0" fontId="16" fillId="0" borderId="0" xfId="0" applyFont="1" applyAlignment="1">
      <alignment horizontal="center" vertical="center"/>
    </xf>
    <xf numFmtId="0" fontId="20"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1" xfId="0" applyFont="1" applyBorder="1" applyAlignment="1">
      <alignment horizontal="center" vertical="center"/>
    </xf>
    <xf numFmtId="0" fontId="20" fillId="0" borderId="21" xfId="0" applyFont="1" applyFill="1" applyBorder="1" applyAlignment="1">
      <alignment horizontal="center" vertical="center" wrapText="1"/>
    </xf>
    <xf numFmtId="0" fontId="20" fillId="0" borderId="21" xfId="0" applyFont="1" applyBorder="1" applyAlignment="1">
      <alignment horizontal="left" vertical="center" wrapText="1"/>
    </xf>
    <xf numFmtId="180" fontId="26" fillId="0" borderId="21" xfId="0"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24" fillId="0" borderId="0" xfId="0" applyFont="1" applyBorder="1" applyAlignment="1">
      <alignment vertical="center"/>
    </xf>
    <xf numFmtId="0" fontId="20" fillId="0" borderId="21" xfId="0" applyFont="1" applyFill="1" applyBorder="1" applyAlignment="1">
      <alignment horizontal="center" vertical="center"/>
    </xf>
    <xf numFmtId="0" fontId="42" fillId="0" borderId="21" xfId="0" applyFont="1" applyBorder="1" applyAlignment="1">
      <alignment horizontal="center" vertical="center"/>
    </xf>
    <xf numFmtId="0" fontId="29" fillId="0" borderId="0" xfId="0" applyFont="1">
      <alignment vertical="center"/>
    </xf>
    <xf numFmtId="0" fontId="25" fillId="0" borderId="0" xfId="0" applyFont="1" applyBorder="1" applyAlignment="1">
      <alignment horizontal="left" vertical="center" wrapText="1"/>
    </xf>
    <xf numFmtId="0" fontId="37" fillId="0" borderId="21" xfId="0" applyFont="1" applyBorder="1" applyAlignment="1">
      <alignment horizontal="center" vertical="center"/>
    </xf>
    <xf numFmtId="0" fontId="29" fillId="0" borderId="0" xfId="0" applyFont="1" applyBorder="1" applyAlignment="1">
      <alignment vertical="center" wrapText="1"/>
    </xf>
    <xf numFmtId="0" fontId="29" fillId="0" borderId="21" xfId="0" applyFont="1" applyBorder="1" applyAlignment="1">
      <alignment vertical="center" wrapText="1"/>
    </xf>
    <xf numFmtId="0" fontId="19" fillId="0" borderId="0" xfId="0" applyFont="1" applyAlignment="1">
      <alignment vertical="center" wrapText="1"/>
    </xf>
    <xf numFmtId="180" fontId="26" fillId="0" borderId="21" xfId="0" applyNumberFormat="1" applyFont="1" applyBorder="1" applyAlignment="1">
      <alignment horizontal="center" vertical="center" wrapText="1"/>
    </xf>
    <xf numFmtId="180" fontId="26" fillId="0" borderId="0" xfId="0" applyNumberFormat="1" applyFont="1">
      <alignment vertical="center"/>
    </xf>
    <xf numFmtId="0" fontId="27" fillId="0" borderId="0" xfId="0" applyFont="1" applyBorder="1" applyAlignment="1">
      <alignment vertical="center"/>
    </xf>
    <xf numFmtId="0" fontId="25" fillId="0" borderId="0"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38" fillId="0" borderId="0" xfId="0" applyFont="1" applyBorder="1" applyAlignment="1">
      <alignment horizontal="center" vertical="center"/>
    </xf>
    <xf numFmtId="0" fontId="25" fillId="0" borderId="0" xfId="0" applyFont="1" applyFill="1" applyBorder="1" applyAlignment="1">
      <alignment horizontal="center" vertical="center"/>
    </xf>
    <xf numFmtId="0" fontId="19" fillId="0" borderId="0" xfId="0" applyFont="1" applyBorder="1" applyAlignment="1">
      <alignment horizontal="center" vertical="center" wrapText="1"/>
    </xf>
    <xf numFmtId="0" fontId="81" fillId="0" borderId="0" xfId="0" applyFont="1" applyFill="1" applyBorder="1" applyAlignment="1">
      <alignment horizontal="left" vertical="center" wrapText="1"/>
    </xf>
    <xf numFmtId="0" fontId="27" fillId="0" borderId="25" xfId="0" applyFont="1" applyBorder="1" applyAlignment="1">
      <alignment vertical="center"/>
    </xf>
    <xf numFmtId="0" fontId="27" fillId="0" borderId="26" xfId="0" applyFont="1" applyBorder="1" applyAlignment="1">
      <alignment vertical="center"/>
    </xf>
    <xf numFmtId="0" fontId="29" fillId="0" borderId="0" xfId="0" applyFont="1" applyFill="1" applyBorder="1" applyAlignment="1">
      <alignment horizontal="left" vertical="center" wrapText="1"/>
    </xf>
    <xf numFmtId="0" fontId="31"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wrapText="1"/>
    </xf>
    <xf numFmtId="0" fontId="82" fillId="0" borderId="0" xfId="0" applyFont="1" applyFill="1" applyBorder="1" applyAlignment="1">
      <alignment horizontal="left" vertical="center" wrapText="1"/>
    </xf>
    <xf numFmtId="0" fontId="45" fillId="0" borderId="25" xfId="0" applyFont="1" applyBorder="1" applyAlignment="1">
      <alignment vertical="center"/>
    </xf>
    <xf numFmtId="0" fontId="79" fillId="0" borderId="21" xfId="0" applyFont="1" applyFill="1" applyBorder="1" applyAlignment="1">
      <alignment horizontal="center" vertical="center" wrapText="1"/>
    </xf>
    <xf numFmtId="0" fontId="29" fillId="0" borderId="21" xfId="0" applyFont="1" applyBorder="1" applyAlignment="1">
      <alignment horizontal="left" vertical="center" wrapText="1"/>
    </xf>
    <xf numFmtId="0" fontId="38" fillId="0" borderId="0" xfId="0" applyFont="1" applyAlignment="1">
      <alignment horizontal="center" vertical="center"/>
    </xf>
    <xf numFmtId="0" fontId="36" fillId="0" borderId="25" xfId="0" applyFont="1" applyBorder="1" applyAlignment="1">
      <alignment vertical="center"/>
    </xf>
    <xf numFmtId="0" fontId="35" fillId="0" borderId="25" xfId="0" applyFont="1" applyBorder="1" applyAlignment="1">
      <alignment vertical="center"/>
    </xf>
    <xf numFmtId="0" fontId="35" fillId="0" borderId="26" xfId="0" applyFont="1" applyBorder="1" applyAlignment="1">
      <alignment vertical="center"/>
    </xf>
    <xf numFmtId="0" fontId="37" fillId="0" borderId="21" xfId="0" applyFont="1" applyBorder="1" applyAlignment="1">
      <alignment horizontal="center" vertical="center" shrinkToFit="1"/>
    </xf>
    <xf numFmtId="0" fontId="37" fillId="0" borderId="21" xfId="0" applyFont="1" applyFill="1" applyBorder="1" applyAlignment="1">
      <alignment horizontal="center" vertical="center" shrinkToFit="1"/>
    </xf>
    <xf numFmtId="0" fontId="31" fillId="0" borderId="21" xfId="0" applyFont="1" applyBorder="1" applyAlignment="1">
      <alignment horizontal="center" vertical="center" wrapText="1"/>
    </xf>
    <xf numFmtId="0" fontId="29" fillId="6" borderId="2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31" fillId="6" borderId="21" xfId="0" applyFont="1" applyFill="1" applyBorder="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textRotation="255"/>
    </xf>
    <xf numFmtId="0" fontId="29" fillId="2" borderId="0" xfId="0" applyFont="1" applyFill="1" applyBorder="1" applyAlignment="1">
      <alignment vertical="center" wrapText="1"/>
    </xf>
    <xf numFmtId="0" fontId="26" fillId="0" borderId="0" xfId="0" applyFont="1" applyFill="1" applyBorder="1" applyAlignment="1">
      <alignment horizontal="center" vertical="center" textRotation="255"/>
    </xf>
    <xf numFmtId="0" fontId="20" fillId="0" borderId="21" xfId="0" applyFont="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1" xfId="0" applyFont="1" applyBorder="1" applyAlignment="1">
      <alignment vertical="center" shrinkToFit="1"/>
    </xf>
    <xf numFmtId="0" fontId="79" fillId="6" borderId="21" xfId="0" applyFont="1" applyFill="1" applyBorder="1" applyAlignment="1">
      <alignment vertical="center" wrapText="1"/>
    </xf>
    <xf numFmtId="0" fontId="79" fillId="0" borderId="21" xfId="0" applyFont="1" applyFill="1" applyBorder="1" applyAlignment="1">
      <alignment vertical="center" wrapText="1"/>
    </xf>
    <xf numFmtId="0" fontId="29" fillId="0" borderId="22"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2" xfId="0" applyFont="1" applyFill="1" applyBorder="1" applyAlignment="1">
      <alignment horizontal="left" vertical="center" wrapText="1"/>
    </xf>
    <xf numFmtId="0" fontId="29" fillId="4"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31" fillId="5" borderId="21" xfId="0" applyFont="1" applyFill="1" applyBorder="1" applyAlignment="1">
      <alignment horizontal="center" vertical="center" wrapText="1"/>
    </xf>
    <xf numFmtId="0" fontId="27" fillId="0" borderId="25" xfId="0" applyFont="1" applyBorder="1" applyAlignment="1">
      <alignment horizontal="left" vertical="center"/>
    </xf>
    <xf numFmtId="0" fontId="29" fillId="6"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19" fillId="0" borderId="0" xfId="0" applyFont="1" applyAlignment="1">
      <alignment horizontal="left" vertical="center"/>
    </xf>
    <xf numFmtId="0" fontId="29" fillId="6" borderId="21" xfId="0" applyFont="1" applyFill="1" applyBorder="1" applyAlignment="1">
      <alignment horizontal="left" vertical="center" wrapText="1"/>
    </xf>
    <xf numFmtId="0" fontId="31" fillId="5" borderId="21" xfId="0" applyFont="1" applyFill="1" applyBorder="1" applyAlignment="1">
      <alignment horizontal="center" vertical="center" wrapText="1"/>
    </xf>
    <xf numFmtId="0" fontId="31" fillId="5" borderId="21" xfId="0" applyFont="1" applyFill="1" applyBorder="1" applyAlignment="1">
      <alignment horizontal="center" vertical="center"/>
    </xf>
    <xf numFmtId="0" fontId="24" fillId="0" borderId="0" xfId="0" applyFont="1" applyBorder="1" applyAlignment="1">
      <alignment horizontal="left" vertical="center"/>
    </xf>
    <xf numFmtId="0" fontId="29" fillId="5" borderId="21" xfId="0" applyFont="1" applyFill="1" applyBorder="1" applyAlignment="1">
      <alignment horizontal="center" vertical="center"/>
    </xf>
    <xf numFmtId="0" fontId="29" fillId="5" borderId="21" xfId="0" applyFont="1" applyFill="1" applyBorder="1" applyAlignment="1">
      <alignment horizontal="left" vertical="center" wrapText="1"/>
    </xf>
    <xf numFmtId="0" fontId="24" fillId="0" borderId="0" xfId="0" applyFont="1" applyAlignment="1">
      <alignment vertical="center"/>
    </xf>
    <xf numFmtId="180" fontId="26" fillId="0" borderId="0" xfId="0" applyNumberFormat="1" applyFont="1" applyAlignment="1">
      <alignment horizontal="center" vertical="center"/>
    </xf>
    <xf numFmtId="0" fontId="27" fillId="0" borderId="0" xfId="0" applyFont="1" applyAlignment="1">
      <alignment horizontal="left" vertical="center"/>
    </xf>
    <xf numFmtId="14" fontId="29" fillId="0" borderId="21" xfId="0" applyNumberFormat="1" applyFont="1" applyFill="1" applyBorder="1" applyAlignment="1">
      <alignment horizontal="center" vertical="center"/>
    </xf>
    <xf numFmtId="0" fontId="20" fillId="0" borderId="21" xfId="0" applyFont="1" applyFill="1" applyBorder="1" applyAlignment="1">
      <alignment horizontal="left" vertical="center" wrapText="1"/>
    </xf>
    <xf numFmtId="0" fontId="79" fillId="6" borderId="21" xfId="0" applyFont="1" applyFill="1" applyBorder="1" applyAlignment="1">
      <alignment horizontal="center" vertical="center"/>
    </xf>
    <xf numFmtId="0" fontId="29" fillId="0" borderId="0" xfId="0" applyFont="1" applyBorder="1" applyAlignment="1">
      <alignment horizontal="left" vertical="center"/>
    </xf>
    <xf numFmtId="0" fontId="29" fillId="7" borderId="0" xfId="0" applyFont="1" applyFill="1" applyBorder="1" applyAlignment="1">
      <alignment horizontal="center" vertical="center"/>
    </xf>
    <xf numFmtId="0" fontId="27" fillId="0" borderId="0" xfId="0" applyFont="1" applyBorder="1" applyAlignment="1">
      <alignment horizontal="left" vertical="center"/>
    </xf>
    <xf numFmtId="56" fontId="29" fillId="0" borderId="21" xfId="0" applyNumberFormat="1" applyFont="1" applyBorder="1" applyAlignment="1">
      <alignment horizontal="center" vertical="center"/>
    </xf>
    <xf numFmtId="56" fontId="29" fillId="6" borderId="21" xfId="0" applyNumberFormat="1" applyFont="1" applyFill="1" applyBorder="1" applyAlignment="1">
      <alignment horizontal="center" vertical="center"/>
    </xf>
    <xf numFmtId="0" fontId="29" fillId="5" borderId="23" xfId="0" applyFont="1" applyFill="1" applyBorder="1" applyAlignment="1">
      <alignment horizontal="center" vertical="center" wrapText="1"/>
    </xf>
    <xf numFmtId="0" fontId="20" fillId="5" borderId="21" xfId="0" applyFont="1" applyFill="1" applyBorder="1" applyAlignment="1">
      <alignment horizontal="left" vertical="center" wrapText="1"/>
    </xf>
    <xf numFmtId="0" fontId="19" fillId="0" borderId="0" xfId="0" applyFont="1" applyFill="1">
      <alignment vertical="center"/>
    </xf>
    <xf numFmtId="0" fontId="26" fillId="0" borderId="23" xfId="0" applyFont="1" applyBorder="1" applyAlignment="1">
      <alignment horizontal="center" vertical="center" wrapText="1"/>
    </xf>
    <xf numFmtId="0" fontId="20" fillId="6" borderId="21" xfId="0" applyFont="1" applyFill="1" applyBorder="1" applyAlignment="1">
      <alignment horizontal="left" vertical="center" wrapText="1"/>
    </xf>
    <xf numFmtId="0" fontId="29" fillId="6" borderId="21" xfId="0" applyNumberFormat="1" applyFont="1" applyFill="1" applyBorder="1" applyAlignment="1">
      <alignment horizontal="center" vertical="center" wrapText="1"/>
    </xf>
    <xf numFmtId="56" fontId="29" fillId="6" borderId="21" xfId="0" applyNumberFormat="1"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Border="1">
      <alignment vertical="center"/>
    </xf>
    <xf numFmtId="0" fontId="27" fillId="0" borderId="25" xfId="0" applyFont="1" applyBorder="1" applyAlignment="1">
      <alignment horizontal="center" vertical="center"/>
    </xf>
    <xf numFmtId="0" fontId="29" fillId="0" borderId="23" xfId="0" applyFont="1" applyBorder="1" applyAlignment="1">
      <alignment horizontal="left" vertical="center" wrapText="1"/>
    </xf>
    <xf numFmtId="180" fontId="26" fillId="0" borderId="23" xfId="0" applyNumberFormat="1" applyFont="1" applyBorder="1" applyAlignment="1">
      <alignment horizontal="center" vertical="center" wrapText="1"/>
    </xf>
    <xf numFmtId="0" fontId="29" fillId="0" borderId="21" xfId="0" applyFont="1" applyBorder="1" applyAlignment="1">
      <alignment horizontal="left" vertical="center"/>
    </xf>
    <xf numFmtId="0" fontId="24" fillId="0" borderId="0" xfId="0" applyFont="1" applyBorder="1" applyAlignment="1">
      <alignment horizontal="center" vertical="center"/>
    </xf>
    <xf numFmtId="0" fontId="24" fillId="0" borderId="27" xfId="0" applyFont="1" applyBorder="1" applyAlignment="1">
      <alignment vertical="center"/>
    </xf>
    <xf numFmtId="0" fontId="47" fillId="0" borderId="21" xfId="0" applyFont="1" applyBorder="1" applyAlignment="1">
      <alignment horizontal="center" vertical="center"/>
    </xf>
    <xf numFmtId="0" fontId="43" fillId="0" borderId="0" xfId="0" applyFont="1">
      <alignment vertical="center"/>
    </xf>
    <xf numFmtId="0" fontId="29" fillId="0" borderId="0" xfId="0" applyFont="1" applyFill="1">
      <alignment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43" fillId="0" borderId="0" xfId="0" applyFont="1" applyAlignment="1">
      <alignment horizontal="center" vertical="center"/>
    </xf>
    <xf numFmtId="49" fontId="29" fillId="0" borderId="21" xfId="0" applyNumberFormat="1" applyFont="1" applyFill="1" applyBorder="1" applyAlignment="1">
      <alignment horizontal="center" vertical="center" wrapText="1"/>
    </xf>
    <xf numFmtId="49" fontId="29" fillId="6" borderId="21"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14" fontId="31" fillId="5" borderId="21" xfId="0" applyNumberFormat="1" applyFont="1" applyFill="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vertical="center" wrapText="1"/>
    </xf>
    <xf numFmtId="0" fontId="26" fillId="0" borderId="0" xfId="0" applyFont="1" applyAlignment="1">
      <alignment vertical="center" wrapText="1"/>
    </xf>
    <xf numFmtId="180" fontId="26" fillId="0" borderId="0" xfId="0" applyNumberFormat="1" applyFont="1" applyAlignment="1">
      <alignment vertical="center" wrapText="1"/>
    </xf>
    <xf numFmtId="0" fontId="24" fillId="0" borderId="27" xfId="0" applyFont="1" applyBorder="1" applyAlignment="1">
      <alignment vertical="center" wrapText="1"/>
    </xf>
    <xf numFmtId="0" fontId="42" fillId="0" borderId="21" xfId="0" applyFont="1" applyFill="1" applyBorder="1" applyAlignment="1">
      <alignment horizontal="center" vertical="center" wrapText="1"/>
    </xf>
    <xf numFmtId="0" fontId="42" fillId="0" borderId="21" xfId="0" applyFont="1" applyBorder="1" applyAlignment="1">
      <alignment horizontal="left" vertical="center" wrapText="1"/>
    </xf>
    <xf numFmtId="0" fontId="25" fillId="5" borderId="21"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79" fillId="6" borderId="2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180" fontId="26" fillId="0" borderId="0" xfId="0" applyNumberFormat="1" applyFont="1" applyBorder="1" applyAlignment="1">
      <alignment horizontal="center" vertical="center" wrapText="1"/>
    </xf>
    <xf numFmtId="0" fontId="29"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24" fillId="0" borderId="0" xfId="0" applyFont="1" applyBorder="1" applyAlignment="1">
      <alignment horizontal="center" vertical="center" wrapText="1"/>
    </xf>
    <xf numFmtId="0" fontId="19" fillId="0" borderId="0" xfId="0" applyFont="1" applyAlignment="1">
      <alignment vertical="center"/>
    </xf>
    <xf numFmtId="0" fontId="32" fillId="0" borderId="0" xfId="0" applyFont="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xf>
    <xf numFmtId="0" fontId="29" fillId="7" borderId="21" xfId="0" applyFont="1" applyFill="1" applyBorder="1" applyAlignment="1">
      <alignment horizontal="center" vertical="center"/>
    </xf>
    <xf numFmtId="0" fontId="20" fillId="5" borderId="21" xfId="0" applyFont="1" applyFill="1" applyBorder="1" applyAlignment="1">
      <alignment horizontal="center" vertical="center"/>
    </xf>
    <xf numFmtId="0" fontId="19" fillId="0" borderId="0" xfId="0" applyFont="1" applyBorder="1" applyAlignment="1">
      <alignment horizontal="center" vertical="center"/>
    </xf>
    <xf numFmtId="0" fontId="29" fillId="0" borderId="0" xfId="0" applyFont="1" applyFill="1" applyBorder="1" applyAlignment="1">
      <alignment vertical="center" wrapText="1"/>
    </xf>
    <xf numFmtId="0" fontId="25" fillId="0" borderId="21" xfId="0" applyFont="1" applyFill="1" applyBorder="1" applyAlignment="1">
      <alignment horizontal="center" vertical="center"/>
    </xf>
    <xf numFmtId="0" fontId="29" fillId="0" borderId="23" xfId="0" applyFont="1" applyBorder="1" applyAlignment="1">
      <alignment horizontal="center" vertical="center"/>
    </xf>
    <xf numFmtId="0" fontId="25" fillId="0" borderId="21" xfId="0" applyFont="1" applyBorder="1" applyAlignment="1">
      <alignment horizontal="center" vertical="center" wrapText="1"/>
    </xf>
    <xf numFmtId="0" fontId="29" fillId="8" borderId="21" xfId="0" applyFont="1" applyFill="1" applyBorder="1" applyAlignment="1">
      <alignment horizontal="center" vertical="center" wrapText="1"/>
    </xf>
    <xf numFmtId="0" fontId="29" fillId="8" borderId="21" xfId="0" applyFont="1" applyFill="1" applyBorder="1" applyAlignment="1">
      <alignment horizontal="center" vertical="center"/>
    </xf>
    <xf numFmtId="0" fontId="29" fillId="8" borderId="21" xfId="0" applyFont="1" applyFill="1" applyBorder="1" applyAlignment="1">
      <alignment horizontal="left" vertical="center" wrapText="1"/>
    </xf>
    <xf numFmtId="0" fontId="19" fillId="0" borderId="28" xfId="0" applyFont="1" applyFill="1" applyBorder="1" applyAlignment="1">
      <alignment vertical="center"/>
    </xf>
    <xf numFmtId="0" fontId="19" fillId="0" borderId="0" xfId="0" applyFont="1" applyFill="1" applyAlignment="1">
      <alignment vertical="center"/>
    </xf>
    <xf numFmtId="0" fontId="29" fillId="0" borderId="28" xfId="0" applyFont="1" applyFill="1" applyBorder="1" applyAlignment="1">
      <alignment horizontal="left" vertical="center" wrapText="1"/>
    </xf>
    <xf numFmtId="0" fontId="29" fillId="0" borderId="0" xfId="0" applyFont="1" applyFill="1" applyAlignment="1">
      <alignment horizontal="left" vertical="center"/>
    </xf>
    <xf numFmtId="0" fontId="29" fillId="5" borderId="22" xfId="0" applyFont="1" applyFill="1" applyBorder="1" applyAlignment="1">
      <alignment horizontal="center" vertical="center"/>
    </xf>
    <xf numFmtId="0" fontId="29" fillId="0" borderId="28" xfId="0" applyFont="1" applyFill="1" applyBorder="1" applyAlignment="1">
      <alignment horizontal="left" vertical="center"/>
    </xf>
    <xf numFmtId="0" fontId="31"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horizontal="left" vertical="center"/>
    </xf>
    <xf numFmtId="0" fontId="21" fillId="0" borderId="21" xfId="0" applyFont="1" applyBorder="1" applyAlignment="1">
      <alignment horizontal="center" vertical="center"/>
    </xf>
    <xf numFmtId="0" fontId="54" fillId="0" borderId="21" xfId="0" applyFont="1" applyBorder="1" applyAlignment="1">
      <alignment horizontal="center" vertical="center"/>
    </xf>
    <xf numFmtId="0" fontId="29" fillId="5" borderId="23" xfId="0" applyFont="1" applyFill="1" applyBorder="1" applyAlignment="1">
      <alignment horizontal="center" vertical="center"/>
    </xf>
    <xf numFmtId="0" fontId="29" fillId="6" borderId="29" xfId="0" applyNumberFormat="1" applyFont="1" applyFill="1" applyBorder="1" applyAlignment="1">
      <alignment horizontal="center" vertical="center"/>
    </xf>
    <xf numFmtId="0" fontId="83" fillId="0" borderId="0" xfId="0" applyFont="1">
      <alignment vertical="center"/>
    </xf>
    <xf numFmtId="56" fontId="29" fillId="0" borderId="21" xfId="0" applyNumberFormat="1" applyFont="1" applyBorder="1" applyAlignment="1">
      <alignment horizontal="center" vertical="center" wrapText="1" shrinkToFit="1"/>
    </xf>
    <xf numFmtId="0" fontId="29" fillId="6" borderId="21" xfId="0" applyFont="1" applyFill="1" applyBorder="1" applyAlignment="1">
      <alignment horizontal="center" vertical="center" wrapText="1" shrinkToFit="1"/>
    </xf>
    <xf numFmtId="0" fontId="29" fillId="0" borderId="23" xfId="0" applyFont="1" applyBorder="1" applyAlignment="1">
      <alignment horizontal="center" vertical="center" wrapText="1"/>
    </xf>
    <xf numFmtId="0" fontId="29" fillId="0" borderId="21" xfId="0" applyFont="1" applyFill="1" applyBorder="1" applyAlignment="1">
      <alignment horizontal="center" vertical="center" wrapText="1" shrinkToFit="1"/>
    </xf>
    <xf numFmtId="0" fontId="53" fillId="0" borderId="21" xfId="0" applyFont="1" applyFill="1" applyBorder="1" applyAlignment="1">
      <alignment horizontal="center" vertical="center"/>
    </xf>
    <xf numFmtId="56" fontId="29" fillId="0" borderId="0" xfId="0" applyNumberFormat="1" applyFont="1" applyBorder="1" applyAlignment="1">
      <alignment horizontal="center" vertical="center" shrinkToFit="1"/>
    </xf>
    <xf numFmtId="0" fontId="53" fillId="0" borderId="0" xfId="0" applyFont="1" applyBorder="1" applyAlignment="1">
      <alignment horizontal="center" vertical="center"/>
    </xf>
    <xf numFmtId="0" fontId="29" fillId="6" borderId="21" xfId="0" applyNumberFormat="1" applyFont="1" applyFill="1" applyBorder="1" applyAlignment="1">
      <alignment horizontal="center" vertical="center"/>
    </xf>
    <xf numFmtId="0" fontId="29" fillId="0" borderId="21"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xf>
    <xf numFmtId="0" fontId="27" fillId="0" borderId="0" xfId="0" applyFont="1" applyFill="1" applyBorder="1" applyAlignment="1">
      <alignment horizontal="left" vertical="center"/>
    </xf>
    <xf numFmtId="56" fontId="29" fillId="5" borderId="21" xfId="0" applyNumberFormat="1" applyFont="1" applyFill="1" applyBorder="1" applyAlignment="1">
      <alignment horizontal="center" vertical="center"/>
    </xf>
    <xf numFmtId="180" fontId="54" fillId="0" borderId="21" xfId="0" applyNumberFormat="1" applyFont="1" applyBorder="1" applyAlignment="1">
      <alignment horizontal="center" vertical="center"/>
    </xf>
    <xf numFmtId="180" fontId="53" fillId="0" borderId="0" xfId="0" applyNumberFormat="1" applyFont="1" applyBorder="1" applyAlignment="1">
      <alignment horizontal="center" vertical="center"/>
    </xf>
    <xf numFmtId="0" fontId="55" fillId="0" borderId="0" xfId="0" applyFont="1" applyFill="1" applyAlignment="1">
      <alignment horizontal="center" vertical="center" wrapText="1"/>
    </xf>
    <xf numFmtId="0" fontId="55" fillId="0" borderId="0" xfId="0" applyFont="1" applyFill="1" applyAlignment="1">
      <alignment horizontal="left" vertical="center" wrapText="1"/>
    </xf>
    <xf numFmtId="0" fontId="26" fillId="0" borderId="0" xfId="0" applyFont="1" applyFill="1" applyAlignment="1">
      <alignment vertical="center" wrapText="1"/>
    </xf>
    <xf numFmtId="0" fontId="55" fillId="0" borderId="0" xfId="0" applyFont="1" applyFill="1" applyAlignment="1">
      <alignment vertical="center" wrapText="1"/>
    </xf>
    <xf numFmtId="0" fontId="56" fillId="0" borderId="0" xfId="0" applyFont="1" applyAlignment="1">
      <alignment vertical="center" wrapText="1"/>
    </xf>
    <xf numFmtId="0" fontId="57" fillId="0" borderId="0" xfId="0" applyFont="1" applyAlignment="1">
      <alignment horizontal="center" vertical="center" wrapText="1"/>
    </xf>
    <xf numFmtId="0" fontId="57" fillId="0" borderId="0" xfId="0" applyFont="1" applyAlignment="1">
      <alignment horizontal="left" vertical="center" wrapText="1"/>
    </xf>
    <xf numFmtId="0" fontId="56" fillId="0" borderId="0" xfId="0" applyFont="1" applyFill="1" applyAlignment="1">
      <alignment vertical="center" wrapText="1"/>
    </xf>
    <xf numFmtId="0" fontId="28" fillId="0" borderId="21" xfId="0" applyFont="1" applyFill="1" applyBorder="1" applyAlignment="1">
      <alignment horizontal="center" vertical="center"/>
    </xf>
    <xf numFmtId="0" fontId="29" fillId="0" borderId="0" xfId="0" applyFont="1" applyFill="1" applyAlignment="1">
      <alignment vertical="center" wrapText="1"/>
    </xf>
    <xf numFmtId="0" fontId="25" fillId="0" borderId="21" xfId="0" applyFont="1" applyBorder="1" applyAlignment="1">
      <alignment horizontal="left" vertical="center" wrapText="1"/>
    </xf>
    <xf numFmtId="0" fontId="55" fillId="0" borderId="0" xfId="0" applyFont="1" applyAlignment="1">
      <alignment horizontal="center" vertical="center" wrapText="1"/>
    </xf>
    <xf numFmtId="0" fontId="55" fillId="0" borderId="0" xfId="0" applyFont="1" applyAlignment="1">
      <alignment horizontal="left" vertical="center" wrapText="1"/>
    </xf>
    <xf numFmtId="0" fontId="43" fillId="0" borderId="0" xfId="0" applyFont="1" applyAlignment="1">
      <alignment horizontal="center" vertical="center" wrapText="1"/>
    </xf>
    <xf numFmtId="0" fontId="29" fillId="2" borderId="21" xfId="0" applyFont="1" applyFill="1" applyBorder="1" applyAlignment="1">
      <alignment horizontal="center" vertical="center" wrapText="1"/>
    </xf>
    <xf numFmtId="0" fontId="43" fillId="0" borderId="0" xfId="0" applyFont="1" applyFill="1" applyAlignment="1">
      <alignment horizontal="center" vertical="center" wrapText="1"/>
    </xf>
    <xf numFmtId="0" fontId="25" fillId="0" borderId="21" xfId="0" applyFont="1" applyFill="1" applyBorder="1" applyAlignment="1">
      <alignment horizontal="center" vertical="center" wrapText="1"/>
    </xf>
    <xf numFmtId="0" fontId="31" fillId="0" borderId="0" xfId="0" applyFont="1" applyFill="1" applyBorder="1" applyAlignment="1">
      <alignment vertical="center"/>
    </xf>
    <xf numFmtId="0" fontId="84" fillId="0" borderId="0" xfId="0" applyFont="1" applyFill="1" applyBorder="1" applyAlignment="1">
      <alignment horizontal="left" vertical="center" wrapText="1"/>
    </xf>
    <xf numFmtId="180" fontId="26" fillId="0" borderId="0" xfId="0" applyNumberFormat="1" applyFont="1" applyFill="1" applyAlignment="1">
      <alignment vertical="center" wrapText="1"/>
    </xf>
    <xf numFmtId="180" fontId="28" fillId="0" borderId="21" xfId="0" applyNumberFormat="1" applyFont="1" applyFill="1" applyBorder="1" applyAlignment="1">
      <alignment horizontal="center" vertical="center"/>
    </xf>
    <xf numFmtId="0" fontId="49" fillId="0" borderId="0" xfId="0" applyFont="1" applyAlignment="1">
      <alignment horizontal="center" vertical="center" wrapText="1"/>
    </xf>
    <xf numFmtId="0" fontId="43"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29" fillId="0" borderId="0" xfId="0" applyFont="1" applyFill="1" applyAlignment="1">
      <alignment horizontal="center" vertical="center" wrapText="1"/>
    </xf>
    <xf numFmtId="0" fontId="85" fillId="5" borderId="21" xfId="0" applyFont="1" applyFill="1" applyBorder="1" applyAlignment="1">
      <alignment horizontal="left" vertical="center" wrapText="1"/>
    </xf>
    <xf numFmtId="0" fontId="29" fillId="6" borderId="23" xfId="0" applyFont="1" applyFill="1" applyBorder="1" applyAlignment="1">
      <alignment vertical="center" wrapText="1"/>
    </xf>
    <xf numFmtId="0" fontId="29" fillId="7" borderId="21" xfId="0" applyFont="1" applyFill="1" applyBorder="1" applyAlignment="1">
      <alignment horizontal="left" vertical="center" wrapText="1"/>
    </xf>
    <xf numFmtId="0" fontId="29" fillId="7" borderId="0" xfId="0" applyFont="1" applyFill="1" applyAlignment="1">
      <alignment vertical="center" wrapText="1"/>
    </xf>
    <xf numFmtId="0" fontId="37" fillId="0" borderId="21" xfId="0" applyFont="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25" fillId="0" borderId="0" xfId="0" applyFont="1" applyAlignment="1">
      <alignment vertical="center"/>
    </xf>
    <xf numFmtId="0" fontId="82" fillId="0" borderId="21" xfId="0" applyFont="1" applyBorder="1">
      <alignment vertical="center"/>
    </xf>
    <xf numFmtId="0" fontId="20" fillId="5" borderId="21" xfId="0" applyFont="1" applyFill="1" applyBorder="1">
      <alignment vertical="center"/>
    </xf>
    <xf numFmtId="0" fontId="29" fillId="0" borderId="21" xfId="0" applyFont="1" applyBorder="1">
      <alignment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xf>
    <xf numFmtId="0" fontId="51" fillId="0" borderId="0" xfId="0" applyFont="1" applyBorder="1" applyAlignment="1">
      <alignment horizontal="justify" vertical="center"/>
    </xf>
    <xf numFmtId="0" fontId="79" fillId="5" borderId="21" xfId="0" applyFont="1" applyFill="1" applyBorder="1" applyAlignment="1">
      <alignment horizontal="center" vertical="center"/>
    </xf>
    <xf numFmtId="0" fontId="29" fillId="5" borderId="21" xfId="0" applyFont="1" applyFill="1" applyBorder="1" applyAlignment="1">
      <alignment horizontal="center" vertical="center" wrapText="1" shrinkToFit="1"/>
    </xf>
    <xf numFmtId="0" fontId="29" fillId="6"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2"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180" fontId="26" fillId="6" borderId="21" xfId="0" applyNumberFormat="1"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55" fillId="0" borderId="0" xfId="0" applyFont="1" applyAlignment="1">
      <alignment vertical="center" wrapText="1"/>
    </xf>
    <xf numFmtId="0" fontId="86" fillId="0" borderId="0" xfId="0" applyFont="1" applyAlignment="1">
      <alignment vertical="center" wrapText="1"/>
    </xf>
    <xf numFmtId="0" fontId="32" fillId="0" borderId="0" xfId="0" applyFont="1" applyBorder="1" applyAlignment="1">
      <alignment horizontal="left" vertical="center"/>
    </xf>
    <xf numFmtId="0" fontId="20" fillId="0" borderId="21" xfId="0" applyFont="1" applyFill="1" applyBorder="1" applyAlignment="1">
      <alignment horizontal="left" vertical="center"/>
    </xf>
    <xf numFmtId="17" fontId="29" fillId="0" borderId="0" xfId="0" applyNumberFormat="1" applyFont="1" applyFill="1" applyBorder="1" applyAlignment="1">
      <alignment horizontal="center" vertical="center" wrapText="1"/>
    </xf>
    <xf numFmtId="0" fontId="55" fillId="0" borderId="0" xfId="0" applyFont="1" applyBorder="1" applyAlignment="1">
      <alignment vertical="center" wrapText="1"/>
    </xf>
    <xf numFmtId="17" fontId="29" fillId="0" borderId="21" xfId="0" applyNumberFormat="1" applyFont="1" applyBorder="1" applyAlignment="1">
      <alignment horizontal="center" vertical="center" wrapText="1"/>
    </xf>
    <xf numFmtId="0" fontId="29" fillId="5" borderId="21" xfId="0" applyFont="1" applyFill="1" applyBorder="1" applyAlignment="1">
      <alignment horizontal="center" vertical="center"/>
    </xf>
    <xf numFmtId="0" fontId="31" fillId="5"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31" fillId="0" borderId="22" xfId="0" applyFont="1" applyBorder="1" applyAlignment="1">
      <alignment horizontal="center" vertical="center"/>
    </xf>
    <xf numFmtId="0" fontId="31"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3" xfId="0" applyFont="1" applyFill="1" applyBorder="1" applyAlignment="1">
      <alignment horizontal="center" vertical="center" wrapText="1"/>
    </xf>
    <xf numFmtId="56" fontId="29" fillId="6" borderId="21" xfId="0" applyNumberFormat="1" applyFont="1" applyFill="1" applyBorder="1" applyAlignment="1">
      <alignment horizontal="center" vertical="center" wrapText="1" shrinkToFit="1"/>
    </xf>
    <xf numFmtId="0" fontId="31" fillId="5" borderId="21" xfId="0" applyFont="1" applyFill="1" applyBorder="1" applyAlignment="1">
      <alignment horizontal="center" vertical="center"/>
    </xf>
    <xf numFmtId="0" fontId="24" fillId="0" borderId="0" xfId="0" applyFont="1" applyFill="1" applyAlignment="1">
      <alignment horizontal="left" vertical="center"/>
    </xf>
    <xf numFmtId="0" fontId="19" fillId="0" borderId="0" xfId="0" applyFont="1" applyFill="1" applyAlignment="1">
      <alignment horizontal="center" vertical="center"/>
    </xf>
    <xf numFmtId="0" fontId="26" fillId="0" borderId="0" xfId="0" applyFont="1" applyFill="1" applyAlignment="1">
      <alignment horizontal="center" vertical="center"/>
    </xf>
    <xf numFmtId="180" fontId="26" fillId="0" borderId="0" xfId="0" applyNumberFormat="1" applyFont="1" applyFill="1" applyAlignment="1">
      <alignment horizontal="center" vertical="center"/>
    </xf>
    <xf numFmtId="0" fontId="29" fillId="0" borderId="21" xfId="0" applyFont="1" applyFill="1" applyBorder="1">
      <alignment vertical="center"/>
    </xf>
    <xf numFmtId="0" fontId="19" fillId="0" borderId="0" xfId="0" applyFont="1" applyBorder="1" applyAlignment="1">
      <alignment horizontal="center" vertical="center" textRotation="255"/>
    </xf>
    <xf numFmtId="0" fontId="19" fillId="0" borderId="28" xfId="0" applyFont="1" applyFill="1" applyBorder="1" applyAlignment="1">
      <alignment vertical="center" wrapText="1"/>
    </xf>
    <xf numFmtId="180" fontId="26" fillId="6" borderId="23" xfId="0" applyNumberFormat="1" applyFont="1" applyFill="1" applyBorder="1" applyAlignment="1">
      <alignment horizontal="center" vertical="center" wrapText="1"/>
    </xf>
    <xf numFmtId="56" fontId="29" fillId="0" borderId="21" xfId="0" applyNumberFormat="1" applyFont="1" applyFill="1" applyBorder="1" applyAlignment="1">
      <alignment horizontal="center" vertical="center" wrapText="1" shrinkToFit="1"/>
    </xf>
    <xf numFmtId="0" fontId="29" fillId="6" borderId="23" xfId="0" applyFont="1" applyFill="1" applyBorder="1" applyAlignment="1">
      <alignment horizontal="left" vertical="center" wrapText="1"/>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5" borderId="22" xfId="0" applyFont="1" applyFill="1" applyBorder="1" applyAlignment="1">
      <alignment horizontal="center" vertical="center"/>
    </xf>
    <xf numFmtId="0" fontId="31" fillId="6" borderId="21" xfId="0" applyFont="1" applyFill="1" applyBorder="1" applyAlignment="1">
      <alignment horizontal="center" vertical="center"/>
    </xf>
    <xf numFmtId="0" fontId="29" fillId="6" borderId="21" xfId="0" applyFont="1" applyFill="1" applyBorder="1" applyAlignment="1">
      <alignment vertical="center" wrapText="1"/>
    </xf>
    <xf numFmtId="0" fontId="20" fillId="5" borderId="21" xfId="0" applyFont="1" applyFill="1" applyBorder="1" applyAlignment="1">
      <alignment horizontal="left" vertical="center" wrapText="1"/>
    </xf>
    <xf numFmtId="0" fontId="31" fillId="5" borderId="21" xfId="0" applyFont="1" applyFill="1" applyBorder="1" applyAlignment="1">
      <alignment horizontal="center" vertical="center"/>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vertical="center" wrapText="1"/>
    </xf>
    <xf numFmtId="0" fontId="25" fillId="0" borderId="0" xfId="0" applyFont="1" applyFill="1" applyAlignment="1">
      <alignment vertical="center" wrapText="1"/>
    </xf>
    <xf numFmtId="0" fontId="32" fillId="0" borderId="25" xfId="0" applyFont="1" applyBorder="1" applyAlignment="1">
      <alignment horizontal="center"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25" fillId="0" borderId="0" xfId="0" applyFont="1" applyFill="1" applyBorder="1" applyAlignment="1">
      <alignment vertical="center" wrapText="1"/>
    </xf>
    <xf numFmtId="0" fontId="25" fillId="0" borderId="0" xfId="0" applyFont="1" applyFill="1" applyAlignment="1">
      <alignment horizontal="center" vertical="center" wrapText="1"/>
    </xf>
    <xf numFmtId="0" fontId="87" fillId="0" borderId="21" xfId="0" applyFont="1" applyBorder="1" applyAlignment="1">
      <alignment horizontal="center" vertical="center"/>
    </xf>
    <xf numFmtId="0" fontId="29" fillId="0" borderId="29" xfId="0" applyFont="1" applyBorder="1" applyAlignment="1">
      <alignment horizontal="center" vertical="center" wrapText="1"/>
    </xf>
    <xf numFmtId="0" fontId="29" fillId="0" borderId="28" xfId="0" applyFont="1" applyFill="1" applyBorder="1" applyAlignment="1">
      <alignment vertical="center" wrapText="1"/>
    </xf>
    <xf numFmtId="0" fontId="29" fillId="0" borderId="28" xfId="0" applyFont="1" applyFill="1" applyBorder="1" applyAlignment="1">
      <alignment vertical="center"/>
    </xf>
    <xf numFmtId="0" fontId="29" fillId="0" borderId="0" xfId="0" applyFont="1" applyFill="1" applyAlignment="1">
      <alignment vertical="center"/>
    </xf>
    <xf numFmtId="0" fontId="25" fillId="0" borderId="0" xfId="0" applyFont="1" applyFill="1" applyAlignment="1">
      <alignment horizontal="left" vertical="center" wrapText="1"/>
    </xf>
    <xf numFmtId="0" fontId="32" fillId="0" borderId="0" xfId="0" applyFont="1" applyAlignment="1">
      <alignment horizontal="center" vertical="center"/>
    </xf>
    <xf numFmtId="17" fontId="29" fillId="6" borderId="21" xfId="0" applyNumberFormat="1" applyFont="1" applyFill="1" applyBorder="1" applyAlignment="1">
      <alignment horizontal="center" vertical="center" wrapText="1"/>
    </xf>
    <xf numFmtId="56" fontId="29" fillId="0" borderId="21" xfId="0" applyNumberFormat="1" applyFont="1" applyFill="1" applyBorder="1" applyAlignment="1">
      <alignment horizontal="center" vertical="center" wrapText="1"/>
    </xf>
    <xf numFmtId="0" fontId="19" fillId="0" borderId="0" xfId="0" applyFont="1" applyBorder="1" applyAlignment="1">
      <alignment vertical="center" wrapText="1"/>
    </xf>
    <xf numFmtId="0" fontId="29" fillId="0" borderId="23" xfId="0" applyFont="1" applyBorder="1" applyAlignment="1">
      <alignment vertical="center" wrapText="1"/>
    </xf>
    <xf numFmtId="0" fontId="81" fillId="6" borderId="21" xfId="0" applyFont="1" applyFill="1" applyBorder="1" applyAlignment="1">
      <alignment vertical="center" wrapText="1"/>
    </xf>
    <xf numFmtId="0" fontId="29" fillId="5" borderId="21"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3" fillId="0" borderId="21" xfId="0" applyFont="1" applyBorder="1" applyAlignment="1">
      <alignment horizontal="center" vertical="center"/>
    </xf>
    <xf numFmtId="0" fontId="82" fillId="0" borderId="21" xfId="0" applyFont="1" applyBorder="1" applyAlignment="1">
      <alignment vertical="center" wrapText="1"/>
    </xf>
    <xf numFmtId="0" fontId="19" fillId="0" borderId="0" xfId="0" applyFont="1" applyAlignment="1">
      <alignment horizontal="center" vertical="center" wrapText="1"/>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7" fillId="0" borderId="25" xfId="0" applyFont="1" applyFill="1" applyBorder="1" applyAlignment="1">
      <alignment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vertical="center" wrapText="1"/>
    </xf>
    <xf numFmtId="0" fontId="29" fillId="5" borderId="21" xfId="0" applyFont="1" applyFill="1" applyBorder="1" applyAlignment="1">
      <alignment horizontal="center" vertical="center" wrapText="1"/>
    </xf>
    <xf numFmtId="0" fontId="29" fillId="0" borderId="22" xfId="0" applyFont="1" applyBorder="1" applyAlignment="1">
      <alignment horizontal="left" vertical="center" wrapText="1"/>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29" fillId="6" borderId="22" xfId="0" applyFont="1" applyFill="1" applyBorder="1" applyAlignment="1">
      <alignment horizontal="left" vertical="center" wrapText="1"/>
    </xf>
    <xf numFmtId="0" fontId="29" fillId="5" borderId="21" xfId="0" applyFont="1" applyFill="1" applyBorder="1" applyAlignment="1">
      <alignment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60" fillId="0" borderId="0" xfId="0" applyFont="1" applyBorder="1" applyAlignment="1">
      <alignment horizontal="left" vertical="center" wrapText="1"/>
    </xf>
    <xf numFmtId="0" fontId="25" fillId="5" borderId="21" xfId="0" applyFont="1" applyFill="1" applyBorder="1" applyAlignment="1">
      <alignment vertical="center" wrapText="1"/>
    </xf>
    <xf numFmtId="0" fontId="19" fillId="5" borderId="21" xfId="0" applyFont="1" applyFill="1" applyBorder="1">
      <alignment vertical="center"/>
    </xf>
    <xf numFmtId="0" fontId="25" fillId="0" borderId="0" xfId="0" applyFont="1" applyBorder="1" applyAlignment="1">
      <alignment vertical="center"/>
    </xf>
    <xf numFmtId="0" fontId="29" fillId="0" borderId="0" xfId="0" applyFont="1" applyBorder="1" applyAlignment="1">
      <alignment horizontal="left" vertical="center" wrapText="1"/>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vertical="center" wrapText="1"/>
    </xf>
    <xf numFmtId="0" fontId="29" fillId="6" borderId="21" xfId="0" applyFont="1" applyFill="1" applyBorder="1" applyAlignment="1">
      <alignment horizontal="left" vertical="center" wrapText="1"/>
    </xf>
    <xf numFmtId="180" fontId="26" fillId="6" borderId="21" xfId="0" applyNumberFormat="1" applyFont="1" applyFill="1" applyBorder="1" applyAlignment="1">
      <alignment horizontal="center" vertical="center" wrapText="1"/>
    </xf>
    <xf numFmtId="0" fontId="29" fillId="6" borderId="23"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26" fillId="6" borderId="23" xfId="0" applyFont="1" applyFill="1" applyBorder="1" applyAlignment="1">
      <alignment horizontal="center" vertical="center" wrapText="1"/>
    </xf>
    <xf numFmtId="180" fontId="34" fillId="6" borderId="21" xfId="0" applyNumberFormat="1" applyFont="1" applyFill="1" applyBorder="1" applyAlignment="1">
      <alignment horizontal="center" vertical="center" wrapText="1"/>
    </xf>
    <xf numFmtId="0" fontId="34" fillId="6" borderId="21" xfId="0" applyFont="1" applyFill="1" applyBorder="1" applyAlignment="1">
      <alignment horizontal="center" vertical="center" wrapText="1"/>
    </xf>
    <xf numFmtId="0" fontId="62" fillId="0" borderId="0" xfId="1" applyFont="1" applyAlignment="1" applyProtection="1">
      <alignment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0" fillId="6" borderId="21" xfId="0" applyFont="1" applyFill="1" applyBorder="1" applyAlignment="1">
      <alignment horizontal="left" vertical="center" wrapText="1"/>
    </xf>
    <xf numFmtId="0" fontId="29" fillId="0" borderId="20" xfId="0" applyFont="1" applyFill="1" applyBorder="1" applyAlignment="1">
      <alignment vertical="center"/>
    </xf>
    <xf numFmtId="14" fontId="29" fillId="6" borderId="21" xfId="0" applyNumberFormat="1" applyFont="1" applyFill="1" applyBorder="1" applyAlignment="1">
      <alignment horizontal="center" vertical="center" wrapText="1"/>
    </xf>
    <xf numFmtId="0" fontId="88" fillId="0" borderId="6" xfId="5" applyFont="1" applyBorder="1" applyAlignment="1">
      <alignment vertical="center"/>
    </xf>
    <xf numFmtId="0" fontId="63" fillId="0" borderId="0" xfId="1" applyFont="1" applyBorder="1" applyAlignment="1" applyProtection="1">
      <alignment vertical="center"/>
    </xf>
    <xf numFmtId="0" fontId="29" fillId="6" borderId="21" xfId="0" applyFont="1" applyFill="1" applyBorder="1" applyAlignment="1">
      <alignment horizontal="left" vertical="center" wrapText="1"/>
    </xf>
    <xf numFmtId="0" fontId="29" fillId="5"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31" fillId="5"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42" fillId="0" borderId="21" xfId="0" applyFont="1" applyBorder="1" applyAlignment="1">
      <alignment horizontal="center" vertical="center" wrapText="1"/>
    </xf>
    <xf numFmtId="0" fontId="57" fillId="0" borderId="25" xfId="0" applyFont="1" applyBorder="1" applyAlignment="1">
      <alignment vertical="center"/>
    </xf>
    <xf numFmtId="0" fontId="57" fillId="0" borderId="26" xfId="0" applyFont="1" applyBorder="1" applyAlignment="1">
      <alignment vertical="center"/>
    </xf>
    <xf numFmtId="0" fontId="32" fillId="0" borderId="0" xfId="0" applyFont="1" applyBorder="1" applyAlignment="1"/>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64" fillId="0" borderId="0" xfId="1" applyFont="1" applyBorder="1" applyAlignment="1" applyProtection="1">
      <alignment horizontal="center" vertical="center"/>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5"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19" fillId="0" borderId="21" xfId="0" applyFont="1" applyBorder="1" applyAlignment="1">
      <alignment horizontal="left" vertical="center" wrapText="1"/>
    </xf>
    <xf numFmtId="0" fontId="31" fillId="0" borderId="23" xfId="0" applyFont="1" applyFill="1" applyBorder="1" applyAlignment="1">
      <alignment horizontal="center" vertical="center"/>
    </xf>
    <xf numFmtId="0" fontId="29" fillId="6" borderId="21" xfId="0" quotePrefix="1" applyFont="1" applyFill="1" applyBorder="1" applyAlignment="1">
      <alignment horizontal="center" vertical="center"/>
    </xf>
    <xf numFmtId="0" fontId="29" fillId="5" borderId="21" xfId="0" applyFont="1" applyFill="1" applyBorder="1" applyAlignment="1">
      <alignment horizontal="center" vertical="center" wrapText="1"/>
    </xf>
    <xf numFmtId="0" fontId="29" fillId="5" borderId="21" xfId="0" applyFont="1" applyFill="1" applyBorder="1" applyAlignment="1">
      <alignment horizontal="left" vertical="center" wrapText="1"/>
    </xf>
    <xf numFmtId="0" fontId="29" fillId="5" borderId="21" xfId="0" applyFont="1" applyFill="1" applyBorder="1" applyAlignment="1">
      <alignment horizontal="center" vertical="center"/>
    </xf>
    <xf numFmtId="0" fontId="31" fillId="5"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vertical="center" wrapText="1"/>
    </xf>
    <xf numFmtId="0" fontId="29" fillId="5"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25" fillId="6" borderId="21" xfId="0" applyFont="1" applyFill="1" applyBorder="1" applyAlignment="1">
      <alignment horizontal="left" vertical="center" wrapText="1"/>
    </xf>
    <xf numFmtId="0" fontId="31" fillId="5" borderId="21"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29" fillId="6" borderId="23" xfId="0" applyFont="1" applyFill="1" applyBorder="1" applyAlignment="1">
      <alignment vertical="center"/>
    </xf>
    <xf numFmtId="0" fontId="31" fillId="6" borderId="21" xfId="0" applyFont="1" applyFill="1" applyBorder="1" applyAlignment="1">
      <alignment horizontal="center" vertical="center" wrapText="1"/>
    </xf>
    <xf numFmtId="0" fontId="31" fillId="6" borderId="21" xfId="0" applyFont="1" applyFill="1" applyBorder="1" applyAlignment="1">
      <alignment vertical="center" wrapText="1"/>
    </xf>
    <xf numFmtId="0" fontId="20" fillId="5" borderId="21" xfId="0" applyFont="1" applyFill="1" applyBorder="1" applyAlignment="1">
      <alignment horizontal="left" vertical="center" wrapText="1"/>
    </xf>
    <xf numFmtId="0" fontId="29" fillId="0" borderId="24" xfId="0" applyFont="1" applyFill="1" applyBorder="1" applyAlignment="1">
      <alignment horizontal="center" vertical="center" wrapText="1"/>
    </xf>
    <xf numFmtId="0" fontId="29" fillId="6" borderId="23" xfId="0" applyFont="1" applyFill="1" applyBorder="1" applyAlignment="1">
      <alignment horizontal="center" vertical="center"/>
    </xf>
    <xf numFmtId="0" fontId="29" fillId="5" borderId="23" xfId="0" applyFont="1" applyFill="1" applyBorder="1" applyAlignment="1">
      <alignment horizontal="center" vertical="center" wrapText="1"/>
    </xf>
    <xf numFmtId="0" fontId="29" fillId="0" borderId="0" xfId="0" applyFont="1" applyAlignment="1">
      <alignment horizontal="left" vertical="center" wrapText="1"/>
    </xf>
    <xf numFmtId="0" fontId="29" fillId="5" borderId="24" xfId="0" applyFont="1" applyFill="1" applyBorder="1" applyAlignment="1">
      <alignment horizontal="center" vertical="center" wrapText="1"/>
    </xf>
    <xf numFmtId="0" fontId="29" fillId="5" borderId="21" xfId="0" applyFont="1" applyFill="1" applyBorder="1" applyAlignment="1">
      <alignment vertical="center" wrapText="1"/>
    </xf>
    <xf numFmtId="0" fontId="20" fillId="6" borderId="21" xfId="0" applyFont="1" applyFill="1" applyBorder="1" applyAlignment="1">
      <alignment vertical="center" wrapText="1"/>
    </xf>
    <xf numFmtId="0" fontId="20" fillId="0" borderId="21" xfId="0" applyFont="1" applyBorder="1" applyAlignment="1">
      <alignment vertical="center" wrapText="1"/>
    </xf>
    <xf numFmtId="0" fontId="58" fillId="0" borderId="0" xfId="0" applyFont="1" applyBorder="1" applyAlignment="1">
      <alignment horizontal="left" vertical="center"/>
    </xf>
    <xf numFmtId="49" fontId="29" fillId="0" borderId="21" xfId="0" applyNumberFormat="1" applyFont="1" applyBorder="1" applyAlignment="1">
      <alignment horizontal="center" vertical="center" wrapText="1"/>
    </xf>
    <xf numFmtId="49" fontId="29" fillId="0" borderId="0" xfId="0" applyNumberFormat="1" applyFont="1" applyBorder="1" applyAlignment="1">
      <alignment horizontal="left" vertical="center" wrapText="1"/>
    </xf>
    <xf numFmtId="178" fontId="29" fillId="6" borderId="21" xfId="0" applyNumberFormat="1" applyFont="1" applyFill="1" applyBorder="1" applyAlignment="1">
      <alignment horizontal="center" vertical="center"/>
    </xf>
    <xf numFmtId="0" fontId="25" fillId="6" borderId="21" xfId="0" applyFont="1" applyFill="1" applyBorder="1" applyAlignment="1">
      <alignment horizontal="center" vertical="center" wrapText="1"/>
    </xf>
    <xf numFmtId="0" fontId="24" fillId="0" borderId="0" xfId="0" applyFont="1" applyAlignment="1">
      <alignment vertical="center" wrapText="1"/>
    </xf>
    <xf numFmtId="0" fontId="61" fillId="0" borderId="0" xfId="0" applyFont="1" applyAlignment="1">
      <alignment vertical="center" wrapText="1"/>
    </xf>
    <xf numFmtId="0" fontId="43" fillId="0" borderId="0" xfId="0" applyFont="1" applyAlignment="1">
      <alignment vertical="center" wrapText="1"/>
    </xf>
    <xf numFmtId="0" fontId="29" fillId="0" borderId="24" xfId="0" applyFont="1" applyBorder="1" applyAlignment="1">
      <alignment vertical="center" wrapText="1"/>
    </xf>
    <xf numFmtId="0" fontId="61" fillId="0" borderId="0" xfId="0" applyFont="1" applyAlignment="1">
      <alignment horizontal="left" vertical="center" wrapText="1"/>
    </xf>
    <xf numFmtId="0" fontId="31" fillId="0" borderId="0" xfId="0" applyFont="1" applyBorder="1">
      <alignment vertical="center"/>
    </xf>
    <xf numFmtId="0" fontId="31" fillId="0" borderId="0" xfId="0" applyFont="1" applyBorder="1" applyAlignment="1">
      <alignment horizontal="left" vertical="center" wrapText="1"/>
    </xf>
    <xf numFmtId="0" fontId="38" fillId="0" borderId="21" xfId="0" applyFont="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vertical="center"/>
    </xf>
    <xf numFmtId="0" fontId="29" fillId="6" borderId="21" xfId="0" applyFont="1" applyFill="1" applyBorder="1" applyAlignment="1">
      <alignment horizontal="center" vertical="center"/>
    </xf>
    <xf numFmtId="0" fontId="29" fillId="6" borderId="22"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0" fillId="0" borderId="0" xfId="0" applyFont="1" applyAlignment="1">
      <alignment horizontal="center" vertical="center" wrapText="1"/>
    </xf>
    <xf numFmtId="0" fontId="29" fillId="6" borderId="21" xfId="0" applyFont="1" applyFill="1" applyBorder="1" applyAlignment="1">
      <alignment horizontal="center" vertical="center" wrapText="1"/>
    </xf>
    <xf numFmtId="180" fontId="26" fillId="6" borderId="21" xfId="0" applyNumberFormat="1" applyFont="1" applyFill="1" applyBorder="1" applyAlignment="1">
      <alignment horizontal="center" vertical="center"/>
    </xf>
    <xf numFmtId="0" fontId="26" fillId="6"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82" fillId="6" borderId="21" xfId="0" applyFont="1" applyFill="1" applyBorder="1" applyAlignment="1">
      <alignment vertical="center" wrapText="1"/>
    </xf>
    <xf numFmtId="0" fontId="31" fillId="5" borderId="21" xfId="0" applyFont="1" applyFill="1" applyBorder="1" applyAlignment="1">
      <alignment horizontal="center" vertical="center" wrapText="1"/>
    </xf>
    <xf numFmtId="0" fontId="29" fillId="6" borderId="22"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29" fillId="6" borderId="21" xfId="0" applyFont="1" applyFill="1" applyBorder="1" applyAlignment="1">
      <alignment vertical="center"/>
    </xf>
    <xf numFmtId="0" fontId="24" fillId="0" borderId="0" xfId="0" applyFont="1" applyAlignment="1">
      <alignment horizontal="left" vertical="center" wrapText="1"/>
    </xf>
    <xf numFmtId="0" fontId="29" fillId="6" borderId="21" xfId="0" applyFont="1" applyFill="1" applyBorder="1" applyAlignment="1">
      <alignment horizontal="center" vertical="center" shrinkToFit="1"/>
    </xf>
    <xf numFmtId="0" fontId="31" fillId="6" borderId="21" xfId="0" applyFont="1" applyFill="1" applyBorder="1" applyAlignment="1">
      <alignment horizontal="left" vertical="center" wrapText="1"/>
    </xf>
    <xf numFmtId="0" fontId="31" fillId="5" borderId="21" xfId="0" applyFont="1" applyFill="1" applyBorder="1" applyAlignment="1">
      <alignment horizontal="center" vertical="center"/>
    </xf>
    <xf numFmtId="0" fontId="31" fillId="0" borderId="21" xfId="5" applyFont="1" applyBorder="1" applyAlignment="1">
      <alignment horizontal="center" vertical="center"/>
    </xf>
    <xf numFmtId="0" fontId="31" fillId="0" borderId="21" xfId="5" applyFont="1" applyBorder="1" applyAlignment="1">
      <alignment horizontal="center" vertical="center" wrapText="1"/>
    </xf>
    <xf numFmtId="0" fontId="31" fillId="0" borderId="21" xfId="5" applyFont="1" applyBorder="1">
      <alignment vertical="center"/>
    </xf>
    <xf numFmtId="0" fontId="25" fillId="0" borderId="0" xfId="0" applyNumberFormat="1" applyFont="1" applyAlignment="1">
      <alignment horizontal="center" vertical="center" wrapText="1"/>
    </xf>
    <xf numFmtId="0" fontId="67" fillId="0" borderId="0" xfId="0" applyFont="1">
      <alignment vertical="center"/>
    </xf>
    <xf numFmtId="0" fontId="16" fillId="0" borderId="0" xfId="0" applyFont="1" applyAlignment="1">
      <alignment vertical="center" shrinkToFit="1"/>
    </xf>
    <xf numFmtId="0" fontId="16" fillId="0" borderId="0" xfId="0" applyFont="1" applyBorder="1">
      <alignment vertical="center"/>
    </xf>
    <xf numFmtId="0" fontId="32" fillId="0" borderId="0" xfId="0" applyFont="1" applyAlignment="1">
      <alignment vertical="center"/>
    </xf>
    <xf numFmtId="0" fontId="68" fillId="0" borderId="0" xfId="0" applyFont="1" applyAlignment="1">
      <alignment horizontal="center" vertical="center"/>
    </xf>
    <xf numFmtId="0" fontId="68" fillId="0" borderId="21" xfId="0" applyFont="1" applyBorder="1" applyAlignment="1">
      <alignment horizontal="center" vertical="center"/>
    </xf>
    <xf numFmtId="0" fontId="68" fillId="0" borderId="0" xfId="0" applyFont="1">
      <alignment vertical="center"/>
    </xf>
    <xf numFmtId="0" fontId="68" fillId="0" borderId="0" xfId="0" applyFont="1" applyBorder="1" applyAlignment="1">
      <alignment horizontal="center" vertical="center"/>
    </xf>
    <xf numFmtId="0" fontId="68" fillId="0" borderId="31" xfId="0" applyFont="1" applyBorder="1" applyAlignment="1">
      <alignment horizontal="center" vertical="center"/>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6" borderId="22"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5" borderId="2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5" borderId="21" xfId="0" applyFont="1" applyFill="1" applyBorder="1" applyAlignment="1">
      <alignment horizontal="left" vertical="center" wrapText="1"/>
    </xf>
    <xf numFmtId="0" fontId="29" fillId="5"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29" fillId="5" borderId="21" xfId="0" applyFont="1" applyFill="1" applyBorder="1" applyAlignment="1">
      <alignment horizontal="center" vertical="center"/>
    </xf>
    <xf numFmtId="0" fontId="31" fillId="5"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5" borderId="21" xfId="0" applyFont="1" applyFill="1" applyBorder="1" applyAlignment="1">
      <alignment horizontal="center" vertical="center"/>
    </xf>
    <xf numFmtId="0" fontId="81" fillId="5" borderId="21" xfId="0" applyFont="1" applyFill="1" applyBorder="1" applyAlignment="1">
      <alignment vertical="center" wrapText="1"/>
    </xf>
    <xf numFmtId="0" fontId="34" fillId="5" borderId="21" xfId="0" applyFont="1" applyFill="1" applyBorder="1" applyAlignment="1">
      <alignment horizontal="center" vertical="center" wrapText="1"/>
    </xf>
    <xf numFmtId="180" fontId="34" fillId="5" borderId="21" xfId="0" applyNumberFormat="1"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3"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5" borderId="21" xfId="0" applyFont="1" applyFill="1" applyBorder="1" applyAlignment="1">
      <alignment horizontal="left" vertical="center" wrapText="1"/>
    </xf>
    <xf numFmtId="0" fontId="29" fillId="5" borderId="29" xfId="0" applyFont="1" applyFill="1" applyBorder="1" applyAlignment="1">
      <alignment horizontal="left" vertical="center" wrapText="1"/>
    </xf>
    <xf numFmtId="0" fontId="29" fillId="7" borderId="21" xfId="0" applyFont="1" applyFill="1" applyBorder="1" applyAlignment="1">
      <alignment horizontal="center" vertical="center" wrapText="1"/>
    </xf>
    <xf numFmtId="0" fontId="55" fillId="7" borderId="0" xfId="0" applyFont="1" applyFill="1" applyAlignment="1">
      <alignment vertical="center" wrapText="1"/>
    </xf>
    <xf numFmtId="0" fontId="25" fillId="7" borderId="0" xfId="0" applyFont="1" applyFill="1" applyBorder="1" applyAlignment="1">
      <alignment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5" borderId="21" xfId="0" applyFont="1" applyFill="1" applyBorder="1" applyAlignment="1">
      <alignment horizontal="center" vertical="center" wrapText="1"/>
    </xf>
    <xf numFmtId="56" fontId="29" fillId="6" borderId="21" xfId="0" applyNumberFormat="1" applyFont="1" applyFill="1" applyBorder="1" applyAlignment="1">
      <alignment horizontal="center" vertical="center"/>
    </xf>
    <xf numFmtId="0" fontId="29" fillId="5"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56" fontId="31" fillId="0" borderId="0" xfId="0" applyNumberFormat="1" applyFont="1" applyFill="1" applyBorder="1" applyAlignment="1">
      <alignment horizontal="center" vertical="center"/>
    </xf>
    <xf numFmtId="0" fontId="31" fillId="6" borderId="21" xfId="0" applyNumberFormat="1" applyFont="1" applyFill="1" applyBorder="1" applyAlignment="1">
      <alignment horizontal="center" vertical="center"/>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3" xfId="0" applyFont="1" applyFill="1" applyBorder="1" applyAlignment="1">
      <alignment horizontal="center" vertical="center" wrapText="1"/>
    </xf>
    <xf numFmtId="0" fontId="31" fillId="0" borderId="21" xfId="0" applyNumberFormat="1"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5" borderId="21" xfId="0" applyFont="1" applyFill="1" applyBorder="1" applyAlignment="1">
      <alignment horizontal="center" vertical="center" wrapText="1"/>
    </xf>
    <xf numFmtId="56" fontId="29" fillId="6" borderId="21" xfId="0" applyNumberFormat="1" applyFont="1" applyFill="1" applyBorder="1" applyAlignment="1">
      <alignment horizontal="center" vertical="center"/>
    </xf>
    <xf numFmtId="0" fontId="25" fillId="6" borderId="21" xfId="0" applyFont="1" applyFill="1" applyBorder="1" applyAlignment="1">
      <alignment horizontal="left"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56" fontId="29" fillId="6" borderId="21" xfId="0" applyNumberFormat="1" applyFont="1" applyFill="1" applyBorder="1" applyAlignment="1">
      <alignment horizontal="center" vertical="center" wrapText="1" shrinkToFit="1"/>
    </xf>
    <xf numFmtId="0" fontId="29" fillId="5" borderId="21" xfId="0" applyFont="1" applyFill="1" applyBorder="1" applyAlignment="1">
      <alignment horizontal="center" vertical="center" wrapText="1"/>
    </xf>
    <xf numFmtId="0" fontId="29" fillId="6" borderId="22" xfId="0" applyFont="1" applyFill="1" applyBorder="1" applyAlignment="1">
      <alignment horizontal="left" vertical="center" wrapText="1"/>
    </xf>
    <xf numFmtId="0" fontId="29" fillId="6" borderId="31" xfId="0" applyFont="1" applyFill="1" applyBorder="1" applyAlignment="1">
      <alignment horizontal="left" vertical="center"/>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5" fillId="5"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31" fillId="5" borderId="21" xfId="5" applyFont="1" applyFill="1" applyBorder="1" applyAlignment="1">
      <alignment horizontal="center" vertical="center" wrapText="1"/>
    </xf>
    <xf numFmtId="0" fontId="31" fillId="5" borderId="21" xfId="5" applyFont="1" applyFill="1" applyBorder="1" applyAlignment="1">
      <alignment horizontal="center" vertical="center"/>
    </xf>
    <xf numFmtId="0" fontId="38" fillId="5" borderId="21" xfId="5" applyFont="1" applyFill="1" applyBorder="1">
      <alignment vertical="center"/>
    </xf>
    <xf numFmtId="0" fontId="38" fillId="5" borderId="21" xfId="5" applyFont="1" applyFill="1" applyBorder="1" applyAlignment="1">
      <alignment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6" borderId="21" xfId="5" applyFont="1" applyFill="1" applyBorder="1" applyAlignment="1">
      <alignment horizontal="center" vertical="center"/>
    </xf>
    <xf numFmtId="0" fontId="31" fillId="6" borderId="21" xfId="5" applyFont="1" applyFill="1" applyBorder="1" applyAlignment="1">
      <alignment horizontal="center" vertical="center" wrapText="1"/>
    </xf>
    <xf numFmtId="0" fontId="31" fillId="0" borderId="21" xfId="5" applyFont="1" applyFill="1" applyBorder="1" applyAlignment="1">
      <alignment horizontal="center" vertical="center"/>
    </xf>
    <xf numFmtId="0" fontId="31" fillId="6" borderId="21" xfId="5" applyFont="1" applyFill="1" applyBorder="1" applyAlignment="1">
      <alignment horizontal="center" vertical="center" wrapText="1"/>
    </xf>
    <xf numFmtId="0" fontId="19" fillId="6" borderId="21" xfId="0" applyFont="1" applyFill="1" applyBorder="1" applyAlignment="1">
      <alignment horizontal="left"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5" fillId="6" borderId="21" xfId="0" applyFont="1" applyFill="1" applyBorder="1" applyAlignment="1">
      <alignment horizontal="left" vertical="center"/>
    </xf>
    <xf numFmtId="0" fontId="31" fillId="0" borderId="21" xfId="5"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5" fillId="6" borderId="21" xfId="0" applyFont="1" applyFill="1" applyBorder="1" applyAlignment="1">
      <alignment horizontal="left"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vertical="center" wrapText="1"/>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5" borderId="20" xfId="0" applyFont="1" applyFill="1" applyBorder="1" applyAlignment="1">
      <alignment horizontal="center" vertical="center"/>
    </xf>
    <xf numFmtId="0" fontId="31" fillId="5" borderId="21" xfId="0" applyFont="1" applyFill="1" applyBorder="1" applyAlignment="1">
      <alignment horizontal="center" vertical="center"/>
    </xf>
    <xf numFmtId="0" fontId="31" fillId="5" borderId="21" xfId="0" applyFont="1" applyFill="1" applyBorder="1" applyAlignment="1">
      <alignment horizontal="left" vertical="center" wrapText="1"/>
    </xf>
    <xf numFmtId="0" fontId="31" fillId="0" borderId="23" xfId="0" applyFont="1" applyFill="1" applyBorder="1" applyAlignment="1">
      <alignment horizontal="center" vertical="center" wrapText="1"/>
    </xf>
    <xf numFmtId="0" fontId="31" fillId="0" borderId="21" xfId="0" applyFont="1" applyFill="1" applyBorder="1">
      <alignment vertical="center"/>
    </xf>
    <xf numFmtId="0" fontId="31" fillId="0" borderId="23" xfId="0" applyFont="1" applyFill="1" applyBorder="1" applyAlignment="1">
      <alignment vertical="center" wrapText="1"/>
    </xf>
    <xf numFmtId="0" fontId="31" fillId="5" borderId="29" xfId="0" applyFont="1" applyFill="1" applyBorder="1" applyAlignment="1">
      <alignment horizontal="center" vertical="center"/>
    </xf>
    <xf numFmtId="0" fontId="31" fillId="5" borderId="28" xfId="0" applyFont="1" applyFill="1" applyBorder="1" applyAlignment="1">
      <alignment horizontal="center" vertical="center"/>
    </xf>
    <xf numFmtId="0" fontId="31" fillId="5" borderId="32" xfId="0" applyFont="1" applyFill="1" applyBorder="1" applyAlignment="1">
      <alignment horizontal="center" vertical="center"/>
    </xf>
    <xf numFmtId="0" fontId="29" fillId="0" borderId="33" xfId="0" applyFont="1" applyBorder="1" applyAlignment="1">
      <alignment horizontal="center" vertical="center" wrapText="1"/>
    </xf>
    <xf numFmtId="0" fontId="29" fillId="0" borderId="33" xfId="0" applyFont="1" applyFill="1" applyBorder="1" applyAlignment="1">
      <alignment horizontal="center" vertical="center" wrapText="1"/>
    </xf>
    <xf numFmtId="0" fontId="25" fillId="0" borderId="28" xfId="0" applyFont="1" applyBorder="1" applyAlignment="1">
      <alignment horizontal="center"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31" fillId="5" borderId="21" xfId="0" applyFont="1" applyFill="1" applyBorder="1" applyAlignment="1">
      <alignment horizontal="center" vertical="center"/>
    </xf>
    <xf numFmtId="0" fontId="34" fillId="0" borderId="0" xfId="0" applyNumberFormat="1" applyFont="1" applyAlignment="1">
      <alignment horizontal="center" vertical="center"/>
    </xf>
    <xf numFmtId="0" fontId="26" fillId="0" borderId="0" xfId="0" applyNumberFormat="1" applyFont="1" applyFill="1" applyBorder="1" applyAlignment="1">
      <alignment horizontal="center" vertical="center" textRotation="255"/>
    </xf>
    <xf numFmtId="0" fontId="26" fillId="0" borderId="0" xfId="0" applyNumberFormat="1"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31" fillId="0" borderId="23" xfId="0" applyFont="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38" fillId="0" borderId="21" xfId="0" applyFont="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19" fillId="0" borderId="33" xfId="0" applyFont="1" applyBorder="1">
      <alignment vertical="center"/>
    </xf>
    <xf numFmtId="0" fontId="27" fillId="0" borderId="25" xfId="0" applyFont="1" applyBorder="1" applyAlignment="1">
      <alignment vertical="center" wrapText="1"/>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6" borderId="22"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29" fillId="6" borderId="22"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31" fillId="0" borderId="2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70" fillId="0" borderId="21" xfId="1" applyFont="1" applyFill="1" applyBorder="1" applyAlignment="1" applyProtection="1">
      <alignment horizontal="center" vertical="center" wrapText="1"/>
    </xf>
    <xf numFmtId="0" fontId="70" fillId="0" borderId="21" xfId="1" applyFont="1" applyBorder="1" applyAlignment="1" applyProtection="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justify" vertical="center"/>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0" fontId="29" fillId="0" borderId="21" xfId="0" applyFont="1" applyFill="1" applyBorder="1" applyAlignment="1">
      <alignment horizontal="justify" vertical="center"/>
    </xf>
    <xf numFmtId="0" fontId="27" fillId="0" borderId="0" xfId="0" applyFont="1" applyFill="1" applyBorder="1" applyAlignment="1">
      <alignment vertical="center"/>
    </xf>
    <xf numFmtId="0" fontId="20"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7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5" fillId="6" borderId="21" xfId="0" applyFont="1" applyFill="1" applyBorder="1" applyAlignment="1">
      <alignment vertical="center" wrapText="1"/>
    </xf>
    <xf numFmtId="0" fontId="29" fillId="0" borderId="21" xfId="0" applyNumberFormat="1"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5"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79" fillId="6" borderId="21" xfId="0" applyFont="1" applyFill="1" applyBorder="1" applyAlignment="1">
      <alignment horizontal="center" vertical="center" wrapText="1"/>
    </xf>
    <xf numFmtId="14" fontId="29" fillId="0" borderId="21" xfId="0" applyNumberFormat="1" applyFont="1" applyFill="1" applyBorder="1" applyAlignment="1">
      <alignment horizontal="center" vertical="center" wrapText="1"/>
    </xf>
    <xf numFmtId="0" fontId="31" fillId="6" borderId="21" xfId="5"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5" fillId="6" borderId="21" xfId="0" applyFont="1" applyFill="1" applyBorder="1" applyAlignment="1">
      <alignment horizontal="left"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31" fillId="6"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29" fillId="6" borderId="23"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29" fillId="7" borderId="21" xfId="0" applyFont="1" applyFill="1" applyBorder="1" applyAlignment="1">
      <alignment horizontal="center" vertical="center" wrapText="1"/>
    </xf>
    <xf numFmtId="56" fontId="29" fillId="6" borderId="21" xfId="0" applyNumberFormat="1" applyFont="1" applyFill="1" applyBorder="1" applyAlignment="1">
      <alignment horizontal="center" vertical="center" wrapText="1" shrinkToFit="1"/>
    </xf>
    <xf numFmtId="0" fontId="31" fillId="7" borderId="21" xfId="0" applyFont="1" applyFill="1" applyBorder="1" applyAlignment="1">
      <alignment horizontal="center" vertical="center"/>
    </xf>
    <xf numFmtId="0" fontId="29" fillId="6" borderId="23" xfId="0" applyFont="1" applyFill="1" applyBorder="1" applyAlignment="1">
      <alignment horizontal="center" vertical="center"/>
    </xf>
    <xf numFmtId="0" fontId="24" fillId="0" borderId="0" xfId="0" applyFont="1" applyFill="1" applyAlignment="1">
      <alignment vertical="center"/>
    </xf>
    <xf numFmtId="0" fontId="27" fillId="0" borderId="0" xfId="0" applyFont="1" applyBorder="1" applyAlignment="1">
      <alignment vertical="center" wrapText="1"/>
    </xf>
    <xf numFmtId="0" fontId="20" fillId="5" borderId="21" xfId="0" applyFont="1" applyFill="1" applyBorder="1" applyAlignment="1">
      <alignment horizontal="center" vertical="center" wrapText="1"/>
    </xf>
    <xf numFmtId="56" fontId="29" fillId="7" borderId="21" xfId="0" applyNumberFormat="1" applyFont="1" applyFill="1" applyBorder="1" applyAlignment="1">
      <alignment horizontal="center" vertical="center"/>
    </xf>
    <xf numFmtId="0" fontId="79"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9" fillId="0" borderId="0" xfId="0" applyFont="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79" fillId="6" borderId="21" xfId="0" applyFont="1" applyFill="1" applyBorder="1" applyAlignment="1">
      <alignment horizontal="center" vertical="center" wrapText="1"/>
    </xf>
    <xf numFmtId="0" fontId="19" fillId="0" borderId="0" xfId="0" applyFont="1" applyBorder="1" applyAlignment="1">
      <alignment horizontal="center" vertical="center"/>
    </xf>
    <xf numFmtId="0" fontId="20" fillId="0" borderId="0" xfId="0" applyFont="1" applyFill="1" applyBorder="1" applyAlignment="1">
      <alignment horizontal="left" vertical="center"/>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29" fillId="0" borderId="21" xfId="0" applyFont="1" applyBorder="1" applyAlignment="1">
      <alignment horizontal="center" vertical="center" wrapText="1"/>
    </xf>
    <xf numFmtId="0" fontId="29" fillId="6" borderId="20"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20" xfId="0" applyFont="1" applyFill="1" applyBorder="1" applyAlignment="1">
      <alignment horizontal="center" vertical="center" wrapText="1"/>
    </xf>
    <xf numFmtId="0" fontId="31" fillId="0"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6" borderId="20" xfId="0" applyFont="1" applyFill="1" applyBorder="1" applyAlignment="1">
      <alignment horizontal="left" vertical="center" wrapText="1"/>
    </xf>
    <xf numFmtId="0" fontId="31" fillId="6" borderId="21" xfId="0" applyFont="1" applyFill="1" applyBorder="1" applyAlignment="1">
      <alignment horizontal="center" vertical="center" wrapText="1"/>
    </xf>
    <xf numFmtId="0" fontId="31" fillId="0" borderId="21" xfId="0" applyFont="1" applyBorder="1" applyAlignment="1">
      <alignment horizontal="center" vertical="center" wrapText="1"/>
    </xf>
    <xf numFmtId="0" fontId="29" fillId="6" borderId="21" xfId="0" applyFont="1" applyFill="1" applyBorder="1" applyAlignment="1">
      <alignment horizontal="justify" vertical="center"/>
    </xf>
    <xf numFmtId="0" fontId="27" fillId="0" borderId="0" xfId="0" applyFont="1" applyBorder="1" applyAlignment="1">
      <alignment horizontal="left" vertical="center"/>
    </xf>
    <xf numFmtId="0" fontId="20" fillId="0" borderId="21" xfId="0" applyFont="1" applyBorder="1" applyAlignment="1">
      <alignment horizontal="center" vertical="center" shrinkToFit="1"/>
    </xf>
    <xf numFmtId="0" fontId="19" fillId="0" borderId="0" xfId="0" applyFont="1" applyAlignment="1">
      <alignment horizontal="center" vertical="center"/>
    </xf>
    <xf numFmtId="0" fontId="31" fillId="0" borderId="20" xfId="0" applyFont="1" applyBorder="1" applyAlignment="1">
      <alignment horizontal="center" vertical="center" wrapText="1"/>
    </xf>
    <xf numFmtId="0" fontId="27" fillId="0" borderId="0" xfId="0" applyFont="1" applyBorder="1" applyAlignment="1">
      <alignment horizontal="left" vertical="center"/>
    </xf>
    <xf numFmtId="0" fontId="25" fillId="0" borderId="0" xfId="0" applyFont="1" applyFill="1">
      <alignment vertical="center"/>
    </xf>
    <xf numFmtId="0" fontId="31" fillId="0" borderId="21" xfId="0" applyFont="1" applyFill="1" applyBorder="1" applyAlignment="1">
      <alignment horizontal="center" vertical="center"/>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0" fillId="0" borderId="21" xfId="0" applyFont="1" applyBorder="1" applyAlignment="1">
      <alignment horizontal="left" vertical="center" wrapText="1"/>
    </xf>
    <xf numFmtId="0" fontId="19" fillId="0" borderId="0" xfId="0"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vertical="center" wrapText="1"/>
    </xf>
    <xf numFmtId="0" fontId="31" fillId="0"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29" fillId="5" borderId="21" xfId="0" applyFont="1" applyFill="1" applyBorder="1" applyAlignment="1">
      <alignment horizontal="center" vertical="center"/>
    </xf>
    <xf numFmtId="0" fontId="29" fillId="0" borderId="21" xfId="0" applyFont="1" applyBorder="1" applyAlignment="1">
      <alignment horizontal="center" vertical="center"/>
    </xf>
    <xf numFmtId="0" fontId="29" fillId="0" borderId="21" xfId="0" applyFont="1" applyFill="1" applyBorder="1" applyAlignment="1">
      <alignment horizontal="left" vertical="center" wrapText="1"/>
    </xf>
    <xf numFmtId="0" fontId="29" fillId="0" borderId="21" xfId="0" applyFont="1" applyFill="1" applyBorder="1" applyAlignment="1">
      <alignment vertical="center" wrapText="1"/>
    </xf>
    <xf numFmtId="0" fontId="29" fillId="5" borderId="21" xfId="0" applyFont="1" applyFill="1" applyBorder="1" applyAlignment="1">
      <alignment horizontal="left" vertical="center" wrapText="1"/>
    </xf>
    <xf numFmtId="56" fontId="29" fillId="6" borderId="21" xfId="0" applyNumberFormat="1" applyFont="1" applyFill="1" applyBorder="1" applyAlignment="1">
      <alignment horizontal="center" vertical="center"/>
    </xf>
    <xf numFmtId="0" fontId="29" fillId="0" borderId="21" xfId="0" applyFont="1" applyBorder="1" applyAlignment="1">
      <alignment horizontal="left" vertical="center" wrapText="1"/>
    </xf>
    <xf numFmtId="0" fontId="29" fillId="6" borderId="23" xfId="0" applyFont="1" applyFill="1" applyBorder="1" applyAlignment="1">
      <alignment horizontal="center" vertical="center"/>
    </xf>
    <xf numFmtId="0" fontId="25" fillId="6" borderId="21" xfId="0" applyFont="1" applyFill="1" applyBorder="1" applyAlignment="1">
      <alignment horizontal="left" vertical="center"/>
    </xf>
    <xf numFmtId="0" fontId="29" fillId="0" borderId="23" xfId="0" applyFont="1" applyFill="1" applyBorder="1" applyAlignment="1">
      <alignment horizontal="center" vertical="center" wrapText="1"/>
    </xf>
    <xf numFmtId="0" fontId="29" fillId="0" borderId="23" xfId="0" applyFont="1" applyFill="1" applyBorder="1" applyAlignment="1">
      <alignment horizontal="center" vertical="center"/>
    </xf>
    <xf numFmtId="0" fontId="25" fillId="0" borderId="21" xfId="0" applyFont="1" applyFill="1" applyBorder="1" applyAlignment="1">
      <alignment horizontal="left" vertical="center"/>
    </xf>
    <xf numFmtId="0" fontId="32" fillId="0" borderId="0" xfId="0" applyFont="1" applyAlignment="1">
      <alignment horizontal="left" vertical="center"/>
    </xf>
    <xf numFmtId="0" fontId="31" fillId="0" borderId="21" xfId="5" applyFont="1" applyBorder="1" applyAlignment="1">
      <alignment horizontal="center" vertical="center" wrapText="1"/>
    </xf>
    <xf numFmtId="0" fontId="31" fillId="5" borderId="21" xfId="5" applyFont="1" applyFill="1" applyBorder="1" applyAlignment="1">
      <alignment horizontal="center" vertical="center" wrapText="1"/>
    </xf>
    <xf numFmtId="0" fontId="38" fillId="6" borderId="21" xfId="5" applyFont="1" applyFill="1" applyBorder="1" applyAlignment="1">
      <alignment vertical="center" wrapText="1"/>
    </xf>
    <xf numFmtId="0" fontId="31" fillId="6" borderId="21" xfId="5" applyFont="1" applyFill="1" applyBorder="1" applyAlignment="1">
      <alignment horizontal="center" vertical="center" wrapText="1"/>
    </xf>
    <xf numFmtId="0" fontId="31" fillId="0" borderId="21" xfId="5" applyFont="1" applyFill="1" applyBorder="1" applyAlignment="1">
      <alignment horizontal="center" vertical="center" wrapText="1"/>
    </xf>
    <xf numFmtId="0" fontId="29" fillId="5" borderId="2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0" fillId="0" borderId="21" xfId="0" applyFont="1" applyBorder="1" applyAlignment="1">
      <alignment horizontal="left" vertical="center" wrapText="1"/>
    </xf>
    <xf numFmtId="0" fontId="31" fillId="6" borderId="21"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left"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left" vertical="center"/>
    </xf>
    <xf numFmtId="0" fontId="29" fillId="0" borderId="21" xfId="0" applyFont="1" applyBorder="1" applyAlignment="1">
      <alignment horizontal="center" vertical="center" wrapText="1"/>
    </xf>
    <xf numFmtId="0" fontId="29" fillId="5"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29" fillId="0" borderId="21" xfId="0" applyFont="1" applyBorder="1" applyAlignment="1">
      <alignment horizontal="left" vertical="center" wrapText="1"/>
    </xf>
    <xf numFmtId="0" fontId="31" fillId="0"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5" borderId="21" xfId="0" applyFont="1" applyFill="1" applyBorder="1" applyAlignment="1">
      <alignment horizontal="left" vertical="center" wrapText="1"/>
    </xf>
    <xf numFmtId="0" fontId="31" fillId="5" borderId="21" xfId="0" applyFont="1" applyFill="1" applyBorder="1" applyAlignment="1">
      <alignment horizontal="center" vertical="center" wrapText="1"/>
    </xf>
    <xf numFmtId="0" fontId="29" fillId="0" borderId="23" xfId="0" applyFont="1" applyFill="1" applyBorder="1" applyAlignment="1">
      <alignment horizontal="center" vertical="center" wrapText="1"/>
    </xf>
    <xf numFmtId="180" fontId="26" fillId="6" borderId="21" xfId="0" applyNumberFormat="1" applyFont="1" applyFill="1" applyBorder="1" applyAlignment="1">
      <alignment horizontal="center" vertical="center" wrapText="1"/>
    </xf>
    <xf numFmtId="0" fontId="26" fillId="6" borderId="21" xfId="0" applyFont="1" applyFill="1" applyBorder="1" applyAlignment="1">
      <alignment horizontal="center" vertical="center" wrapText="1"/>
    </xf>
    <xf numFmtId="180" fontId="26" fillId="0" borderId="21" xfId="0" applyNumberFormat="1" applyFont="1" applyFill="1" applyBorder="1" applyAlignment="1">
      <alignment horizontal="center" vertical="center" wrapText="1"/>
    </xf>
    <xf numFmtId="0" fontId="26" fillId="0"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20" fillId="5" borderId="21" xfId="0" applyFont="1" applyFill="1" applyBorder="1" applyAlignment="1">
      <alignment horizontal="left" vertical="center" wrapText="1"/>
    </xf>
    <xf numFmtId="0" fontId="20" fillId="0" borderId="21" xfId="0" applyFont="1" applyBorder="1" applyAlignment="1">
      <alignment horizontal="left" vertical="center" wrapText="1"/>
    </xf>
    <xf numFmtId="0" fontId="31" fillId="0" borderId="21" xfId="0" applyFont="1" applyBorder="1" applyAlignment="1">
      <alignment horizontal="center" vertical="center"/>
    </xf>
    <xf numFmtId="0" fontId="28" fillId="0" borderId="21" xfId="0" applyFont="1" applyBorder="1" applyAlignment="1">
      <alignment horizontal="center" vertical="center"/>
    </xf>
    <xf numFmtId="0" fontId="31" fillId="6" borderId="21" xfId="0" applyFont="1" applyFill="1" applyBorder="1" applyAlignment="1">
      <alignment vertical="center" wrapText="1"/>
    </xf>
    <xf numFmtId="180" fontId="34" fillId="0" borderId="21" xfId="0" applyNumberFormat="1" applyFont="1" applyFill="1" applyBorder="1" applyAlignment="1">
      <alignment horizontal="center" vertical="center" wrapText="1"/>
    </xf>
    <xf numFmtId="0" fontId="31" fillId="0" borderId="21" xfId="0" applyFont="1" applyFill="1" applyBorder="1" applyAlignment="1">
      <alignment vertical="center" wrapText="1"/>
    </xf>
    <xf numFmtId="0" fontId="34" fillId="0" borderId="21" xfId="0" applyFont="1" applyFill="1" applyBorder="1" applyAlignment="1">
      <alignment horizontal="center" vertical="center" wrapText="1"/>
    </xf>
    <xf numFmtId="0" fontId="81" fillId="6" borderId="21" xfId="0" applyFont="1" applyFill="1" applyBorder="1" applyAlignment="1">
      <alignment horizontal="left" vertical="center" wrapText="1"/>
    </xf>
    <xf numFmtId="0" fontId="20" fillId="0" borderId="21" xfId="0" applyFont="1" applyBorder="1" applyAlignment="1">
      <alignment horizontal="center" vertical="center" shrinkToFit="1"/>
    </xf>
    <xf numFmtId="0" fontId="31" fillId="5" borderId="21" xfId="0" applyFont="1" applyFill="1" applyBorder="1" applyAlignment="1">
      <alignment horizontal="center" vertical="center"/>
    </xf>
    <xf numFmtId="0" fontId="19" fillId="0" borderId="0" xfId="0" applyFont="1" applyBorder="1" applyAlignment="1">
      <alignment horizontal="center" vertical="center"/>
    </xf>
    <xf numFmtId="0" fontId="19" fillId="0" borderId="21" xfId="0" applyFont="1" applyFill="1" applyBorder="1" applyAlignment="1">
      <alignment horizontal="left" vertical="center" wrapText="1"/>
    </xf>
    <xf numFmtId="0" fontId="38" fillId="6" borderId="21" xfId="5"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7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5" borderId="2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0" borderId="23" xfId="0" applyFont="1" applyFill="1" applyBorder="1" applyAlignment="1">
      <alignment horizontal="center" vertical="center"/>
    </xf>
    <xf numFmtId="0" fontId="31" fillId="5" borderId="21" xfId="0" applyFont="1" applyFill="1" applyBorder="1" applyAlignment="1">
      <alignment horizontal="center" vertical="center" wrapText="1"/>
    </xf>
    <xf numFmtId="0" fontId="26" fillId="6" borderId="21" xfId="0" applyFont="1" applyFill="1" applyBorder="1" applyAlignment="1">
      <alignment horizontal="center" vertical="center" wrapText="1"/>
    </xf>
    <xf numFmtId="180" fontId="26" fillId="6" borderId="21" xfId="0" applyNumberFormat="1" applyFont="1" applyFill="1" applyBorder="1" applyAlignment="1">
      <alignment horizontal="center" vertical="center" wrapText="1"/>
    </xf>
    <xf numFmtId="0" fontId="31" fillId="6" borderId="22"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6" fillId="5" borderId="21" xfId="0" applyFont="1" applyFill="1" applyBorder="1" applyAlignment="1">
      <alignment horizontal="center" vertical="center" wrapText="1"/>
    </xf>
    <xf numFmtId="180" fontId="26" fillId="5" borderId="21" xfId="0" applyNumberFormat="1" applyFont="1" applyFill="1" applyBorder="1" applyAlignment="1">
      <alignment horizontal="center" vertical="center" wrapText="1"/>
    </xf>
    <xf numFmtId="0" fontId="31" fillId="6" borderId="21" xfId="0" applyFont="1" applyFill="1" applyBorder="1" applyAlignment="1">
      <alignment horizontal="center" vertical="center" wrapText="1"/>
    </xf>
    <xf numFmtId="0" fontId="28" fillId="0" borderId="21" xfId="0" applyFont="1" applyBorder="1" applyAlignment="1">
      <alignment horizontal="center" vertical="center"/>
    </xf>
    <xf numFmtId="0" fontId="19" fillId="0" borderId="0" xfId="0" applyFont="1" applyBorder="1" applyAlignment="1">
      <alignment horizontal="center" vertical="center"/>
    </xf>
    <xf numFmtId="0" fontId="43" fillId="0" borderId="0" xfId="0" applyFont="1" applyFill="1" applyBorder="1" applyAlignment="1">
      <alignment horizontal="center" vertical="center" wrapText="1"/>
    </xf>
    <xf numFmtId="0" fontId="24" fillId="0" borderId="0" xfId="0" applyFont="1" applyFill="1" applyBorder="1" applyAlignment="1">
      <alignment vertical="center"/>
    </xf>
    <xf numFmtId="0" fontId="31" fillId="5" borderId="41" xfId="0" applyFont="1" applyFill="1" applyBorder="1" applyAlignment="1">
      <alignment vertical="center"/>
    </xf>
    <xf numFmtId="0" fontId="29" fillId="0" borderId="21" xfId="0" applyFont="1" applyFill="1" applyBorder="1" applyAlignment="1">
      <alignment horizontal="center" vertical="center"/>
    </xf>
    <xf numFmtId="0" fontId="24" fillId="0" borderId="0" xfId="0" applyFont="1" applyFill="1" applyBorder="1" applyAlignment="1">
      <alignment vertical="center" wrapText="1"/>
    </xf>
    <xf numFmtId="0" fontId="35" fillId="0" borderId="0" xfId="0" applyFont="1" applyFill="1" applyAlignment="1">
      <alignment vertical="center"/>
    </xf>
    <xf numFmtId="177" fontId="29" fillId="0" borderId="21" xfId="0" applyNumberFormat="1" applyFont="1" applyFill="1" applyBorder="1" applyAlignment="1">
      <alignment horizontal="center" vertical="center"/>
    </xf>
    <xf numFmtId="0" fontId="29" fillId="0" borderId="23" xfId="0" applyFont="1" applyFill="1" applyBorder="1" applyAlignment="1">
      <alignment vertical="center" wrapText="1"/>
    </xf>
    <xf numFmtId="0" fontId="58" fillId="0" borderId="0" xfId="0" applyFont="1" applyBorder="1" applyAlignment="1">
      <alignment vertical="center" wrapText="1"/>
    </xf>
    <xf numFmtId="0" fontId="58" fillId="0" borderId="0" xfId="0" applyFont="1" applyBorder="1" applyAlignment="1">
      <alignment vertical="center"/>
    </xf>
    <xf numFmtId="0" fontId="43" fillId="0" borderId="0" xfId="0" applyFont="1" applyFill="1" applyBorder="1" applyAlignment="1">
      <alignment vertical="center" wrapText="1"/>
    </xf>
    <xf numFmtId="0" fontId="31" fillId="0" borderId="0" xfId="0" applyNumberFormat="1" applyFont="1" applyFill="1" applyBorder="1" applyAlignment="1">
      <alignment horizontal="center" vertical="center"/>
    </xf>
    <xf numFmtId="0" fontId="68" fillId="7"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0" borderId="21" xfId="0" applyFont="1" applyBorder="1" applyAlignment="1">
      <alignment horizontal="center" vertical="center"/>
    </xf>
    <xf numFmtId="0" fontId="29" fillId="0" borderId="21" xfId="0" applyFont="1" applyBorder="1" applyAlignment="1">
      <alignment horizontal="center" vertical="center" wrapText="1"/>
    </xf>
    <xf numFmtId="0" fontId="31" fillId="6" borderId="21" xfId="0" applyFont="1" applyFill="1" applyBorder="1" applyAlignment="1">
      <alignment horizontal="center" vertical="center"/>
    </xf>
    <xf numFmtId="0" fontId="31" fillId="6"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29" fillId="0" borderId="21" xfId="0" applyFont="1" applyBorder="1" applyAlignment="1">
      <alignment horizontal="center" vertical="center" wrapText="1"/>
    </xf>
    <xf numFmtId="0" fontId="31" fillId="6" borderId="21" xfId="0" applyFont="1" applyFill="1" applyBorder="1" applyAlignment="1">
      <alignment horizontal="center" vertical="center" wrapText="1"/>
    </xf>
    <xf numFmtId="0" fontId="31" fillId="0" borderId="21" xfId="0" applyFont="1" applyBorder="1" applyAlignment="1">
      <alignment horizontal="center" vertical="center" wrapText="1"/>
    </xf>
    <xf numFmtId="0" fontId="19" fillId="0" borderId="0" xfId="0" applyFont="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31" fillId="0" borderId="21" xfId="0" applyFont="1" applyFill="1" applyBorder="1" applyAlignment="1">
      <alignment horizontal="center" vertical="center" wrapText="1"/>
    </xf>
    <xf numFmtId="0" fontId="31" fillId="6" borderId="21" xfId="5" applyFont="1" applyFill="1" applyBorder="1" applyAlignment="1">
      <alignment horizontal="center" vertical="center" wrapText="1"/>
    </xf>
    <xf numFmtId="0" fontId="29" fillId="6" borderId="21" xfId="0" applyFont="1" applyFill="1" applyBorder="1">
      <alignment vertical="center"/>
    </xf>
    <xf numFmtId="0" fontId="29" fillId="5" borderId="21"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21" xfId="0" applyFont="1" applyFill="1" applyBorder="1" applyAlignment="1">
      <alignment horizontal="center" vertical="center" wrapText="1"/>
    </xf>
    <xf numFmtId="180" fontId="26" fillId="5" borderId="21" xfId="0" applyNumberFormat="1" applyFont="1" applyFill="1" applyBorder="1" applyAlignment="1">
      <alignment horizontal="center" vertical="center" wrapText="1"/>
    </xf>
    <xf numFmtId="180" fontId="26" fillId="5" borderId="23" xfId="0" applyNumberFormat="1" applyFont="1" applyFill="1" applyBorder="1" applyAlignment="1">
      <alignment horizontal="center" vertical="center" wrapText="1"/>
    </xf>
    <xf numFmtId="0" fontId="28" fillId="0" borderId="21"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9" fillId="5" borderId="23" xfId="0" applyFont="1" applyFill="1" applyBorder="1" applyAlignment="1">
      <alignment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0" borderId="21" xfId="0" applyFont="1" applyBorder="1" applyAlignment="1">
      <alignment horizontal="center" vertical="center" wrapText="1"/>
    </xf>
    <xf numFmtId="0" fontId="31" fillId="0" borderId="21" xfId="0" applyFont="1" applyFill="1" applyBorder="1" applyAlignment="1">
      <alignment horizontal="center" vertical="center"/>
    </xf>
    <xf numFmtId="0" fontId="29" fillId="0" borderId="21" xfId="0" applyFont="1" applyBorder="1" applyAlignment="1">
      <alignment horizontal="center" vertical="center"/>
    </xf>
    <xf numFmtId="0" fontId="29" fillId="6" borderId="21" xfId="0" applyFont="1" applyFill="1" applyBorder="1" applyAlignment="1">
      <alignment horizontal="justify" vertical="center"/>
    </xf>
    <xf numFmtId="0" fontId="19" fillId="0" borderId="0" xfId="0" applyFont="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justify" vertical="center"/>
    </xf>
    <xf numFmtId="0" fontId="29" fillId="6" borderId="21" xfId="0" applyFont="1" applyFill="1" applyBorder="1" applyAlignment="1">
      <alignment horizontal="justify"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left" vertical="center" wrapText="1"/>
    </xf>
    <xf numFmtId="0" fontId="29" fillId="6" borderId="23"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5" fillId="6" borderId="21" xfId="0" applyFont="1" applyFill="1" applyBorder="1" applyAlignment="1">
      <alignment horizontal="left" vertical="center" wrapText="1"/>
    </xf>
    <xf numFmtId="56" fontId="29" fillId="6" borderId="21" xfId="0" applyNumberFormat="1" applyFont="1" applyFill="1" applyBorder="1" applyAlignment="1">
      <alignment horizontal="center" vertical="center"/>
    </xf>
    <xf numFmtId="0" fontId="29" fillId="6" borderId="23"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31" fillId="0" borderId="21" xfId="5"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5" fillId="6" borderId="21" xfId="0" applyFont="1" applyFill="1" applyBorder="1" applyAlignment="1">
      <alignment horizontal="left" vertical="center" wrapText="1"/>
    </xf>
    <xf numFmtId="56" fontId="29" fillId="6" borderId="21" xfId="0" applyNumberFormat="1" applyFont="1" applyFill="1" applyBorder="1" applyAlignment="1">
      <alignment horizontal="center" vertical="center"/>
    </xf>
    <xf numFmtId="0" fontId="29" fillId="6" borderId="23"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86" fillId="0" borderId="21" xfId="0" applyFont="1" applyBorder="1" applyAlignment="1">
      <alignment horizontal="center" vertical="center" wrapText="1"/>
    </xf>
    <xf numFmtId="0" fontId="82" fillId="6" borderId="21" xfId="0" applyFont="1" applyFill="1" applyBorder="1" applyAlignment="1">
      <alignment horizontal="center" vertical="center" wrapText="1"/>
    </xf>
    <xf numFmtId="0" fontId="82" fillId="0" borderId="21" xfId="0" applyFont="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0" borderId="21" xfId="0" applyFont="1" applyBorder="1" applyAlignment="1">
      <alignment horizontal="center" vertical="center" wrapText="1"/>
    </xf>
    <xf numFmtId="0" fontId="31" fillId="0" borderId="21" xfId="0" applyFont="1" applyFill="1" applyBorder="1" applyAlignment="1">
      <alignment horizontal="center" vertical="center"/>
    </xf>
    <xf numFmtId="0" fontId="29" fillId="0" borderId="21" xfId="0" applyFont="1" applyBorder="1" applyAlignment="1">
      <alignment horizontal="center" vertical="center"/>
    </xf>
    <xf numFmtId="0" fontId="31" fillId="6" borderId="21" xfId="5" applyFont="1" applyFill="1" applyBorder="1" applyAlignment="1">
      <alignment horizontal="center" vertical="center" wrapText="1"/>
    </xf>
    <xf numFmtId="0" fontId="31" fillId="0" borderId="21" xfId="5" applyFont="1" applyFill="1" applyBorder="1" applyAlignment="1">
      <alignment horizontal="center" vertical="center" wrapText="1"/>
    </xf>
    <xf numFmtId="0" fontId="31" fillId="0" borderId="21" xfId="0" applyFont="1" applyBorder="1" applyAlignment="1">
      <alignment horizontal="center" vertical="center"/>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0" borderId="21" xfId="0" applyFont="1" applyBorder="1" applyAlignment="1">
      <alignment horizontal="center" vertical="center" wrapText="1"/>
    </xf>
    <xf numFmtId="0" fontId="31" fillId="0" borderId="21" xfId="0" applyFont="1" applyFill="1" applyBorder="1" applyAlignment="1">
      <alignment horizontal="center" vertical="center"/>
    </xf>
    <xf numFmtId="0" fontId="31" fillId="0"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53" fillId="0" borderId="21" xfId="0" applyFont="1" applyFill="1" applyBorder="1" applyAlignment="1">
      <alignment horizontal="center" vertical="center"/>
    </xf>
    <xf numFmtId="180" fontId="53" fillId="0" borderId="21" xfId="0" applyNumberFormat="1" applyFont="1" applyFill="1" applyBorder="1" applyAlignment="1">
      <alignment horizontal="center" vertical="center"/>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31" fillId="6" borderId="21"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0" xfId="0" applyFont="1" applyBorder="1" applyAlignment="1">
      <alignment horizontal="center" vertical="center"/>
    </xf>
    <xf numFmtId="0" fontId="31" fillId="6" borderId="21" xfId="0" applyFont="1" applyFill="1" applyBorder="1" applyAlignment="1">
      <alignment horizontal="center" vertical="center"/>
    </xf>
    <xf numFmtId="0" fontId="29" fillId="0" borderId="21" xfId="0" applyFont="1" applyBorder="1" applyAlignment="1">
      <alignment horizontal="center" vertical="center"/>
    </xf>
    <xf numFmtId="0" fontId="29" fillId="0" borderId="21" xfId="0" applyFont="1" applyBorder="1" applyAlignment="1">
      <alignment horizontal="left" vertical="center"/>
    </xf>
    <xf numFmtId="0" fontId="29" fillId="7" borderId="21" xfId="0" applyFont="1" applyFill="1" applyBorder="1" applyAlignment="1">
      <alignment horizontal="center" vertical="center" wrapText="1"/>
    </xf>
    <xf numFmtId="0" fontId="29" fillId="7" borderId="21" xfId="0" applyFont="1" applyFill="1" applyBorder="1" applyAlignment="1">
      <alignment horizontal="center" vertical="center"/>
    </xf>
    <xf numFmtId="0" fontId="31" fillId="7" borderId="21" xfId="0" applyFont="1" applyFill="1" applyBorder="1" applyAlignment="1">
      <alignment horizontal="center" vertical="center"/>
    </xf>
    <xf numFmtId="0" fontId="32" fillId="0" borderId="0" xfId="0" applyFont="1" applyAlignment="1">
      <alignment horizontal="left" vertical="center"/>
    </xf>
    <xf numFmtId="0" fontId="19" fillId="0" borderId="0" xfId="0" applyFont="1" applyAlignment="1">
      <alignment horizontal="left" vertical="center"/>
    </xf>
    <xf numFmtId="0" fontId="19" fillId="0" borderId="0" xfId="0" applyFont="1" applyBorder="1" applyAlignment="1">
      <alignment horizontal="center" vertical="center"/>
    </xf>
    <xf numFmtId="0" fontId="19" fillId="0" borderId="0" xfId="0" applyFont="1" applyFill="1" applyBorder="1">
      <alignment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5" fillId="6" borderId="21" xfId="0" applyFont="1" applyFill="1" applyBorder="1" applyAlignment="1">
      <alignment horizontal="left" vertical="center" wrapText="1"/>
    </xf>
    <xf numFmtId="0" fontId="29" fillId="6"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6" borderId="21" xfId="0" applyFont="1" applyFill="1" applyBorder="1" applyAlignment="1">
      <alignment vertical="center" wrapText="1"/>
    </xf>
    <xf numFmtId="0" fontId="29" fillId="0" borderId="21" xfId="0" applyFont="1" applyBorder="1" applyAlignment="1">
      <alignment horizontal="center" vertical="center" wrapText="1"/>
    </xf>
    <xf numFmtId="0" fontId="29" fillId="0" borderId="21" xfId="0" applyFont="1" applyFill="1" applyBorder="1" applyAlignment="1">
      <alignment vertical="center" wrapText="1"/>
    </xf>
    <xf numFmtId="0" fontId="25" fillId="0" borderId="21"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6" borderId="21"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vertical="center" wrapText="1"/>
    </xf>
    <xf numFmtId="0" fontId="25"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9" fillId="7" borderId="21"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xf>
    <xf numFmtId="0" fontId="98" fillId="0" borderId="0" xfId="0" applyFont="1">
      <alignment vertical="center"/>
    </xf>
    <xf numFmtId="0" fontId="45" fillId="0" borderId="0" xfId="0" applyFont="1" applyFill="1" applyAlignment="1">
      <alignment vertical="center"/>
    </xf>
    <xf numFmtId="0" fontId="98" fillId="0" borderId="0" xfId="0" applyFont="1" applyFill="1">
      <alignment vertical="center"/>
    </xf>
    <xf numFmtId="0" fontId="19" fillId="0" borderId="0" xfId="0" applyFont="1" applyFill="1" applyBorder="1" applyAlignment="1">
      <alignment vertical="center"/>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31" fillId="6"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9" fillId="0" borderId="21" xfId="0" applyFont="1" applyBorder="1" applyAlignment="1">
      <alignment horizontal="center" vertical="center"/>
    </xf>
    <xf numFmtId="0" fontId="29" fillId="6" borderId="20" xfId="0" applyFont="1" applyFill="1" applyBorder="1" applyAlignment="1">
      <alignment horizontal="left" vertical="center" wrapText="1"/>
    </xf>
    <xf numFmtId="0" fontId="29" fillId="0" borderId="21" xfId="0" applyFont="1" applyBorder="1" applyAlignment="1">
      <alignment horizontal="left" vertical="center" wrapText="1"/>
    </xf>
    <xf numFmtId="0" fontId="31" fillId="0" borderId="21" xfId="0" applyFont="1" applyFill="1" applyBorder="1" applyAlignment="1">
      <alignment horizontal="center" vertical="center"/>
    </xf>
    <xf numFmtId="0" fontId="25" fillId="6"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31" fillId="0" borderId="21" xfId="0" applyFont="1" applyBorder="1" applyAlignment="1">
      <alignment horizontal="center" vertical="center" wrapText="1"/>
    </xf>
    <xf numFmtId="0" fontId="20" fillId="0" borderId="21" xfId="0" applyFont="1" applyBorder="1" applyAlignment="1">
      <alignment horizontal="left" vertical="center" wrapText="1"/>
    </xf>
    <xf numFmtId="0" fontId="31" fillId="0" borderId="21" xfId="0" applyFont="1" applyBorder="1" applyAlignment="1">
      <alignment horizontal="center" vertical="center"/>
    </xf>
    <xf numFmtId="0" fontId="99" fillId="0" borderId="0" xfId="1" applyFont="1" applyBorder="1" applyAlignment="1" applyProtection="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0" xfId="0" applyFont="1" applyFill="1" applyBorder="1" applyAlignment="1">
      <alignment horizontal="center" vertical="center" wrapText="1"/>
    </xf>
    <xf numFmtId="0" fontId="29" fillId="6" borderId="21" xfId="0" applyFont="1" applyFill="1" applyBorder="1" applyAlignment="1">
      <alignment vertical="center" wrapText="1"/>
    </xf>
    <xf numFmtId="0" fontId="29" fillId="0" borderId="21" xfId="0" applyFont="1" applyBorder="1" applyAlignment="1">
      <alignment horizontal="center" vertical="center" wrapText="1"/>
    </xf>
    <xf numFmtId="0" fontId="31" fillId="6" borderId="21" xfId="0" applyFont="1" applyFill="1" applyBorder="1" applyAlignment="1">
      <alignment horizontal="center" vertical="center"/>
    </xf>
    <xf numFmtId="0" fontId="29" fillId="6" borderId="22"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6" borderId="21" xfId="0" applyFont="1" applyFill="1" applyBorder="1" applyAlignment="1">
      <alignment horizontal="left" vertical="center" wrapText="1"/>
    </xf>
    <xf numFmtId="0" fontId="79" fillId="6" borderId="21"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29" fillId="0" borderId="20" xfId="0" applyFont="1" applyBorder="1" applyAlignment="1">
      <alignment horizontal="center" vertical="center"/>
    </xf>
    <xf numFmtId="0" fontId="29" fillId="0" borderId="21" xfId="0" applyFont="1" applyBorder="1" applyAlignment="1">
      <alignment horizontal="left" vertical="center" wrapText="1"/>
    </xf>
    <xf numFmtId="0" fontId="31" fillId="0" borderId="21" xfId="0" applyFont="1" applyFill="1" applyBorder="1" applyAlignment="1">
      <alignment horizontal="center" vertical="center"/>
    </xf>
    <xf numFmtId="0" fontId="25" fillId="6"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34" fillId="0" borderId="21" xfId="0" applyFont="1" applyBorder="1" applyAlignment="1">
      <alignment horizontal="center" vertical="center" wrapText="1"/>
    </xf>
    <xf numFmtId="0" fontId="29" fillId="7" borderId="21"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20" fillId="0" borderId="21" xfId="0" applyFont="1" applyBorder="1" applyAlignment="1">
      <alignment horizontal="left" vertical="center" wrapText="1"/>
    </xf>
    <xf numFmtId="0" fontId="31" fillId="0" borderId="21" xfId="0" applyFont="1" applyBorder="1" applyAlignment="1">
      <alignment horizontal="center" vertical="center"/>
    </xf>
    <xf numFmtId="0" fontId="29" fillId="0" borderId="24" xfId="0" applyFont="1" applyFill="1" applyBorder="1" applyAlignment="1">
      <alignment horizontal="center" vertical="center" wrapText="1"/>
    </xf>
    <xf numFmtId="0" fontId="19" fillId="0" borderId="0" xfId="0" applyFont="1" applyAlignment="1">
      <alignment horizontal="center" vertical="center"/>
    </xf>
    <xf numFmtId="0" fontId="58" fillId="0" borderId="0" xfId="0" applyFont="1">
      <alignment vertical="center"/>
    </xf>
    <xf numFmtId="0" fontId="62" fillId="0" borderId="22" xfId="1" applyFont="1" applyFill="1" applyBorder="1" applyAlignment="1" applyProtection="1">
      <alignment horizontal="left" vertical="center" wrapText="1"/>
    </xf>
    <xf numFmtId="0" fontId="62" fillId="0" borderId="21" xfId="1" applyFont="1" applyFill="1" applyBorder="1" applyAlignment="1" applyProtection="1">
      <alignment vertical="center" wrapText="1"/>
    </xf>
    <xf numFmtId="0" fontId="62" fillId="0" borderId="21" xfId="1" applyFont="1" applyFill="1" applyBorder="1" applyAlignment="1" applyProtection="1">
      <alignment horizontal="left"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3" xfId="0" applyFont="1" applyFill="1" applyBorder="1" applyAlignment="1">
      <alignment horizontal="center" vertical="center"/>
    </xf>
    <xf numFmtId="0" fontId="20" fillId="0" borderId="21"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47" fillId="0" borderId="0" xfId="0" applyFont="1">
      <alignment vertical="center"/>
    </xf>
    <xf numFmtId="0" fontId="58" fillId="0" borderId="0" xfId="0" applyFont="1" applyFill="1" applyAlignment="1">
      <alignment horizontal="left" vertical="center"/>
    </xf>
    <xf numFmtId="0" fontId="58" fillId="0" borderId="25" xfId="0" applyFont="1" applyFill="1" applyBorder="1" applyAlignment="1">
      <alignment vertical="center"/>
    </xf>
    <xf numFmtId="0" fontId="27" fillId="0" borderId="0" xfId="0" applyFont="1" applyFill="1" applyAlignment="1">
      <alignment horizontal="left" vertical="center"/>
    </xf>
    <xf numFmtId="0" fontId="29" fillId="0" borderId="21"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1" xfId="0" applyFont="1" applyBorder="1" applyAlignment="1">
      <alignment horizontal="center" vertical="center"/>
    </xf>
    <xf numFmtId="0" fontId="29" fillId="6" borderId="21" xfId="0" applyFont="1" applyFill="1" applyBorder="1" applyAlignment="1">
      <alignment horizontal="center" vertical="center" wrapText="1"/>
    </xf>
    <xf numFmtId="0" fontId="25" fillId="0" borderId="21" xfId="0" applyFont="1" applyBorder="1" applyAlignment="1">
      <alignment horizontal="center" vertical="center"/>
    </xf>
    <xf numFmtId="0" fontId="65" fillId="0" borderId="0" xfId="1" applyFont="1" applyBorder="1" applyAlignment="1" applyProtection="1">
      <alignment horizontal="center" vertical="center"/>
    </xf>
    <xf numFmtId="0" fontId="21" fillId="0" borderId="21" xfId="0" applyFont="1" applyBorder="1" applyAlignment="1">
      <alignment horizontal="center" vertical="center"/>
    </xf>
    <xf numFmtId="0" fontId="21" fillId="0" borderId="21" xfId="0" applyFont="1" applyFill="1" applyBorder="1" applyAlignment="1">
      <alignment horizontal="center" vertical="center"/>
    </xf>
    <xf numFmtId="0" fontId="32" fillId="0" borderId="0" xfId="0" applyFont="1" applyAlignment="1">
      <alignment horizontal="left" vertical="center"/>
    </xf>
    <xf numFmtId="0" fontId="19" fillId="0" borderId="0" xfId="0" applyFont="1" applyAlignment="1">
      <alignment horizontal="center" vertical="center"/>
    </xf>
    <xf numFmtId="0" fontId="61" fillId="0" borderId="0" xfId="0" applyFont="1">
      <alignment vertical="center"/>
    </xf>
    <xf numFmtId="0" fontId="61" fillId="0" borderId="0" xfId="0" applyFont="1" applyFill="1">
      <alignment vertical="center"/>
    </xf>
    <xf numFmtId="0" fontId="0" fillId="0" borderId="0" xfId="0" applyAlignment="1">
      <alignment vertical="center" wrapText="1"/>
    </xf>
    <xf numFmtId="0" fontId="99" fillId="0" borderId="21" xfId="1" applyFont="1" applyBorder="1" applyAlignment="1" applyProtection="1">
      <alignment horizontal="center" vertical="center"/>
    </xf>
    <xf numFmtId="0" fontId="99" fillId="0" borderId="21" xfId="1" quotePrefix="1" applyFont="1" applyBorder="1" applyAlignment="1" applyProtection="1">
      <alignment horizontal="center" vertical="center"/>
    </xf>
    <xf numFmtId="0" fontId="99" fillId="0" borderId="21" xfId="1" applyFont="1" applyBorder="1" applyAlignment="1" applyProtection="1">
      <alignment horizontal="center" vertical="center" wrapText="1"/>
    </xf>
    <xf numFmtId="0" fontId="0" fillId="0" borderId="21" xfId="0" applyBorder="1">
      <alignment vertical="center"/>
    </xf>
    <xf numFmtId="0" fontId="25" fillId="0" borderId="21" xfId="1" applyFont="1" applyBorder="1" applyAlignment="1" applyProtection="1">
      <alignment horizontal="center" vertical="center" wrapText="1"/>
    </xf>
    <xf numFmtId="0" fontId="47" fillId="10" borderId="25" xfId="0" applyFont="1" applyFill="1" applyBorder="1" applyAlignment="1">
      <alignment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79" fillId="6" borderId="21" xfId="0" applyFont="1" applyFill="1" applyBorder="1" applyAlignment="1">
      <alignment horizontal="center" vertical="center" wrapText="1"/>
    </xf>
    <xf numFmtId="0" fontId="29" fillId="0" borderId="21" xfId="0" applyFont="1" applyFill="1" applyBorder="1" applyAlignment="1">
      <alignment vertical="center" wrapText="1"/>
    </xf>
    <xf numFmtId="0" fontId="47" fillId="10" borderId="25" xfId="0" applyFont="1" applyFill="1" applyBorder="1" applyAlignment="1">
      <alignment horizontal="center" vertical="center"/>
    </xf>
    <xf numFmtId="0" fontId="65" fillId="0" borderId="0" xfId="1" applyFont="1" applyBorder="1" applyAlignment="1" applyProtection="1">
      <alignment horizontal="center" vertical="center"/>
    </xf>
    <xf numFmtId="0" fontId="20" fillId="0" borderId="21" xfId="0" applyFont="1" applyBorder="1" applyAlignment="1">
      <alignment horizontal="left" vertical="center" wrapText="1"/>
    </xf>
    <xf numFmtId="49" fontId="29" fillId="0" borderId="21" xfId="0" applyNumberFormat="1" applyFont="1" applyFill="1" applyBorder="1" applyAlignment="1">
      <alignment horizontal="center" vertical="center"/>
    </xf>
    <xf numFmtId="49" fontId="29" fillId="6" borderId="21" xfId="0" applyNumberFormat="1"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31" fillId="0" borderId="21" xfId="0" applyFont="1" applyFill="1" applyBorder="1" applyAlignment="1">
      <alignment horizontal="center" vertical="center" wrapText="1"/>
    </xf>
    <xf numFmtId="0" fontId="100" fillId="0" borderId="0" xfId="1" applyFont="1" applyBorder="1" applyAlignment="1" applyProtection="1">
      <alignment horizontal="center" vertical="center"/>
    </xf>
    <xf numFmtId="0" fontId="97" fillId="0" borderId="21" xfId="1" applyFont="1" applyBorder="1" applyAlignment="1" applyProtection="1">
      <alignment horizontal="center" vertical="center"/>
    </xf>
    <xf numFmtId="0" fontId="97" fillId="0" borderId="21" xfId="1" applyFont="1" applyBorder="1" applyAlignment="1" applyProtection="1">
      <alignment horizontal="center" vertical="center" wrapText="1"/>
    </xf>
    <xf numFmtId="0" fontId="62" fillId="0" borderId="0" xfId="1" applyFont="1" applyAlignment="1" applyProtection="1">
      <alignment horizontal="center" vertical="center"/>
    </xf>
    <xf numFmtId="0" fontId="99" fillId="0" borderId="0" xfId="1" applyFont="1" applyAlignment="1" applyProtection="1">
      <alignment horizontal="center" vertical="center"/>
    </xf>
    <xf numFmtId="0" fontId="65" fillId="0" borderId="0" xfId="1" applyFont="1" applyAlignment="1" applyProtection="1">
      <alignment horizontal="center" vertical="center"/>
    </xf>
    <xf numFmtId="0" fontId="99" fillId="0" borderId="0" xfId="1" applyFont="1" applyAlignment="1" applyProtection="1">
      <alignment vertical="center"/>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0" borderId="21" xfId="0" applyFont="1" applyFill="1" applyBorder="1" applyAlignment="1">
      <alignment horizontal="center" vertical="center"/>
    </xf>
    <xf numFmtId="0" fontId="29" fillId="5" borderId="21" xfId="0" applyFont="1" applyFill="1" applyBorder="1" applyAlignment="1">
      <alignment horizontal="center" vertical="center" wrapText="1"/>
    </xf>
    <xf numFmtId="180" fontId="26" fillId="0" borderId="21" xfId="0" applyNumberFormat="1" applyFont="1" applyFill="1" applyBorder="1" applyAlignment="1">
      <alignment horizontal="center" vertical="center" wrapText="1"/>
    </xf>
    <xf numFmtId="0" fontId="26" fillId="0" borderId="21" xfId="0" applyFont="1" applyFill="1" applyBorder="1" applyAlignment="1">
      <alignment horizontal="center" vertical="center" wrapText="1"/>
    </xf>
    <xf numFmtId="180" fontId="26" fillId="6" borderId="21" xfId="0" applyNumberFormat="1" applyFont="1" applyFill="1" applyBorder="1" applyAlignment="1">
      <alignment horizontal="center" vertical="center" wrapText="1"/>
    </xf>
    <xf numFmtId="0" fontId="26" fillId="6" borderId="21"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4" fillId="0" borderId="21" xfId="0" applyFont="1" applyFill="1" applyBorder="1" applyAlignment="1">
      <alignment horizontal="center" vertical="center" wrapText="1"/>
    </xf>
    <xf numFmtId="180" fontId="34" fillId="0" borderId="21" xfId="0" applyNumberFormat="1" applyFont="1" applyFill="1" applyBorder="1" applyAlignment="1">
      <alignment horizontal="center" vertical="center" wrapText="1"/>
    </xf>
    <xf numFmtId="180" fontId="34" fillId="6" borderId="21" xfId="0" applyNumberFormat="1" applyFont="1" applyFill="1" applyBorder="1" applyAlignment="1">
      <alignment horizontal="center" vertical="center" wrapText="1"/>
    </xf>
    <xf numFmtId="0" fontId="31" fillId="6" borderId="21" xfId="0" applyFont="1" applyFill="1" applyBorder="1" applyAlignment="1">
      <alignment vertical="center" wrapText="1"/>
    </xf>
    <xf numFmtId="0" fontId="34" fillId="6" borderId="21" xfId="0" applyFont="1" applyFill="1" applyBorder="1" applyAlignment="1">
      <alignment horizontal="center" vertical="center" wrapText="1"/>
    </xf>
    <xf numFmtId="0" fontId="31" fillId="0" borderId="21" xfId="0" applyFont="1" applyFill="1" applyBorder="1" applyAlignment="1">
      <alignment vertical="center" wrapText="1"/>
    </xf>
    <xf numFmtId="0" fontId="47" fillId="10" borderId="25" xfId="0" applyFont="1" applyFill="1" applyBorder="1" applyAlignment="1">
      <alignment horizontal="center" vertical="center"/>
    </xf>
    <xf numFmtId="0" fontId="99" fillId="0" borderId="0" xfId="1" applyFont="1" applyAlignment="1" applyProtection="1">
      <alignment horizontal="center" vertical="center"/>
    </xf>
    <xf numFmtId="0" fontId="65" fillId="0" borderId="0" xfId="1" applyFont="1" applyAlignment="1" applyProtection="1">
      <alignment horizontal="center" vertical="center"/>
    </xf>
    <xf numFmtId="0" fontId="65" fillId="0" borderId="0" xfId="1" applyFont="1" applyBorder="1" applyAlignment="1" applyProtection="1">
      <alignment horizontal="center" vertical="center"/>
    </xf>
    <xf numFmtId="0" fontId="25" fillId="0" borderId="21" xfId="0" applyFont="1" applyBorder="1" applyAlignment="1">
      <alignment horizontal="center" vertical="center"/>
    </xf>
    <xf numFmtId="0" fontId="100" fillId="0" borderId="0" xfId="1" applyFont="1" applyAlignment="1" applyProtection="1">
      <alignment horizontal="center" vertical="center"/>
    </xf>
    <xf numFmtId="0" fontId="100" fillId="0" borderId="0" xfId="1" applyFont="1" applyAlignment="1" applyProtection="1">
      <alignment vertical="center"/>
    </xf>
    <xf numFmtId="0" fontId="100" fillId="0" borderId="21" xfId="1" quotePrefix="1" applyFont="1" applyBorder="1" applyAlignment="1" applyProtection="1">
      <alignment horizontal="center" vertical="center"/>
    </xf>
    <xf numFmtId="0" fontId="100" fillId="0" borderId="0" xfId="1" applyFont="1" applyAlignment="1" applyProtection="1">
      <alignment horizontal="center" vertical="center" wrapText="1"/>
    </xf>
    <xf numFmtId="0" fontId="65" fillId="0" borderId="0" xfId="1" applyFont="1" applyBorder="1" applyAlignment="1" applyProtection="1">
      <alignment vertical="center"/>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56" fontId="29" fillId="6" borderId="21" xfId="0" applyNumberFormat="1" applyFont="1" applyFill="1" applyBorder="1" applyAlignment="1">
      <alignment horizontal="center" vertical="center"/>
    </xf>
    <xf numFmtId="0" fontId="29" fillId="6"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0" fontId="31" fillId="6" borderId="21" xfId="0" applyFont="1" applyFill="1" applyBorder="1" applyAlignment="1">
      <alignment horizontal="center" vertical="center"/>
    </xf>
    <xf numFmtId="0" fontId="29" fillId="0" borderId="21" xfId="0" applyFont="1" applyBorder="1" applyAlignment="1">
      <alignment horizontal="left" vertical="center"/>
    </xf>
    <xf numFmtId="0" fontId="29" fillId="0" borderId="21" xfId="0" applyFont="1" applyBorder="1" applyAlignment="1">
      <alignment horizontal="left" vertical="center" wrapText="1"/>
    </xf>
    <xf numFmtId="0" fontId="29" fillId="0" borderId="23" xfId="0" applyFont="1" applyBorder="1" applyAlignment="1">
      <alignment horizontal="center" vertical="center"/>
    </xf>
    <xf numFmtId="0" fontId="29" fillId="6" borderId="23" xfId="0" applyFont="1" applyFill="1" applyBorder="1" applyAlignment="1">
      <alignment horizontal="center" vertical="center"/>
    </xf>
    <xf numFmtId="0" fontId="29" fillId="6" borderId="21" xfId="0" applyFont="1" applyFill="1" applyBorder="1" applyAlignment="1">
      <alignment horizontal="justify" vertical="center"/>
    </xf>
    <xf numFmtId="0" fontId="19" fillId="0" borderId="0" xfId="0" applyFont="1" applyAlignment="1">
      <alignment horizontal="center" vertical="center"/>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0" borderId="21" xfId="0" applyFont="1" applyBorder="1" applyAlignment="1">
      <alignment horizontal="center" vertical="center"/>
    </xf>
    <xf numFmtId="0" fontId="29" fillId="0" borderId="21" xfId="0" applyFont="1" applyBorder="1" applyAlignment="1">
      <alignment horizontal="center" vertical="center" wrapText="1"/>
    </xf>
    <xf numFmtId="0" fontId="29" fillId="6" borderId="23"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0" fontId="29" fillId="0" borderId="21" xfId="0" applyFont="1" applyBorder="1" applyAlignment="1">
      <alignment horizontal="left" vertical="center" wrapText="1"/>
    </xf>
    <xf numFmtId="56" fontId="29" fillId="6" borderId="21" xfId="0" applyNumberFormat="1" applyFont="1" applyFill="1" applyBorder="1" applyAlignment="1">
      <alignment horizontal="center" vertical="center"/>
    </xf>
    <xf numFmtId="0" fontId="20" fillId="0" borderId="21" xfId="0" applyFont="1" applyBorder="1" applyAlignment="1">
      <alignment horizontal="left"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56" fontId="29" fillId="6" borderId="21" xfId="0" applyNumberFormat="1" applyFont="1" applyFill="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0" borderId="21" xfId="0" applyFont="1" applyFill="1" applyBorder="1" applyAlignment="1">
      <alignment horizontal="center" vertical="center"/>
    </xf>
    <xf numFmtId="0" fontId="29"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56" fontId="29" fillId="6" borderId="21" xfId="0" applyNumberFormat="1" applyFont="1" applyFill="1" applyBorder="1" applyAlignment="1">
      <alignment horizontal="center" vertical="center"/>
    </xf>
    <xf numFmtId="0" fontId="29" fillId="0" borderId="21" xfId="0" applyFont="1" applyBorder="1" applyAlignment="1">
      <alignment horizontal="center" vertical="center"/>
    </xf>
    <xf numFmtId="0" fontId="29"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31" fillId="6" borderId="21" xfId="0" applyFont="1" applyFill="1" applyBorder="1" applyAlignment="1">
      <alignment horizontal="center" vertical="center"/>
    </xf>
    <xf numFmtId="0" fontId="29" fillId="6" borderId="21" xfId="0" applyFont="1" applyFill="1" applyBorder="1" applyAlignment="1">
      <alignment horizontal="justify" vertical="center"/>
    </xf>
    <xf numFmtId="0" fontId="29" fillId="6" borderId="0" xfId="0" applyFont="1" applyFill="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21" xfId="0" applyFont="1" applyFill="1" applyBorder="1" applyAlignment="1">
      <alignment horizontal="center" vertical="center" wrapText="1"/>
    </xf>
    <xf numFmtId="0" fontId="25" fillId="0" borderId="21" xfId="0" applyFont="1" applyFill="1" applyBorder="1" applyAlignment="1">
      <alignment horizontal="left" vertical="center" wrapText="1"/>
    </xf>
    <xf numFmtId="0" fontId="29" fillId="0" borderId="21" xfId="0" applyFont="1" applyBorder="1" applyAlignment="1">
      <alignment horizontal="center" vertical="center"/>
    </xf>
    <xf numFmtId="0" fontId="29" fillId="0" borderId="21" xfId="0" applyFont="1" applyBorder="1" applyAlignment="1">
      <alignment horizontal="center" vertical="center" wrapText="1"/>
    </xf>
    <xf numFmtId="0" fontId="25" fillId="0" borderId="21" xfId="0" applyFont="1" applyFill="1" applyBorder="1" applyAlignment="1">
      <alignment horizontal="center" vertical="center" wrapText="1"/>
    </xf>
    <xf numFmtId="0" fontId="99" fillId="0" borderId="0" xfId="1" applyFont="1" applyAlignment="1" applyProtection="1">
      <alignment horizontal="center" vertical="center"/>
    </xf>
    <xf numFmtId="0" fontId="31" fillId="0" borderId="21" xfId="0" applyFont="1" applyBorder="1" applyAlignment="1">
      <alignment horizontal="center" vertical="center"/>
    </xf>
    <xf numFmtId="0" fontId="19" fillId="0" borderId="0" xfId="0" applyFont="1" applyAlignment="1">
      <alignment horizontal="center" vertical="center"/>
    </xf>
    <xf numFmtId="0" fontId="99" fillId="0" borderId="0" xfId="1" applyFont="1" applyBorder="1" applyAlignment="1" applyProtection="1">
      <alignment horizontal="center" vertical="center"/>
    </xf>
    <xf numFmtId="0" fontId="19" fillId="0" borderId="0" xfId="0" applyFont="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0" fontId="25" fillId="0" borderId="21" xfId="0" applyFont="1" applyFill="1" applyBorder="1" applyAlignment="1">
      <alignment horizontal="left" vertical="center" wrapText="1"/>
    </xf>
    <xf numFmtId="0" fontId="29" fillId="0" borderId="23"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31" fillId="0" borderId="21"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57" fillId="0" borderId="25" xfId="0" applyFont="1" applyBorder="1" applyAlignment="1">
      <alignment horizontal="left" vertical="center"/>
    </xf>
    <xf numFmtId="0" fontId="77" fillId="0" borderId="0" xfId="6" applyFont="1" applyAlignment="1">
      <alignment horizontal="center" vertical="center"/>
    </xf>
    <xf numFmtId="0" fontId="77" fillId="0" borderId="0" xfId="6" applyFont="1">
      <alignment vertical="center"/>
    </xf>
    <xf numFmtId="0" fontId="77" fillId="0" borderId="0" xfId="6" applyFont="1" applyAlignment="1">
      <alignment horizontal="center"/>
    </xf>
    <xf numFmtId="0" fontId="77" fillId="0" borderId="21" xfId="6" applyFont="1" applyBorder="1">
      <alignment vertical="center"/>
    </xf>
    <xf numFmtId="0" fontId="77" fillId="0" borderId="21" xfId="6" applyFont="1" applyBorder="1" applyAlignment="1">
      <alignment horizontal="center" vertical="center" wrapText="1"/>
    </xf>
    <xf numFmtId="0" fontId="77" fillId="0" borderId="21" xfId="6" applyFont="1" applyBorder="1" applyAlignment="1">
      <alignment horizontal="center" vertical="center"/>
    </xf>
    <xf numFmtId="0" fontId="77" fillId="0" borderId="21" xfId="6" applyFont="1" applyFill="1" applyBorder="1">
      <alignment vertical="center"/>
    </xf>
    <xf numFmtId="0" fontId="77" fillId="3" borderId="21" xfId="6" applyFont="1" applyFill="1" applyBorder="1" applyAlignment="1">
      <alignment horizontal="center" vertical="center"/>
    </xf>
    <xf numFmtId="0" fontId="77" fillId="0" borderId="21" xfId="6" applyFont="1" applyFill="1" applyBorder="1" applyAlignment="1">
      <alignment vertical="center" wrapText="1"/>
    </xf>
    <xf numFmtId="0" fontId="77" fillId="0" borderId="21" xfId="6" applyFont="1" applyFill="1" applyBorder="1" applyAlignment="1">
      <alignment horizontal="center" vertical="center"/>
    </xf>
    <xf numFmtId="0" fontId="77" fillId="0" borderId="21" xfId="6" applyFont="1" applyBorder="1" applyAlignment="1">
      <alignment vertical="center" wrapText="1"/>
    </xf>
    <xf numFmtId="0" fontId="77" fillId="0" borderId="0" xfId="6" applyFont="1" applyBorder="1" applyAlignment="1">
      <alignment horizontal="center"/>
    </xf>
    <xf numFmtId="0" fontId="77" fillId="0" borderId="0" xfId="6" applyFont="1" applyBorder="1" applyAlignment="1">
      <alignment horizontal="center" vertical="center"/>
    </xf>
    <xf numFmtId="0" fontId="57" fillId="0" borderId="25" xfId="0" applyFont="1" applyBorder="1" applyAlignment="1">
      <alignment horizontal="center" vertical="center"/>
    </xf>
    <xf numFmtId="0" fontId="57" fillId="0" borderId="0" xfId="0" applyFont="1" applyBorder="1" applyAlignment="1">
      <alignment horizontal="center" vertical="center"/>
    </xf>
    <xf numFmtId="0" fontId="32" fillId="0" borderId="0" xfId="0" applyFont="1" applyBorder="1" applyAlignment="1">
      <alignment horizontal="center"/>
    </xf>
    <xf numFmtId="0" fontId="57" fillId="0" borderId="25" xfId="0" applyFont="1" applyBorder="1" applyAlignment="1">
      <alignment vertical="center"/>
    </xf>
    <xf numFmtId="0" fontId="57" fillId="0" borderId="0" xfId="0" applyFont="1" applyBorder="1" applyAlignment="1">
      <alignment horizontal="left" vertical="center"/>
    </xf>
    <xf numFmtId="0" fontId="25" fillId="0" borderId="23" xfId="0" applyFont="1" applyFill="1" applyBorder="1" applyAlignment="1">
      <alignment horizontal="center" vertical="center" wrapText="1"/>
    </xf>
    <xf numFmtId="0" fontId="77" fillId="12" borderId="21" xfId="6" applyFont="1" applyFill="1" applyBorder="1" applyAlignment="1">
      <alignment horizontal="center" vertical="center"/>
    </xf>
    <xf numFmtId="0" fontId="77" fillId="9" borderId="21" xfId="6" applyFont="1" applyFill="1" applyBorder="1" applyAlignment="1">
      <alignment horizontal="center" vertical="center" wrapText="1"/>
    </xf>
    <xf numFmtId="0" fontId="77" fillId="13" borderId="21" xfId="6" applyFont="1" applyFill="1" applyBorder="1" applyAlignment="1">
      <alignment horizontal="center" vertical="center"/>
    </xf>
    <xf numFmtId="0" fontId="77" fillId="14" borderId="21" xfId="6" applyFont="1" applyFill="1" applyBorder="1" applyAlignment="1">
      <alignment horizontal="center" vertical="center" wrapText="1"/>
    </xf>
    <xf numFmtId="0" fontId="77" fillId="15" borderId="21" xfId="6" applyFont="1" applyFill="1" applyBorder="1" applyAlignment="1">
      <alignment horizontal="center" vertical="center"/>
    </xf>
    <xf numFmtId="0" fontId="77" fillId="16" borderId="21" xfId="6" applyFont="1" applyFill="1" applyBorder="1" applyAlignment="1">
      <alignment horizontal="center" vertical="center"/>
    </xf>
    <xf numFmtId="0" fontId="77" fillId="17" borderId="21" xfId="6" applyFont="1" applyFill="1" applyBorder="1" applyAlignment="1">
      <alignment horizontal="center" vertical="center"/>
    </xf>
    <xf numFmtId="0" fontId="77" fillId="0" borderId="23" xfId="6" applyFont="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25"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31" fillId="0" borderId="21" xfId="0" applyFont="1" applyFill="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0" fontId="31" fillId="0" borderId="21" xfId="0" applyFont="1" applyFill="1" applyBorder="1" applyAlignment="1">
      <alignment horizontal="left" vertical="center" wrapText="1"/>
    </xf>
    <xf numFmtId="0" fontId="31" fillId="0" borderId="21" xfId="0" applyFont="1" applyFill="1" applyBorder="1" applyAlignment="1">
      <alignment horizontal="center" vertical="center" wrapText="1"/>
    </xf>
    <xf numFmtId="0" fontId="31" fillId="0" borderId="21" xfId="0" applyFont="1" applyFill="1" applyBorder="1" applyAlignment="1">
      <alignment vertical="center" wrapText="1"/>
    </xf>
    <xf numFmtId="0" fontId="19" fillId="0" borderId="0" xfId="0" applyFont="1" applyAlignment="1">
      <alignment horizontal="center" vertical="center"/>
    </xf>
    <xf numFmtId="0" fontId="19" fillId="0" borderId="0" xfId="0" applyFont="1" applyBorder="1" applyAlignment="1">
      <alignment horizontal="center" vertical="center"/>
    </xf>
    <xf numFmtId="0" fontId="57" fillId="0" borderId="25" xfId="0" applyFont="1" applyBorder="1" applyAlignment="1">
      <alignment vertical="center"/>
    </xf>
    <xf numFmtId="0" fontId="57" fillId="0" borderId="25" xfId="0" applyFont="1" applyBorder="1" applyAlignment="1">
      <alignment horizontal="left" vertical="center"/>
    </xf>
    <xf numFmtId="0" fontId="91" fillId="0" borderId="0" xfId="6" applyFont="1" applyAlignment="1">
      <alignment vertical="center"/>
    </xf>
    <xf numFmtId="0" fontId="77" fillId="0" borderId="25" xfId="6" applyFont="1" applyBorder="1" applyAlignment="1"/>
    <xf numFmtId="0" fontId="77" fillId="0" borderId="25" xfId="6" applyFont="1" applyBorder="1" applyAlignment="1">
      <alignment vertical="center"/>
    </xf>
    <xf numFmtId="0" fontId="97" fillId="0" borderId="21" xfId="1" quotePrefix="1" applyFont="1" applyBorder="1" applyAlignment="1" applyProtection="1">
      <alignment horizontal="center" vertical="center"/>
    </xf>
    <xf numFmtId="0" fontId="47" fillId="10" borderId="21" xfId="0" applyFont="1" applyFill="1" applyBorder="1" applyAlignment="1">
      <alignment horizontal="center" vertical="center" wrapText="1"/>
    </xf>
    <xf numFmtId="0" fontId="29" fillId="0" borderId="22" xfId="0" applyFont="1" applyBorder="1" applyAlignment="1">
      <alignment horizontal="center" vertical="center" wrapText="1"/>
    </xf>
    <xf numFmtId="0" fontId="29" fillId="0" borderId="2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Border="1" applyAlignment="1">
      <alignment horizontal="center" vertical="center"/>
    </xf>
    <xf numFmtId="0" fontId="86" fillId="0" borderId="21" xfId="0" applyFont="1" applyBorder="1" applyAlignment="1">
      <alignment horizontal="center" vertical="center"/>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29" fillId="0" borderId="2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Border="1" applyAlignment="1">
      <alignment horizontal="center" vertical="center"/>
    </xf>
    <xf numFmtId="0" fontId="24" fillId="0" borderId="0" xfId="0" applyFont="1" applyAlignment="1">
      <alignment horizontal="center" vertical="center" wrapText="1"/>
    </xf>
    <xf numFmtId="0" fontId="27" fillId="0" borderId="25" xfId="0" applyFont="1" applyBorder="1" applyAlignment="1">
      <alignment horizontal="center" vertical="center" wrapText="1"/>
    </xf>
    <xf numFmtId="0" fontId="61" fillId="0" borderId="0" xfId="0" applyFont="1" applyAlignment="1">
      <alignment horizontal="center" vertical="center" wrapText="1"/>
    </xf>
    <xf numFmtId="0" fontId="102" fillId="18" borderId="21" xfId="1" applyFont="1" applyFill="1" applyBorder="1" applyAlignment="1" applyProtection="1">
      <alignment horizontal="center" vertical="center" wrapText="1"/>
    </xf>
    <xf numFmtId="0" fontId="29" fillId="0" borderId="21"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29" fillId="0" borderId="21" xfId="0" applyFont="1" applyBorder="1" applyAlignment="1">
      <alignment horizontal="center" vertical="center" wrapText="1"/>
    </xf>
    <xf numFmtId="0" fontId="20" fillId="0" borderId="21" xfId="0" applyFont="1" applyBorder="1" applyAlignment="1">
      <alignment horizontal="left" vertical="center" wrapText="1"/>
    </xf>
    <xf numFmtId="0" fontId="29" fillId="0"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31" fillId="0"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31" fillId="6" borderId="21" xfId="0" applyFont="1" applyFill="1" applyBorder="1" applyAlignment="1">
      <alignment horizontal="center" vertical="center"/>
    </xf>
    <xf numFmtId="56" fontId="29" fillId="6" borderId="21" xfId="0" applyNumberFormat="1" applyFont="1" applyFill="1" applyBorder="1" applyAlignment="1">
      <alignment horizontal="center" vertical="center"/>
    </xf>
    <xf numFmtId="0" fontId="19" fillId="0" borderId="0" xfId="0" applyFont="1" applyAlignment="1">
      <alignment horizontal="center" vertical="center"/>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9" fillId="6" borderId="21" xfId="0" applyFont="1" applyFill="1" applyBorder="1" applyAlignment="1">
      <alignment horizontal="center" vertical="center" wrapText="1"/>
    </xf>
    <xf numFmtId="0" fontId="29" fillId="0" borderId="21" xfId="0" applyFont="1" applyBorder="1" applyAlignment="1">
      <alignment horizontal="center" vertical="center"/>
    </xf>
    <xf numFmtId="0" fontId="29" fillId="0" borderId="21" xfId="0" applyFont="1" applyBorder="1" applyAlignment="1">
      <alignment horizontal="center" vertical="center" wrapText="1"/>
    </xf>
    <xf numFmtId="0" fontId="29" fillId="7" borderId="21" xfId="0" applyFont="1" applyFill="1" applyBorder="1" applyAlignment="1">
      <alignment horizontal="center" vertical="center" wrapText="1"/>
    </xf>
    <xf numFmtId="0" fontId="31" fillId="0" borderId="21" xfId="0" applyFont="1" applyBorder="1" applyAlignment="1">
      <alignment horizontal="center" vertical="center"/>
    </xf>
    <xf numFmtId="0" fontId="29" fillId="7" borderId="21" xfId="0" applyFont="1" applyFill="1" applyBorder="1" applyAlignment="1">
      <alignment horizontal="center" vertical="center"/>
    </xf>
    <xf numFmtId="0" fontId="31" fillId="7" borderId="21" xfId="0" applyFont="1" applyFill="1" applyBorder="1" applyAlignment="1">
      <alignment horizontal="center" vertical="center"/>
    </xf>
    <xf numFmtId="0" fontId="79" fillId="7" borderId="21" xfId="0" applyFont="1" applyFill="1" applyBorder="1" applyAlignment="1">
      <alignment horizontal="center" vertical="center"/>
    </xf>
    <xf numFmtId="0" fontId="79" fillId="7" borderId="21" xfId="0" applyFont="1" applyFill="1" applyBorder="1" applyAlignment="1">
      <alignment horizontal="center" vertical="center" wrapText="1"/>
    </xf>
    <xf numFmtId="0" fontId="25" fillId="6" borderId="0" xfId="0" applyFont="1" applyFill="1" applyAlignment="1">
      <alignment vertical="center" wrapText="1"/>
    </xf>
    <xf numFmtId="0" fontId="29" fillId="7" borderId="21"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7" borderId="21" xfId="0" applyFont="1" applyFill="1" applyBorder="1" applyAlignment="1">
      <alignment horizontal="center" vertical="center" wrapText="1"/>
    </xf>
    <xf numFmtId="0" fontId="29" fillId="7" borderId="21" xfId="0" applyFont="1" applyFill="1" applyBorder="1" applyAlignment="1">
      <alignment horizontal="center" vertical="center"/>
    </xf>
    <xf numFmtId="0" fontId="62" fillId="0" borderId="21" xfId="1" applyFont="1" applyFill="1" applyBorder="1" applyAlignment="1" applyProtection="1">
      <alignment horizontal="center" vertical="center" wrapText="1"/>
    </xf>
    <xf numFmtId="0" fontId="79" fillId="7" borderId="21" xfId="0" applyFont="1" applyFill="1" applyBorder="1" applyAlignment="1">
      <alignment horizontal="center" vertical="center" wrapText="1"/>
    </xf>
    <xf numFmtId="0" fontId="79" fillId="7" borderId="21" xfId="0" applyFont="1" applyFill="1" applyBorder="1" applyAlignment="1">
      <alignment horizontal="center" vertical="center"/>
    </xf>
    <xf numFmtId="0" fontId="29" fillId="0" borderId="2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left" vertical="center" wrapText="1"/>
    </xf>
    <xf numFmtId="0" fontId="25" fillId="0" borderId="22" xfId="0" applyFont="1" applyFill="1" applyBorder="1" applyAlignment="1">
      <alignment horizontal="center" vertical="center" wrapText="1"/>
    </xf>
    <xf numFmtId="0" fontId="29" fillId="7" borderId="21" xfId="0"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center" vertical="center"/>
    </xf>
    <xf numFmtId="0" fontId="29" fillId="0" borderId="21" xfId="0" applyFont="1" applyFill="1" applyBorder="1" applyAlignment="1">
      <alignment horizontal="center" vertical="center" wrapText="1"/>
    </xf>
    <xf numFmtId="0" fontId="31" fillId="6" borderId="21" xfId="0" applyFont="1" applyFill="1" applyBorder="1" applyAlignment="1">
      <alignment horizontal="center" vertical="center"/>
    </xf>
    <xf numFmtId="0" fontId="31" fillId="0" borderId="21" xfId="0" applyFont="1" applyFill="1" applyBorder="1" applyAlignment="1">
      <alignment horizontal="center" vertical="center"/>
    </xf>
    <xf numFmtId="0" fontId="29" fillId="0" borderId="21" xfId="0" applyFont="1" applyBorder="1" applyAlignment="1">
      <alignment horizontal="left" vertical="center"/>
    </xf>
    <xf numFmtId="0" fontId="32"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00" fillId="0" borderId="0" xfId="1" applyFont="1" applyAlignment="1" applyProtection="1">
      <alignment horizontal="center" vertical="center"/>
    </xf>
    <xf numFmtId="0" fontId="16" fillId="0" borderId="28" xfId="0" applyFont="1" applyBorder="1" applyAlignment="1">
      <alignment vertical="center"/>
    </xf>
    <xf numFmtId="0" fontId="16" fillId="0" borderId="0" xfId="0" applyFont="1" applyBorder="1" applyAlignment="1">
      <alignment vertical="center" wrapText="1"/>
    </xf>
    <xf numFmtId="0" fontId="26" fillId="0" borderId="21" xfId="6" applyFont="1" applyBorder="1" applyAlignment="1">
      <alignment horizontal="center" vertical="center"/>
    </xf>
    <xf numFmtId="0" fontId="99" fillId="0" borderId="0" xfId="1" applyFont="1" applyAlignment="1" applyProtection="1">
      <alignment horizontal="left" vertical="center"/>
    </xf>
    <xf numFmtId="0" fontId="47" fillId="10" borderId="0" xfId="0" applyFont="1" applyFill="1" applyAlignment="1">
      <alignment horizontal="center" vertical="center"/>
    </xf>
    <xf numFmtId="0" fontId="78" fillId="0" borderId="0" xfId="5" applyFont="1" applyBorder="1" applyAlignment="1">
      <alignment horizontal="right"/>
    </xf>
    <xf numFmtId="0" fontId="11" fillId="0" borderId="0" xfId="5" applyFont="1" applyAlignment="1">
      <alignment horizontal="center" vertical="center"/>
    </xf>
    <xf numFmtId="0" fontId="11" fillId="0" borderId="13" xfId="5" applyFont="1" applyBorder="1" applyAlignment="1">
      <alignment horizontal="center" vertical="center"/>
    </xf>
    <xf numFmtId="0" fontId="73" fillId="3" borderId="10" xfId="5" applyFont="1" applyFill="1" applyBorder="1" applyAlignment="1">
      <alignment horizontal="center" vertical="center"/>
    </xf>
    <xf numFmtId="0" fontId="73" fillId="3" borderId="5" xfId="5" applyFont="1" applyFill="1" applyBorder="1" applyAlignment="1">
      <alignment horizontal="center" vertical="center"/>
    </xf>
    <xf numFmtId="0" fontId="73" fillId="3" borderId="15" xfId="5" applyFont="1" applyFill="1" applyBorder="1" applyAlignment="1">
      <alignment horizontal="center" vertical="center"/>
    </xf>
    <xf numFmtId="0" fontId="73" fillId="3" borderId="6" xfId="5" applyFont="1" applyFill="1" applyBorder="1" applyAlignment="1">
      <alignment horizontal="center" vertical="center"/>
    </xf>
    <xf numFmtId="0" fontId="77" fillId="0" borderId="17" xfId="5" applyFont="1" applyBorder="1" applyAlignment="1">
      <alignment horizontal="center" vertical="center"/>
    </xf>
    <xf numFmtId="0" fontId="77" fillId="0" borderId="5" xfId="5" applyFont="1" applyBorder="1" applyAlignment="1">
      <alignment horizontal="center" vertical="center" wrapText="1"/>
    </xf>
    <xf numFmtId="0" fontId="77" fillId="0" borderId="11" xfId="5" applyFont="1" applyBorder="1" applyAlignment="1">
      <alignment horizontal="center" vertical="center" wrapText="1"/>
    </xf>
    <xf numFmtId="0" fontId="77" fillId="0" borderId="6" xfId="5" applyFont="1" applyBorder="1" applyAlignment="1">
      <alignment horizontal="center" vertical="center" wrapText="1"/>
    </xf>
    <xf numFmtId="0" fontId="77" fillId="0" borderId="16" xfId="5" applyFont="1" applyBorder="1" applyAlignment="1">
      <alignment horizontal="center" vertical="center" wrapText="1"/>
    </xf>
    <xf numFmtId="0" fontId="77" fillId="0" borderId="6" xfId="5" applyFont="1" applyBorder="1" applyAlignment="1">
      <alignment horizontal="center" vertical="center"/>
    </xf>
    <xf numFmtId="0" fontId="73" fillId="4" borderId="10" xfId="5" applyFont="1" applyFill="1" applyBorder="1" applyAlignment="1">
      <alignment horizontal="center" vertical="center"/>
    </xf>
    <xf numFmtId="0" fontId="73" fillId="4" borderId="5" xfId="5" applyFont="1" applyFill="1" applyBorder="1" applyAlignment="1">
      <alignment horizontal="center" vertical="center"/>
    </xf>
    <xf numFmtId="0" fontId="73" fillId="4" borderId="15" xfId="5" applyFont="1" applyFill="1" applyBorder="1" applyAlignment="1">
      <alignment horizontal="center" vertical="center"/>
    </xf>
    <xf numFmtId="0" fontId="73" fillId="4" borderId="6" xfId="5" applyFont="1" applyFill="1" applyBorder="1" applyAlignment="1">
      <alignment horizontal="center" vertical="center"/>
    </xf>
    <xf numFmtId="0" fontId="11" fillId="0" borderId="0" xfId="5" applyFont="1" applyAlignment="1">
      <alignment horizontal="left" vertical="center"/>
    </xf>
    <xf numFmtId="0" fontId="89" fillId="0" borderId="15" xfId="5" applyFont="1" applyBorder="1" applyAlignment="1">
      <alignment horizontal="left" vertical="center"/>
    </xf>
    <xf numFmtId="0" fontId="89" fillId="0" borderId="6" xfId="5" applyFont="1" applyBorder="1" applyAlignment="1">
      <alignment horizontal="left" vertical="center"/>
    </xf>
    <xf numFmtId="0" fontId="89" fillId="0" borderId="16" xfId="5" applyFont="1" applyBorder="1" applyAlignment="1">
      <alignment horizontal="left" vertical="center"/>
    </xf>
    <xf numFmtId="0" fontId="72" fillId="0" borderId="12" xfId="5" applyFont="1" applyBorder="1" applyAlignment="1">
      <alignment horizontal="center" vertical="center"/>
    </xf>
    <xf numFmtId="0" fontId="72" fillId="0" borderId="0" xfId="5" applyFont="1" applyBorder="1" applyAlignment="1">
      <alignment horizontal="center" vertical="center"/>
    </xf>
    <xf numFmtId="0" fontId="16" fillId="0" borderId="12" xfId="5" applyFont="1" applyBorder="1" applyAlignment="1">
      <alignment horizontal="center" vertical="center" wrapText="1"/>
    </xf>
    <xf numFmtId="0" fontId="16" fillId="0" borderId="0" xfId="5" applyFont="1" applyBorder="1" applyAlignment="1">
      <alignment horizontal="center" vertical="center" wrapText="1"/>
    </xf>
    <xf numFmtId="0" fontId="13" fillId="0" borderId="0" xfId="5" applyFont="1" applyBorder="1" applyAlignment="1">
      <alignment horizontal="right" vertical="center"/>
    </xf>
    <xf numFmtId="0" fontId="13" fillId="0" borderId="37" xfId="5" applyFont="1" applyBorder="1" applyAlignment="1">
      <alignment horizontal="right" vertical="center"/>
    </xf>
    <xf numFmtId="0" fontId="76" fillId="11" borderId="0" xfId="5" applyFont="1" applyFill="1" applyBorder="1" applyAlignment="1">
      <alignment horizontal="center" vertical="center"/>
    </xf>
    <xf numFmtId="0" fontId="77" fillId="0" borderId="0" xfId="5" applyFont="1" applyBorder="1" applyAlignment="1">
      <alignment horizontal="right" vertical="center"/>
    </xf>
    <xf numFmtId="0" fontId="88" fillId="0" borderId="6" xfId="5" applyFont="1" applyBorder="1" applyAlignment="1">
      <alignment horizontal="center" vertical="center"/>
    </xf>
    <xf numFmtId="0" fontId="99" fillId="0" borderId="6" xfId="1" applyFont="1" applyBorder="1" applyAlignment="1" applyProtection="1">
      <alignment horizontal="center" vertical="center"/>
    </xf>
    <xf numFmtId="0" fontId="72" fillId="0" borderId="10" xfId="5" applyFont="1" applyBorder="1" applyAlignment="1">
      <alignment horizontal="center" vertical="center"/>
    </xf>
    <xf numFmtId="0" fontId="72" fillId="0" borderId="5" xfId="5" applyFont="1" applyBorder="1" applyAlignment="1">
      <alignment horizontal="center" vertical="center"/>
    </xf>
    <xf numFmtId="0" fontId="72" fillId="0" borderId="11" xfId="5" applyFont="1" applyBorder="1" applyAlignment="1">
      <alignment horizontal="center" vertical="center"/>
    </xf>
    <xf numFmtId="0" fontId="11" fillId="0" borderId="0" xfId="5" applyFont="1" applyAlignment="1">
      <alignment horizontal="center" vertical="center" wrapText="1"/>
    </xf>
    <xf numFmtId="0" fontId="11" fillId="0" borderId="13" xfId="5" applyFont="1" applyBorder="1" applyAlignment="1">
      <alignment horizontal="center" vertical="center" wrapText="1"/>
    </xf>
    <xf numFmtId="0" fontId="77" fillId="0" borderId="5" xfId="5" applyFont="1" applyBorder="1" applyAlignment="1">
      <alignment horizontal="center" vertical="center"/>
    </xf>
    <xf numFmtId="0" fontId="11" fillId="0" borderId="0" xfId="5" applyFont="1" applyBorder="1" applyAlignment="1">
      <alignment horizontal="right" vertical="center"/>
    </xf>
    <xf numFmtId="0" fontId="11" fillId="0" borderId="37" xfId="5" applyFont="1" applyBorder="1" applyAlignment="1">
      <alignment horizontal="right" vertical="center"/>
    </xf>
    <xf numFmtId="0" fontId="76" fillId="4" borderId="0" xfId="5" applyFont="1" applyFill="1" applyBorder="1" applyAlignment="1">
      <alignment horizontal="center" vertical="center"/>
    </xf>
    <xf numFmtId="0" fontId="77" fillId="0" borderId="0" xfId="5" applyFont="1" applyBorder="1" applyAlignment="1">
      <alignment horizontal="left" vertical="center"/>
    </xf>
    <xf numFmtId="0" fontId="76" fillId="3" borderId="0" xfId="5" applyFont="1" applyFill="1" applyBorder="1" applyAlignment="1">
      <alignment horizontal="center" vertical="center"/>
    </xf>
    <xf numFmtId="0" fontId="72" fillId="0" borderId="12" xfId="5" applyFont="1" applyBorder="1" applyAlignment="1">
      <alignment horizontal="left" vertical="center"/>
    </xf>
    <xf numFmtId="0" fontId="72" fillId="0" borderId="0" xfId="5" applyFont="1" applyAlignment="1">
      <alignment horizontal="left" vertical="center"/>
    </xf>
    <xf numFmtId="0" fontId="72" fillId="0" borderId="0" xfId="5" applyFont="1" applyBorder="1" applyAlignment="1">
      <alignment horizontal="left" vertical="center"/>
    </xf>
    <xf numFmtId="0" fontId="27" fillId="0" borderId="25" xfId="0" applyFont="1" applyBorder="1" applyAlignment="1">
      <alignment horizontal="left" vertical="center"/>
    </xf>
    <xf numFmtId="0" fontId="29" fillId="0" borderId="22" xfId="0" applyFont="1" applyBorder="1" applyAlignment="1">
      <alignment horizontal="center" vertical="center"/>
    </xf>
    <xf numFmtId="0" fontId="29" fillId="0" borderId="20" xfId="0" applyFont="1" applyBorder="1" applyAlignment="1">
      <alignment horizontal="center" vertical="center"/>
    </xf>
    <xf numFmtId="0" fontId="29" fillId="0" borderId="2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left" vertical="center" wrapText="1"/>
    </xf>
    <xf numFmtId="0" fontId="86" fillId="0" borderId="20" xfId="0" applyFont="1" applyBorder="1" applyAlignment="1">
      <alignment horizontal="left" vertical="center" wrapText="1"/>
    </xf>
    <xf numFmtId="0" fontId="29" fillId="0" borderId="29"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24" xfId="0" applyFont="1" applyBorder="1" applyAlignment="1">
      <alignment horizontal="center" vertical="center" wrapText="1"/>
    </xf>
    <xf numFmtId="0" fontId="29" fillId="6" borderId="22"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86" fillId="6" borderId="22" xfId="0" applyFont="1" applyFill="1" applyBorder="1" applyAlignment="1">
      <alignment horizontal="center" vertical="center" wrapText="1"/>
    </xf>
    <xf numFmtId="0" fontId="86" fillId="6" borderId="20"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31"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2" xfId="0" applyFont="1" applyFill="1" applyBorder="1" applyAlignment="1">
      <alignment horizontal="left" vertical="center" wrapText="1"/>
    </xf>
    <xf numFmtId="0" fontId="29" fillId="6" borderId="31" xfId="0" applyFont="1" applyFill="1" applyBorder="1" applyAlignment="1">
      <alignment horizontal="left" vertical="center" wrapText="1"/>
    </xf>
    <xf numFmtId="0" fontId="29" fillId="6" borderId="20" xfId="0" applyFont="1" applyFill="1" applyBorder="1" applyAlignment="1">
      <alignment horizontal="left" vertical="center" wrapText="1"/>
    </xf>
    <xf numFmtId="0" fontId="86" fillId="6" borderId="20" xfId="0" applyFont="1" applyFill="1" applyBorder="1" applyAlignment="1">
      <alignment horizontal="left" vertical="center" wrapText="1"/>
    </xf>
    <xf numFmtId="0" fontId="29" fillId="6" borderId="29" xfId="0"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100" fillId="0" borderId="0" xfId="1" applyFont="1" applyAlignment="1" applyProtection="1">
      <alignment horizontal="center" vertical="center"/>
    </xf>
    <xf numFmtId="0" fontId="100" fillId="0" borderId="0" xfId="1" applyFont="1" applyBorder="1" applyAlignment="1" applyProtection="1">
      <alignment horizontal="center" vertical="center"/>
    </xf>
    <xf numFmtId="0" fontId="24" fillId="0" borderId="0" xfId="0" applyFont="1" applyFill="1" applyAlignment="1">
      <alignment horizontal="left" vertical="center"/>
    </xf>
    <xf numFmtId="0" fontId="47" fillId="10" borderId="25" xfId="0" applyFont="1" applyFill="1" applyBorder="1" applyAlignment="1">
      <alignment horizontal="center" vertical="center"/>
    </xf>
    <xf numFmtId="0" fontId="79" fillId="7" borderId="21" xfId="0" applyFont="1" applyFill="1" applyBorder="1" applyAlignment="1">
      <alignment horizontal="center" vertical="center" wrapText="1"/>
    </xf>
    <xf numFmtId="0" fontId="79" fillId="6" borderId="21" xfId="0" applyFont="1" applyFill="1" applyBorder="1" applyAlignment="1">
      <alignment horizontal="center" vertical="center" wrapText="1"/>
    </xf>
    <xf numFmtId="0" fontId="79" fillId="6" borderId="21" xfId="0" applyFont="1" applyFill="1" applyBorder="1" applyAlignment="1">
      <alignment horizontal="center" vertical="center"/>
    </xf>
    <xf numFmtId="0" fontId="79" fillId="7" borderId="21" xfId="0" applyFont="1" applyFill="1" applyBorder="1" applyAlignment="1">
      <alignment horizontal="center" vertical="center"/>
    </xf>
    <xf numFmtId="0" fontId="79" fillId="7" borderId="22" xfId="0" applyFont="1" applyFill="1" applyBorder="1" applyAlignment="1">
      <alignment horizontal="left" vertical="center" wrapText="1"/>
    </xf>
    <xf numFmtId="0" fontId="79" fillId="7" borderId="31" xfId="0" applyFont="1" applyFill="1" applyBorder="1" applyAlignment="1">
      <alignment horizontal="left" vertical="center" wrapText="1"/>
    </xf>
    <xf numFmtId="0" fontId="79" fillId="7" borderId="20" xfId="0" applyFont="1" applyFill="1" applyBorder="1" applyAlignment="1">
      <alignment horizontal="left" vertical="center" wrapText="1"/>
    </xf>
    <xf numFmtId="0" fontId="79" fillId="6" borderId="22" xfId="0" applyFont="1" applyFill="1" applyBorder="1" applyAlignment="1">
      <alignment horizontal="left" vertical="center" wrapText="1"/>
    </xf>
    <xf numFmtId="0" fontId="79" fillId="6" borderId="31" xfId="0" applyFont="1" applyFill="1" applyBorder="1" applyAlignment="1">
      <alignment horizontal="left" vertical="center" wrapText="1"/>
    </xf>
    <xf numFmtId="0" fontId="79" fillId="6" borderId="20" xfId="0" applyFont="1" applyFill="1" applyBorder="1" applyAlignment="1">
      <alignment horizontal="left" vertical="center" wrapText="1"/>
    </xf>
    <xf numFmtId="0" fontId="29" fillId="0" borderId="21" xfId="0" applyFont="1" applyFill="1" applyBorder="1" applyAlignment="1">
      <alignment horizontal="center" vertical="center"/>
    </xf>
    <xf numFmtId="0" fontId="29" fillId="0" borderId="21" xfId="0" applyFont="1" applyFill="1" applyBorder="1" applyAlignment="1">
      <alignment horizontal="left" vertical="center" wrapText="1"/>
    </xf>
    <xf numFmtId="0" fontId="29" fillId="6" borderId="21" xfId="0" applyFont="1" applyFill="1" applyBorder="1" applyAlignment="1">
      <alignment horizontal="center" vertical="center" wrapText="1"/>
    </xf>
    <xf numFmtId="0" fontId="29" fillId="6" borderId="21" xfId="0" applyFont="1" applyFill="1" applyBorder="1" applyAlignment="1">
      <alignment horizontal="center" vertical="center"/>
    </xf>
    <xf numFmtId="0" fontId="29" fillId="6" borderId="21" xfId="0" applyFont="1" applyFill="1" applyBorder="1" applyAlignment="1">
      <alignment horizontal="left" vertical="center" wrapText="1"/>
    </xf>
    <xf numFmtId="0" fontId="29" fillId="0" borderId="22"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5" fillId="0" borderId="21"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31" fillId="6" borderId="21" xfId="0" applyFont="1" applyFill="1" applyBorder="1" applyAlignment="1">
      <alignment horizontal="center" vertical="center"/>
    </xf>
    <xf numFmtId="0" fontId="25" fillId="6" borderId="21" xfId="0" applyFont="1" applyFill="1" applyBorder="1" applyAlignment="1">
      <alignment horizontal="left" vertical="center" wrapText="1"/>
    </xf>
    <xf numFmtId="0" fontId="29" fillId="0" borderId="31" xfId="0" applyFont="1" applyFill="1" applyBorder="1" applyAlignment="1">
      <alignment horizontal="center" vertical="center"/>
    </xf>
    <xf numFmtId="0" fontId="29" fillId="0" borderId="20" xfId="0" applyFont="1" applyFill="1" applyBorder="1" applyAlignment="1">
      <alignment horizontal="center" vertical="center"/>
    </xf>
    <xf numFmtId="0" fontId="29" fillId="6" borderId="21" xfId="0" applyFont="1" applyFill="1" applyBorder="1" applyAlignment="1">
      <alignment horizontal="left" vertical="center"/>
    </xf>
    <xf numFmtId="0" fontId="29" fillId="0" borderId="22" xfId="0" applyFont="1" applyFill="1" applyBorder="1" applyAlignment="1">
      <alignment horizontal="center" vertical="center"/>
    </xf>
    <xf numFmtId="0" fontId="79" fillId="6" borderId="22" xfId="0" applyFont="1" applyFill="1" applyBorder="1" applyAlignment="1">
      <alignment horizontal="center" vertical="center" wrapText="1"/>
    </xf>
    <xf numFmtId="0" fontId="79" fillId="6" borderId="31" xfId="0" applyFont="1" applyFill="1" applyBorder="1" applyAlignment="1">
      <alignment horizontal="center" vertical="center" wrapText="1"/>
    </xf>
    <xf numFmtId="0" fontId="29" fillId="0" borderId="31" xfId="0" applyFont="1" applyBorder="1" applyAlignment="1">
      <alignment horizontal="left" vertical="center" wrapText="1"/>
    </xf>
    <xf numFmtId="0" fontId="29" fillId="0" borderId="20" xfId="0" applyFont="1" applyBorder="1" applyAlignment="1">
      <alignment horizontal="left" vertical="center" wrapText="1"/>
    </xf>
    <xf numFmtId="0" fontId="29" fillId="0" borderId="31" xfId="0" applyFont="1" applyBorder="1" applyAlignment="1">
      <alignment horizontal="center" vertical="center" wrapText="1"/>
    </xf>
    <xf numFmtId="0" fontId="69" fillId="0" borderId="21" xfId="0" applyFont="1" applyFill="1" applyBorder="1" applyAlignment="1">
      <alignment horizontal="left" vertical="center" wrapText="1"/>
    </xf>
    <xf numFmtId="0" fontId="40" fillId="6" borderId="22" xfId="0" applyFont="1" applyFill="1" applyBorder="1" applyAlignment="1">
      <alignment horizontal="left" vertical="center" wrapText="1"/>
    </xf>
    <xf numFmtId="56" fontId="29" fillId="6" borderId="21" xfId="0" applyNumberFormat="1" applyFont="1" applyFill="1" applyBorder="1" applyAlignment="1">
      <alignment horizontal="center" vertical="center"/>
    </xf>
    <xf numFmtId="0" fontId="31" fillId="0" borderId="21" xfId="0" applyFont="1" applyFill="1" applyBorder="1" applyAlignment="1">
      <alignment horizontal="center" vertical="center"/>
    </xf>
    <xf numFmtId="0" fontId="29" fillId="6" borderId="21" xfId="0" applyFont="1" applyFill="1" applyBorder="1" applyAlignment="1">
      <alignment vertical="center" wrapText="1"/>
    </xf>
    <xf numFmtId="0" fontId="79" fillId="0" borderId="22"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29" fillId="5" borderId="21" xfId="0" applyFont="1" applyFill="1" applyBorder="1" applyAlignment="1">
      <alignment horizontal="center" vertical="center" wrapText="1"/>
    </xf>
    <xf numFmtId="176" fontId="29" fillId="6" borderId="21" xfId="2" applyFont="1" applyFill="1" applyBorder="1" applyAlignment="1">
      <alignment horizontal="center" vertical="center"/>
    </xf>
    <xf numFmtId="0" fontId="29" fillId="0" borderId="21" xfId="0" applyFont="1" applyFill="1" applyBorder="1" applyAlignment="1">
      <alignment vertical="center" wrapText="1"/>
    </xf>
    <xf numFmtId="0" fontId="29" fillId="5" borderId="21" xfId="0" applyFont="1" applyFill="1" applyBorder="1" applyAlignment="1">
      <alignment horizontal="left" vertical="center" wrapText="1"/>
    </xf>
    <xf numFmtId="0" fontId="29" fillId="0" borderId="21" xfId="0" applyFont="1" applyBorder="1" applyAlignment="1">
      <alignment horizontal="left" vertical="center"/>
    </xf>
    <xf numFmtId="0" fontId="29" fillId="0" borderId="21" xfId="0" applyFont="1" applyBorder="1" applyAlignment="1">
      <alignment horizontal="left" vertical="center" wrapText="1"/>
    </xf>
    <xf numFmtId="0" fontId="29" fillId="0" borderId="21" xfId="0" applyFont="1" applyBorder="1" applyAlignment="1">
      <alignment horizontal="center" vertical="center"/>
    </xf>
    <xf numFmtId="0" fontId="29" fillId="5" borderId="21" xfId="0" applyFont="1" applyFill="1" applyBorder="1" applyAlignment="1">
      <alignment horizontal="center" vertical="center"/>
    </xf>
    <xf numFmtId="0" fontId="26" fillId="5" borderId="21"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69" fillId="6" borderId="21" xfId="0" applyFont="1" applyFill="1" applyBorder="1" applyAlignment="1">
      <alignment horizontal="left" vertical="center" wrapText="1"/>
    </xf>
    <xf numFmtId="0" fontId="29" fillId="0" borderId="21" xfId="0" applyFont="1" applyBorder="1" applyAlignment="1">
      <alignment horizontal="center" vertical="center" wrapText="1"/>
    </xf>
    <xf numFmtId="0" fontId="29" fillId="0" borderId="31" xfId="0" applyFont="1" applyBorder="1" applyAlignment="1">
      <alignment horizontal="left" vertical="center"/>
    </xf>
    <xf numFmtId="0" fontId="29" fillId="0" borderId="20" xfId="0" applyFont="1" applyBorder="1" applyAlignment="1">
      <alignment horizontal="left" vertical="center"/>
    </xf>
    <xf numFmtId="0" fontId="97" fillId="6" borderId="22" xfId="1" applyFont="1" applyFill="1" applyBorder="1" applyAlignment="1" applyProtection="1">
      <alignment horizontal="center" vertical="center" wrapText="1"/>
    </xf>
    <xf numFmtId="0" fontId="97" fillId="6" borderId="31" xfId="1" applyFont="1" applyFill="1" applyBorder="1" applyAlignment="1" applyProtection="1">
      <alignment horizontal="center" vertical="center" wrapText="1"/>
    </xf>
    <xf numFmtId="176" fontId="29" fillId="0" borderId="21" xfId="2" applyFont="1" applyFill="1" applyBorder="1" applyAlignment="1">
      <alignment horizontal="center" vertical="center"/>
    </xf>
    <xf numFmtId="0" fontId="25" fillId="0" borderId="21" xfId="0" applyFont="1" applyBorder="1" applyAlignment="1">
      <alignment horizontal="left" vertical="center" wrapText="1"/>
    </xf>
    <xf numFmtId="0" fontId="25" fillId="0" borderId="21" xfId="0" applyFont="1" applyBorder="1" applyAlignment="1">
      <alignment vertical="center" wrapText="1"/>
    </xf>
    <xf numFmtId="0" fontId="29" fillId="0" borderId="31" xfId="0" applyFont="1" applyFill="1" applyBorder="1" applyAlignment="1">
      <alignment horizontal="left" vertical="center"/>
    </xf>
    <xf numFmtId="0" fontId="65" fillId="0" borderId="0" xfId="1" applyFont="1" applyBorder="1" applyAlignment="1" applyProtection="1">
      <alignment horizontal="center" vertical="center"/>
    </xf>
    <xf numFmtId="0" fontId="29" fillId="6" borderId="31" xfId="0" applyFont="1" applyFill="1" applyBorder="1" applyAlignment="1">
      <alignment horizontal="left" vertical="center"/>
    </xf>
    <xf numFmtId="0" fontId="29" fillId="6" borderId="20" xfId="0" applyFont="1" applyFill="1" applyBorder="1" applyAlignment="1">
      <alignment horizontal="left" vertical="center"/>
    </xf>
    <xf numFmtId="0" fontId="29" fillId="0" borderId="21" xfId="0" applyFont="1" applyFill="1" applyBorder="1" applyAlignment="1">
      <alignment horizontal="left" vertical="center"/>
    </xf>
    <xf numFmtId="0" fontId="31" fillId="0" borderId="22"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20" xfId="0" applyFont="1" applyFill="1" applyBorder="1" applyAlignment="1">
      <alignment horizontal="center" vertical="center"/>
    </xf>
    <xf numFmtId="0" fontId="65" fillId="0" borderId="0" xfId="1" applyFont="1" applyAlignment="1" applyProtection="1">
      <alignment horizontal="center" vertical="center"/>
    </xf>
    <xf numFmtId="0" fontId="29" fillId="0" borderId="21" xfId="0" applyFont="1" applyBorder="1" applyAlignment="1">
      <alignment vertical="center" wrapText="1"/>
    </xf>
    <xf numFmtId="0" fontId="25" fillId="6" borderId="22" xfId="0" applyFont="1" applyFill="1" applyBorder="1" applyAlignment="1">
      <alignment horizontal="left" vertical="center" wrapText="1"/>
    </xf>
    <xf numFmtId="0" fontId="25" fillId="6" borderId="31" xfId="0" applyFont="1" applyFill="1" applyBorder="1" applyAlignment="1">
      <alignment horizontal="left" vertical="center" wrapText="1"/>
    </xf>
    <xf numFmtId="0" fontId="25" fillId="6" borderId="20" xfId="0" applyFont="1" applyFill="1" applyBorder="1" applyAlignment="1">
      <alignment horizontal="left" vertical="center" wrapText="1"/>
    </xf>
    <xf numFmtId="0" fontId="25" fillId="0" borderId="22" xfId="0" applyFont="1" applyBorder="1" applyAlignment="1">
      <alignment horizontal="left" vertical="center" wrapText="1"/>
    </xf>
    <xf numFmtId="0" fontId="25" fillId="0" borderId="31"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xf>
    <xf numFmtId="0" fontId="29" fillId="0" borderId="23" xfId="0" applyFont="1" applyFill="1" applyBorder="1" applyAlignment="1">
      <alignment horizontal="center" vertical="center" wrapText="1"/>
    </xf>
    <xf numFmtId="0" fontId="29" fillId="0" borderId="23" xfId="0" applyFont="1" applyFill="1" applyBorder="1" applyAlignment="1">
      <alignment horizontal="center" vertical="center"/>
    </xf>
    <xf numFmtId="0" fontId="29" fillId="5" borderId="22"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90" fillId="5" borderId="21" xfId="0" applyFont="1" applyFill="1" applyBorder="1" applyAlignment="1">
      <alignment horizontal="left" vertical="center" wrapText="1"/>
    </xf>
    <xf numFmtId="0" fontId="55" fillId="5" borderId="21" xfId="0" applyFont="1" applyFill="1" applyBorder="1" applyAlignment="1">
      <alignment horizontal="left" vertical="center" wrapText="1"/>
    </xf>
    <xf numFmtId="0" fontId="25" fillId="6" borderId="21" xfId="0" applyFont="1" applyFill="1" applyBorder="1" applyAlignment="1">
      <alignment horizontal="left" vertical="center"/>
    </xf>
    <xf numFmtId="0" fontId="49" fillId="5" borderId="21" xfId="0" applyFont="1" applyFill="1" applyBorder="1" applyAlignment="1">
      <alignment horizontal="left" vertical="center" wrapText="1"/>
    </xf>
    <xf numFmtId="0" fontId="90" fillId="6" borderId="21" xfId="0" applyFont="1" applyFill="1" applyBorder="1" applyAlignment="1">
      <alignment horizontal="left" vertical="center" wrapText="1"/>
    </xf>
    <xf numFmtId="0" fontId="55" fillId="6" borderId="21" xfId="0" applyFont="1" applyFill="1" applyBorder="1" applyAlignment="1">
      <alignment horizontal="left" vertical="center" wrapText="1"/>
    </xf>
    <xf numFmtId="0" fontId="92" fillId="5" borderId="21" xfId="0" applyFont="1" applyFill="1" applyBorder="1" applyAlignment="1">
      <alignment horizontal="left" vertical="center" wrapText="1"/>
    </xf>
    <xf numFmtId="0" fontId="61" fillId="5" borderId="21" xfId="0" applyFont="1" applyFill="1" applyBorder="1" applyAlignment="1">
      <alignment horizontal="left" vertical="center" wrapText="1"/>
    </xf>
    <xf numFmtId="0" fontId="45" fillId="5" borderId="21" xfId="0" applyFont="1" applyFill="1" applyBorder="1" applyAlignment="1">
      <alignment horizontal="left" vertical="center" wrapText="1"/>
    </xf>
    <xf numFmtId="0" fontId="61" fillId="5" borderId="21" xfId="0" applyFont="1" applyFill="1" applyBorder="1" applyAlignment="1">
      <alignment horizontal="left" vertical="center"/>
    </xf>
    <xf numFmtId="0" fontId="29" fillId="0" borderId="20" xfId="0" applyFont="1" applyFill="1" applyBorder="1" applyAlignment="1">
      <alignment horizontal="left" vertical="center"/>
    </xf>
    <xf numFmtId="0" fontId="47" fillId="5" borderId="21" xfId="0" applyFont="1" applyFill="1" applyBorder="1" applyAlignment="1">
      <alignment horizontal="left" vertical="center" wrapText="1"/>
    </xf>
    <xf numFmtId="0" fontId="92" fillId="6" borderId="21" xfId="0" applyFont="1" applyFill="1" applyBorder="1" applyAlignment="1">
      <alignment horizontal="left" vertical="center" wrapText="1"/>
    </xf>
    <xf numFmtId="0" fontId="61" fillId="6" borderId="21" xfId="0" applyFont="1" applyFill="1" applyBorder="1" applyAlignment="1">
      <alignment horizontal="left" vertical="center" wrapText="1"/>
    </xf>
    <xf numFmtId="0" fontId="90" fillId="0" borderId="21" xfId="0" applyFont="1" applyBorder="1" applyAlignment="1">
      <alignment horizontal="left" vertical="center" wrapText="1"/>
    </xf>
    <xf numFmtId="0" fontId="55" fillId="0" borderId="21" xfId="0" applyFont="1" applyBorder="1" applyAlignment="1">
      <alignment horizontal="left" vertical="center" wrapText="1"/>
    </xf>
    <xf numFmtId="0" fontId="92" fillId="0" borderId="21" xfId="0" applyFont="1" applyBorder="1" applyAlignment="1">
      <alignment horizontal="left" vertical="center" wrapText="1"/>
    </xf>
    <xf numFmtId="0" fontId="61" fillId="0" borderId="21" xfId="0" applyFont="1" applyBorder="1" applyAlignment="1">
      <alignment horizontal="left" vertical="center" wrapText="1"/>
    </xf>
    <xf numFmtId="0" fontId="31" fillId="5" borderId="21" xfId="0" applyFont="1" applyFill="1" applyBorder="1" applyAlignment="1">
      <alignment horizontal="center" vertical="center" wrapText="1"/>
    </xf>
    <xf numFmtId="0" fontId="25" fillId="0" borderId="21" xfId="0" applyFont="1" applyFill="1" applyBorder="1" applyAlignment="1">
      <alignment horizontal="left" vertical="center"/>
    </xf>
    <xf numFmtId="0" fontId="29" fillId="6" borderId="23" xfId="0" applyFont="1" applyFill="1" applyBorder="1" applyAlignment="1">
      <alignment horizontal="center" vertical="center" wrapText="1"/>
    </xf>
    <xf numFmtId="0" fontId="29" fillId="6" borderId="23" xfId="0" applyFont="1" applyFill="1" applyBorder="1" applyAlignment="1">
      <alignment horizontal="center" vertical="center"/>
    </xf>
    <xf numFmtId="0" fontId="25" fillId="5" borderId="21" xfId="0" applyFont="1" applyFill="1" applyBorder="1" applyAlignment="1">
      <alignment horizontal="left" vertical="center" wrapText="1"/>
    </xf>
    <xf numFmtId="0" fontId="91" fillId="5" borderId="21"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29" fillId="0" borderId="31" xfId="0" applyFont="1" applyBorder="1" applyAlignment="1">
      <alignment horizontal="center" vertical="center"/>
    </xf>
    <xf numFmtId="0" fontId="91" fillId="6" borderId="21" xfId="0" applyFont="1" applyFill="1" applyBorder="1" applyAlignment="1">
      <alignment horizontal="left" vertical="center" wrapText="1"/>
    </xf>
    <xf numFmtId="0" fontId="81" fillId="0" borderId="21" xfId="0" applyFont="1" applyBorder="1" applyAlignment="1">
      <alignment horizontal="left" vertical="center" wrapText="1"/>
    </xf>
    <xf numFmtId="0" fontId="25" fillId="0" borderId="20" xfId="0" applyFont="1" applyFill="1" applyBorder="1" applyAlignment="1">
      <alignment horizontal="left"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82" fillId="0" borderId="21" xfId="0" applyFont="1" applyBorder="1" applyAlignment="1">
      <alignment horizontal="left" vertical="center" wrapText="1"/>
    </xf>
    <xf numFmtId="0" fontId="61" fillId="0" borderId="21" xfId="0" applyFont="1" applyBorder="1" applyAlignment="1">
      <alignment horizontal="left" vertical="center"/>
    </xf>
    <xf numFmtId="0" fontId="25" fillId="6" borderId="22" xfId="0" applyFont="1" applyFill="1" applyBorder="1" applyAlignment="1">
      <alignment horizontal="center" vertical="center" wrapText="1"/>
    </xf>
    <xf numFmtId="0" fontId="25" fillId="6" borderId="31" xfId="0" applyFont="1" applyFill="1" applyBorder="1" applyAlignment="1">
      <alignment horizontal="center" vertical="center" wrapText="1"/>
    </xf>
    <xf numFmtId="0" fontId="25" fillId="6" borderId="20" xfId="0" applyFont="1" applyFill="1" applyBorder="1" applyAlignment="1">
      <alignment horizontal="center" vertical="center" wrapText="1"/>
    </xf>
    <xf numFmtId="0" fontId="90" fillId="6" borderId="22" xfId="0" applyFont="1" applyFill="1" applyBorder="1" applyAlignment="1">
      <alignment horizontal="left" vertical="center" wrapText="1"/>
    </xf>
    <xf numFmtId="0" fontId="90" fillId="6" borderId="31" xfId="0" applyFont="1" applyFill="1" applyBorder="1" applyAlignment="1">
      <alignment horizontal="left" vertical="center" wrapText="1"/>
    </xf>
    <xf numFmtId="0" fontId="90" fillId="6" borderId="20" xfId="0" applyFont="1" applyFill="1" applyBorder="1" applyAlignment="1">
      <alignment horizontal="left" vertical="center" wrapText="1"/>
    </xf>
    <xf numFmtId="0" fontId="90" fillId="0" borderId="21"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29" fillId="9" borderId="21" xfId="0" applyFont="1" applyFill="1" applyBorder="1" applyAlignment="1">
      <alignment horizontal="left" vertical="center"/>
    </xf>
    <xf numFmtId="0" fontId="29" fillId="9" borderId="21" xfId="0" applyFont="1" applyFill="1" applyBorder="1" applyAlignment="1">
      <alignment horizontal="left" vertical="center" wrapText="1"/>
    </xf>
    <xf numFmtId="0" fontId="29" fillId="9" borderId="21" xfId="0" applyFont="1" applyFill="1" applyBorder="1" applyAlignment="1">
      <alignment vertical="center" wrapText="1"/>
    </xf>
    <xf numFmtId="0" fontId="29" fillId="9" borderId="22" xfId="0" applyFont="1" applyFill="1" applyBorder="1" applyAlignment="1">
      <alignment horizontal="left" vertical="center"/>
    </xf>
    <xf numFmtId="0" fontId="29" fillId="9" borderId="31" xfId="0" applyFont="1" applyFill="1" applyBorder="1" applyAlignment="1">
      <alignment horizontal="left" vertical="center"/>
    </xf>
    <xf numFmtId="0" fontId="29" fillId="9" borderId="20" xfId="0" applyFont="1" applyFill="1" applyBorder="1" applyAlignment="1">
      <alignment horizontal="left" vertical="center"/>
    </xf>
    <xf numFmtId="0" fontId="25" fillId="6" borderId="21" xfId="0" applyFont="1" applyFill="1" applyBorder="1" applyAlignment="1">
      <alignment horizontal="center" vertical="center"/>
    </xf>
    <xf numFmtId="0" fontId="25" fillId="0" borderId="21" xfId="0" applyFont="1" applyBorder="1" applyAlignment="1">
      <alignment horizontal="center" vertical="center"/>
    </xf>
    <xf numFmtId="0" fontId="25" fillId="0" borderId="21"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9" fillId="7" borderId="21" xfId="0" applyFont="1" applyFill="1" applyBorder="1" applyAlignment="1">
      <alignment horizontal="center" vertical="center" wrapText="1"/>
    </xf>
    <xf numFmtId="0" fontId="29" fillId="7" borderId="21" xfId="0" applyFont="1" applyFill="1" applyBorder="1" applyAlignment="1">
      <alignment horizontal="center" vertical="center"/>
    </xf>
    <xf numFmtId="0" fontId="29" fillId="6" borderId="22" xfId="0" applyFont="1" applyFill="1" applyBorder="1" applyAlignment="1">
      <alignment horizontal="left" vertical="center"/>
    </xf>
    <xf numFmtId="0" fontId="20" fillId="6" borderId="21" xfId="0" applyFont="1" applyFill="1" applyBorder="1" applyAlignment="1">
      <alignment horizontal="center" vertical="center"/>
    </xf>
    <xf numFmtId="17" fontId="29" fillId="0" borderId="22" xfId="0" applyNumberFormat="1" applyFont="1" applyBorder="1" applyAlignment="1">
      <alignment horizontal="center" vertical="center"/>
    </xf>
    <xf numFmtId="0" fontId="29" fillId="0" borderId="22" xfId="0" applyFont="1" applyBorder="1" applyAlignment="1">
      <alignment horizontal="left"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0" xfId="0" applyFont="1" applyBorder="1" applyAlignment="1">
      <alignment horizontal="center" vertical="center"/>
    </xf>
    <xf numFmtId="0" fontId="29" fillId="6" borderId="34" xfId="0" applyFont="1" applyFill="1" applyBorder="1" applyAlignment="1">
      <alignment horizontal="center" vertical="center" wrapText="1"/>
    </xf>
    <xf numFmtId="0" fontId="29" fillId="6" borderId="27" xfId="0" applyFont="1" applyFill="1" applyBorder="1" applyAlignment="1">
      <alignment horizontal="center" vertical="center"/>
    </xf>
    <xf numFmtId="0" fontId="29" fillId="6" borderId="26" xfId="0" applyFont="1" applyFill="1" applyBorder="1" applyAlignment="1">
      <alignment horizontal="center" vertical="center"/>
    </xf>
    <xf numFmtId="17" fontId="29" fillId="6" borderId="21" xfId="0" applyNumberFormat="1" applyFont="1" applyFill="1" applyBorder="1" applyAlignment="1">
      <alignment horizontal="center" vertical="center"/>
    </xf>
    <xf numFmtId="0" fontId="26" fillId="0" borderId="29" xfId="0" applyFont="1" applyBorder="1" applyAlignment="1">
      <alignment horizontal="center" vertical="center"/>
    </xf>
    <xf numFmtId="0" fontId="26" fillId="0" borderId="36" xfId="0" applyFont="1" applyBorder="1" applyAlignment="1">
      <alignment horizontal="center" vertical="center"/>
    </xf>
    <xf numFmtId="0" fontId="26" fillId="0" borderId="24" xfId="0" applyFont="1" applyBorder="1" applyAlignment="1">
      <alignment horizontal="center" vertical="center"/>
    </xf>
    <xf numFmtId="0" fontId="31" fillId="0" borderId="21" xfId="5" applyFont="1" applyFill="1" applyBorder="1" applyAlignment="1">
      <alignment horizontal="center" vertical="center" wrapText="1"/>
    </xf>
    <xf numFmtId="0" fontId="31" fillId="0" borderId="22" xfId="5" applyFont="1" applyFill="1" applyBorder="1" applyAlignment="1">
      <alignment horizontal="center" vertical="center" wrapText="1"/>
    </xf>
    <xf numFmtId="0" fontId="31" fillId="0" borderId="31" xfId="5" applyFont="1" applyFill="1" applyBorder="1" applyAlignment="1">
      <alignment horizontal="center" vertical="center" wrapText="1"/>
    </xf>
    <xf numFmtId="0" fontId="31" fillId="0" borderId="20" xfId="5" applyFont="1" applyFill="1" applyBorder="1" applyAlignment="1">
      <alignment horizontal="center" vertical="center" wrapText="1"/>
    </xf>
    <xf numFmtId="0" fontId="38" fillId="0" borderId="22" xfId="5" applyFont="1" applyFill="1" applyBorder="1" applyAlignment="1">
      <alignment horizontal="center" vertical="center" wrapText="1"/>
    </xf>
    <xf numFmtId="0" fontId="38" fillId="0" borderId="31" xfId="5" applyFont="1" applyFill="1" applyBorder="1" applyAlignment="1">
      <alignment horizontal="center" vertical="center" wrapText="1"/>
    </xf>
    <xf numFmtId="0" fontId="38" fillId="0" borderId="20" xfId="5" applyFont="1" applyFill="1" applyBorder="1" applyAlignment="1">
      <alignment horizontal="center" vertical="center" wrapText="1"/>
    </xf>
    <xf numFmtId="0" fontId="38" fillId="0" borderId="21" xfId="5" applyFont="1" applyFill="1" applyBorder="1" applyAlignment="1">
      <alignment vertical="center" wrapText="1"/>
    </xf>
    <xf numFmtId="0" fontId="31" fillId="6" borderId="21" xfId="5" applyFont="1" applyFill="1" applyBorder="1" applyAlignment="1">
      <alignment horizontal="center" vertical="center" wrapText="1"/>
    </xf>
    <xf numFmtId="0" fontId="31" fillId="6" borderId="22" xfId="5" applyFont="1" applyFill="1" applyBorder="1" applyAlignment="1">
      <alignment horizontal="center" vertical="center" wrapText="1"/>
    </xf>
    <xf numFmtId="0" fontId="31" fillId="6" borderId="31" xfId="5" applyFont="1" applyFill="1" applyBorder="1" applyAlignment="1">
      <alignment horizontal="center" vertical="center" wrapText="1"/>
    </xf>
    <xf numFmtId="0" fontId="31" fillId="6" borderId="20" xfId="5" applyFont="1" applyFill="1" applyBorder="1" applyAlignment="1">
      <alignment horizontal="center" vertical="center" wrapText="1"/>
    </xf>
    <xf numFmtId="0" fontId="38" fillId="6" borderId="22" xfId="5" applyFont="1" applyFill="1" applyBorder="1" applyAlignment="1">
      <alignment horizontal="center" vertical="center" wrapText="1"/>
    </xf>
    <xf numFmtId="0" fontId="38" fillId="6" borderId="31" xfId="5" applyFont="1" applyFill="1" applyBorder="1" applyAlignment="1">
      <alignment horizontal="center" vertical="center" wrapText="1"/>
    </xf>
    <xf numFmtId="0" fontId="38" fillId="6" borderId="20" xfId="5" applyFont="1" applyFill="1" applyBorder="1" applyAlignment="1">
      <alignment horizontal="center" vertical="center" wrapText="1"/>
    </xf>
    <xf numFmtId="0" fontId="38" fillId="6" borderId="21" xfId="5" applyFont="1" applyFill="1" applyBorder="1" applyAlignment="1">
      <alignment vertical="center" wrapText="1"/>
    </xf>
    <xf numFmtId="0" fontId="31" fillId="0" borderId="22" xfId="5" applyFont="1" applyBorder="1" applyAlignment="1">
      <alignment horizontal="center" vertical="center" wrapText="1"/>
    </xf>
    <xf numFmtId="0" fontId="31" fillId="0" borderId="31" xfId="5" applyFont="1" applyBorder="1" applyAlignment="1">
      <alignment horizontal="center" vertical="center" wrapText="1"/>
    </xf>
    <xf numFmtId="0" fontId="31" fillId="0" borderId="20" xfId="5" applyFont="1" applyBorder="1" applyAlignment="1">
      <alignment horizontal="center" vertical="center" wrapText="1"/>
    </xf>
    <xf numFmtId="0" fontId="38" fillId="0" borderId="22" xfId="5" applyFont="1" applyBorder="1" applyAlignment="1">
      <alignment horizontal="left" vertical="center" wrapText="1"/>
    </xf>
    <xf numFmtId="0" fontId="38" fillId="0" borderId="31" xfId="5" applyFont="1" applyBorder="1" applyAlignment="1">
      <alignment horizontal="left" vertical="center" wrapText="1"/>
    </xf>
    <xf numFmtId="0" fontId="38" fillId="0" borderId="20" xfId="5" applyFont="1" applyBorder="1" applyAlignment="1">
      <alignment horizontal="left" vertical="center" wrapText="1"/>
    </xf>
    <xf numFmtId="0" fontId="38" fillId="0" borderId="21" xfId="5" applyFont="1" applyBorder="1" applyAlignment="1">
      <alignment vertical="center" wrapText="1"/>
    </xf>
    <xf numFmtId="0" fontId="38" fillId="6" borderId="22" xfId="5" applyFont="1" applyFill="1" applyBorder="1" applyAlignment="1">
      <alignment horizontal="left" vertical="center" wrapText="1"/>
    </xf>
    <xf numFmtId="0" fontId="38" fillId="6" borderId="31" xfId="5" applyFont="1" applyFill="1" applyBorder="1" applyAlignment="1">
      <alignment horizontal="left" vertical="center" wrapText="1"/>
    </xf>
    <xf numFmtId="0" fontId="38" fillId="6" borderId="20" xfId="5" applyFont="1" applyFill="1" applyBorder="1" applyAlignment="1">
      <alignment horizontal="left" vertical="center" wrapText="1"/>
    </xf>
    <xf numFmtId="0" fontId="38" fillId="6" borderId="21" xfId="5" applyFont="1" applyFill="1" applyBorder="1" applyAlignment="1">
      <alignment horizontal="center" vertical="center" wrapText="1"/>
    </xf>
    <xf numFmtId="0" fontId="31" fillId="5" borderId="21" xfId="5" applyFont="1" applyFill="1" applyBorder="1" applyAlignment="1">
      <alignment horizontal="center" vertical="center" wrapText="1"/>
    </xf>
    <xf numFmtId="0" fontId="38" fillId="0" borderId="31" xfId="5" applyFont="1" applyFill="1" applyBorder="1" applyAlignment="1">
      <alignment horizontal="center" vertical="center"/>
    </xf>
    <xf numFmtId="0" fontId="38" fillId="0" borderId="20" xfId="5" applyFont="1" applyFill="1" applyBorder="1" applyAlignment="1">
      <alignment horizontal="center" vertical="center"/>
    </xf>
    <xf numFmtId="0" fontId="31" fillId="0" borderId="31" xfId="5" applyFont="1" applyFill="1" applyBorder="1" applyAlignment="1">
      <alignment horizontal="center" vertical="center"/>
    </xf>
    <xf numFmtId="0" fontId="31" fillId="0" borderId="20" xfId="5" applyFont="1" applyFill="1" applyBorder="1" applyAlignment="1">
      <alignment horizontal="center" vertical="center"/>
    </xf>
    <xf numFmtId="0" fontId="38" fillId="0" borderId="21" xfId="5" applyFont="1" applyFill="1" applyBorder="1" applyAlignment="1">
      <alignment horizontal="center" vertical="center" wrapText="1"/>
    </xf>
    <xf numFmtId="0" fontId="38" fillId="5" borderId="22" xfId="5" applyFont="1" applyFill="1" applyBorder="1" applyAlignment="1">
      <alignment horizontal="center" vertical="center" wrapText="1"/>
    </xf>
    <xf numFmtId="0" fontId="38" fillId="5" borderId="20" xfId="5" applyFont="1" applyFill="1" applyBorder="1" applyAlignment="1">
      <alignment horizontal="center" vertical="center" wrapText="1"/>
    </xf>
    <xf numFmtId="0" fontId="31" fillId="5" borderId="22" xfId="5" applyFont="1" applyFill="1" applyBorder="1" applyAlignment="1">
      <alignment horizontal="center" vertical="center" wrapText="1"/>
    </xf>
    <xf numFmtId="0" fontId="31" fillId="5" borderId="20" xfId="5" applyFont="1" applyFill="1" applyBorder="1" applyAlignment="1">
      <alignment horizontal="center" vertical="center" wrapText="1"/>
    </xf>
    <xf numFmtId="0" fontId="26" fillId="6" borderId="21" xfId="0" applyFont="1" applyFill="1" applyBorder="1" applyAlignment="1">
      <alignment horizontal="left" vertical="center" wrapText="1"/>
    </xf>
    <xf numFmtId="0" fontId="31" fillId="0" borderId="21" xfId="5" applyFont="1" applyBorder="1" applyAlignment="1">
      <alignment horizontal="center" vertical="center" wrapText="1"/>
    </xf>
    <xf numFmtId="0" fontId="25" fillId="0" borderId="22" xfId="0" applyFont="1" applyFill="1" applyBorder="1" applyAlignment="1">
      <alignment horizontal="left" vertical="center"/>
    </xf>
    <xf numFmtId="0" fontId="25" fillId="0" borderId="20" xfId="0" applyFont="1" applyFill="1" applyBorder="1" applyAlignment="1">
      <alignment horizontal="left" vertical="center"/>
    </xf>
    <xf numFmtId="0" fontId="38" fillId="5" borderId="21" xfId="5" applyFont="1" applyFill="1" applyBorder="1" applyAlignment="1">
      <alignment vertical="center" wrapText="1"/>
    </xf>
    <xf numFmtId="0" fontId="86" fillId="0" borderId="21" xfId="0" applyFont="1" applyFill="1" applyBorder="1" applyAlignment="1">
      <alignment horizontal="left" vertical="center" wrapText="1"/>
    </xf>
    <xf numFmtId="0" fontId="86" fillId="6" borderId="21" xfId="0" applyFont="1" applyFill="1" applyBorder="1" applyAlignment="1">
      <alignment horizontal="left" vertical="center" wrapText="1"/>
    </xf>
    <xf numFmtId="0" fontId="86" fillId="6" borderId="22" xfId="0" applyFont="1" applyFill="1" applyBorder="1" applyAlignment="1">
      <alignment horizontal="left" vertical="center" wrapText="1"/>
    </xf>
    <xf numFmtId="0" fontId="31" fillId="7" borderId="22" xfId="0" applyFont="1" applyFill="1" applyBorder="1" applyAlignment="1">
      <alignment horizontal="center" vertical="center" wrapText="1"/>
    </xf>
    <xf numFmtId="0" fontId="31" fillId="7" borderId="31"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29" fillId="7" borderId="20" xfId="0" applyFont="1" applyFill="1" applyBorder="1" applyAlignment="1">
      <alignment horizontal="center" vertical="center" wrapText="1"/>
    </xf>
    <xf numFmtId="49" fontId="20" fillId="7" borderId="21" xfId="0" applyNumberFormat="1" applyFont="1" applyFill="1" applyBorder="1" applyAlignment="1">
      <alignment horizontal="left" vertical="center" wrapText="1"/>
    </xf>
    <xf numFmtId="49" fontId="29" fillId="7" borderId="21" xfId="0" applyNumberFormat="1" applyFont="1" applyFill="1" applyBorder="1" applyAlignment="1">
      <alignment horizontal="left" vertical="center" wrapText="1"/>
    </xf>
    <xf numFmtId="0" fontId="29" fillId="5" borderId="2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0" fillId="0" borderId="21" xfId="0" applyFont="1" applyBorder="1" applyAlignment="1">
      <alignment horizontal="left" vertical="center" wrapText="1"/>
    </xf>
    <xf numFmtId="0" fontId="31" fillId="0" borderId="21" xfId="0" applyFont="1" applyBorder="1" applyAlignment="1">
      <alignment horizontal="center" vertical="center" wrapText="1"/>
    </xf>
    <xf numFmtId="0" fontId="31" fillId="6" borderId="22"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31" fillId="6" borderId="20" xfId="0" applyFont="1" applyFill="1" applyBorder="1" applyAlignment="1">
      <alignment horizontal="center" vertical="center" wrapText="1"/>
    </xf>
    <xf numFmtId="49" fontId="20" fillId="6" borderId="21" xfId="0" applyNumberFormat="1" applyFont="1" applyFill="1" applyBorder="1" applyAlignment="1">
      <alignment horizontal="left" vertical="center" wrapText="1"/>
    </xf>
    <xf numFmtId="49" fontId="29" fillId="6" borderId="21" xfId="0" applyNumberFormat="1" applyFont="1" applyFill="1" applyBorder="1" applyAlignment="1">
      <alignment horizontal="left" vertical="center" wrapText="1"/>
    </xf>
    <xf numFmtId="0" fontId="29" fillId="5" borderId="38"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0" fillId="5" borderId="22" xfId="0" applyFont="1" applyFill="1" applyBorder="1" applyAlignment="1">
      <alignment horizontal="left" vertical="center" wrapText="1"/>
    </xf>
    <xf numFmtId="0" fontId="29" fillId="5" borderId="31"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31" fillId="5" borderId="22"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29" fillId="5" borderId="22" xfId="0" applyFont="1" applyFill="1" applyBorder="1" applyAlignment="1">
      <alignment vertical="center" wrapText="1"/>
    </xf>
    <xf numFmtId="0" fontId="29" fillId="5" borderId="20" xfId="0" applyFont="1" applyFill="1" applyBorder="1" applyAlignment="1">
      <alignment vertical="center" wrapText="1"/>
    </xf>
    <xf numFmtId="0" fontId="31" fillId="5" borderId="31" xfId="0" applyFont="1" applyFill="1" applyBorder="1" applyAlignment="1">
      <alignment horizontal="center" vertical="center" wrapText="1"/>
    </xf>
    <xf numFmtId="0" fontId="29" fillId="5" borderId="31" xfId="0" applyFont="1" applyFill="1" applyBorder="1" applyAlignment="1">
      <alignment vertical="center" wrapText="1"/>
    </xf>
    <xf numFmtId="0" fontId="31" fillId="0" borderId="2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29" fillId="0" borderId="22" xfId="0" applyFont="1" applyBorder="1" applyAlignment="1">
      <alignment vertical="center" wrapText="1"/>
    </xf>
    <xf numFmtId="0" fontId="29" fillId="0" borderId="20" xfId="0" applyFont="1" applyBorder="1" applyAlignment="1">
      <alignment vertical="center" wrapText="1"/>
    </xf>
    <xf numFmtId="0" fontId="20" fillId="5" borderId="21" xfId="0" applyFont="1" applyFill="1" applyBorder="1" applyAlignment="1">
      <alignment horizontal="left" vertical="center" wrapText="1"/>
    </xf>
    <xf numFmtId="0" fontId="31" fillId="6" borderId="21" xfId="0" applyFont="1" applyFill="1" applyBorder="1" applyAlignment="1">
      <alignment horizontal="center" vertical="center" wrapText="1"/>
    </xf>
    <xf numFmtId="49" fontId="29" fillId="0" borderId="21" xfId="0" applyNumberFormat="1" applyFont="1" applyBorder="1" applyAlignment="1">
      <alignment horizontal="left"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left" vertical="center" wrapText="1"/>
    </xf>
    <xf numFmtId="49" fontId="90" fillId="6" borderId="21" xfId="0" applyNumberFormat="1" applyFont="1" applyFill="1" applyBorder="1" applyAlignment="1">
      <alignment horizontal="left" vertical="center" wrapText="1"/>
    </xf>
    <xf numFmtId="0" fontId="20" fillId="5" borderId="22"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31" fillId="7" borderId="21" xfId="0" applyFont="1" applyFill="1" applyBorder="1" applyAlignment="1">
      <alignment horizontal="center" vertical="center" wrapText="1"/>
    </xf>
    <xf numFmtId="49" fontId="90" fillId="7" borderId="21" xfId="0" applyNumberFormat="1" applyFont="1" applyFill="1" applyBorder="1" applyAlignment="1">
      <alignment horizontal="left"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31" xfId="0" applyNumberFormat="1"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0" fontId="29" fillId="5" borderId="22"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65" fillId="0" borderId="25" xfId="1" applyFont="1" applyBorder="1" applyAlignment="1" applyProtection="1">
      <alignment horizontal="center" vertical="center"/>
    </xf>
    <xf numFmtId="0" fontId="99" fillId="0" borderId="22" xfId="1" applyFont="1" applyBorder="1" applyAlignment="1" applyProtection="1">
      <alignment horizontal="center" vertical="center"/>
    </xf>
    <xf numFmtId="0" fontId="99" fillId="0" borderId="31" xfId="1" applyFont="1" applyBorder="1" applyAlignment="1" applyProtection="1">
      <alignment horizontal="center" vertical="center"/>
    </xf>
    <xf numFmtId="0" fontId="99" fillId="0" borderId="20" xfId="1" applyFont="1" applyBorder="1" applyAlignment="1" applyProtection="1">
      <alignment horizontal="center" vertical="center"/>
    </xf>
    <xf numFmtId="0" fontId="99" fillId="0" borderId="0" xfId="1" applyFont="1" applyAlignment="1" applyProtection="1">
      <alignment horizontal="center" vertical="center"/>
    </xf>
    <xf numFmtId="0" fontId="29" fillId="7" borderId="22" xfId="0" applyFont="1" applyFill="1" applyBorder="1" applyAlignment="1">
      <alignment horizontal="center" vertical="center"/>
    </xf>
    <xf numFmtId="0" fontId="29" fillId="7" borderId="20" xfId="0" applyFont="1" applyFill="1" applyBorder="1" applyAlignment="1">
      <alignment horizontal="center" vertical="center"/>
    </xf>
    <xf numFmtId="0" fontId="29" fillId="7" borderId="21" xfId="0" applyFont="1" applyFill="1" applyBorder="1" applyAlignment="1">
      <alignment horizontal="left" vertical="center" wrapText="1"/>
    </xf>
    <xf numFmtId="0" fontId="29" fillId="0" borderId="34" xfId="0" applyFont="1" applyBorder="1" applyAlignment="1">
      <alignment horizontal="center" vertical="center"/>
    </xf>
    <xf numFmtId="0" fontId="29" fillId="0" borderId="26" xfId="0" applyFont="1" applyBorder="1" applyAlignment="1">
      <alignment horizontal="center" vertical="center"/>
    </xf>
    <xf numFmtId="0" fontId="38" fillId="6" borderId="29" xfId="0" applyFont="1" applyFill="1" applyBorder="1" applyAlignment="1">
      <alignment horizontal="left" vertical="center" wrapText="1"/>
    </xf>
    <xf numFmtId="0" fontId="38" fillId="6" borderId="36" xfId="0" applyFont="1" applyFill="1" applyBorder="1" applyAlignment="1">
      <alignment horizontal="left" vertical="center" wrapText="1"/>
    </xf>
    <xf numFmtId="0" fontId="38" fillId="6" borderId="24" xfId="0" applyFont="1" applyFill="1" applyBorder="1" applyAlignment="1">
      <alignment horizontal="left" vertical="center" wrapText="1"/>
    </xf>
    <xf numFmtId="0" fontId="31" fillId="0" borderId="21" xfId="0" applyFont="1" applyBorder="1" applyAlignment="1">
      <alignment horizontal="center" vertical="center"/>
    </xf>
    <xf numFmtId="0" fontId="79" fillId="5" borderId="21" xfId="0" applyFont="1" applyFill="1" applyBorder="1" applyAlignment="1">
      <alignment horizontal="left" vertical="center" wrapText="1"/>
    </xf>
    <xf numFmtId="0" fontId="94" fillId="5" borderId="22" xfId="0" applyFont="1" applyFill="1" applyBorder="1" applyAlignment="1">
      <alignment horizontal="left" vertical="center" wrapText="1"/>
    </xf>
    <xf numFmtId="0" fontId="79" fillId="5" borderId="31" xfId="0" applyFont="1" applyFill="1" applyBorder="1" applyAlignment="1">
      <alignment horizontal="left" vertical="center" wrapText="1"/>
    </xf>
    <xf numFmtId="0" fontId="29" fillId="5" borderId="2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50" fillId="5" borderId="21" xfId="0" applyFont="1" applyFill="1" applyBorder="1" applyAlignment="1">
      <alignment horizontal="center" vertical="center" wrapText="1"/>
    </xf>
    <xf numFmtId="0" fontId="50" fillId="5" borderId="31" xfId="0" applyFont="1" applyFill="1" applyBorder="1" applyAlignment="1">
      <alignment horizontal="center" vertical="center" wrapText="1"/>
    </xf>
    <xf numFmtId="0" fontId="50" fillId="5" borderId="20" xfId="0" applyFont="1" applyFill="1" applyBorder="1" applyAlignment="1">
      <alignment horizontal="center" vertical="center" wrapText="1"/>
    </xf>
    <xf numFmtId="0" fontId="29" fillId="5" borderId="23" xfId="0" applyFont="1" applyFill="1" applyBorder="1" applyAlignment="1">
      <alignment horizontal="center" vertical="center"/>
    </xf>
    <xf numFmtId="0" fontId="95" fillId="5" borderId="23" xfId="0" applyFont="1" applyFill="1" applyBorder="1" applyAlignment="1">
      <alignment horizontal="center" vertical="center"/>
    </xf>
    <xf numFmtId="0" fontId="32" fillId="5" borderId="21" xfId="0" applyFont="1" applyFill="1" applyBorder="1" applyAlignment="1">
      <alignment horizontal="left" vertical="center" wrapText="1"/>
    </xf>
    <xf numFmtId="0" fontId="90" fillId="0" borderId="22" xfId="0" applyFont="1" applyFill="1" applyBorder="1" applyAlignment="1">
      <alignment horizontal="left" vertical="center" wrapText="1"/>
    </xf>
    <xf numFmtId="0" fontId="31" fillId="5" borderId="22" xfId="0" applyFont="1" applyFill="1" applyBorder="1" applyAlignment="1">
      <alignment horizontal="center" vertical="center"/>
    </xf>
    <xf numFmtId="0" fontId="31" fillId="5" borderId="31" xfId="0" applyFont="1" applyFill="1" applyBorder="1" applyAlignment="1">
      <alignment horizontal="center" vertical="center"/>
    </xf>
    <xf numFmtId="0" fontId="31" fillId="5" borderId="20" xfId="0" applyFont="1" applyFill="1" applyBorder="1" applyAlignment="1">
      <alignment horizontal="center" vertical="center"/>
    </xf>
    <xf numFmtId="56" fontId="29" fillId="5" borderId="22" xfId="0" applyNumberFormat="1" applyFont="1" applyFill="1" applyBorder="1" applyAlignment="1">
      <alignment horizontal="center" vertical="center"/>
    </xf>
    <xf numFmtId="0" fontId="29" fillId="5" borderId="31" xfId="0" applyNumberFormat="1" applyFont="1" applyFill="1" applyBorder="1" applyAlignment="1">
      <alignment horizontal="center" vertical="center"/>
    </xf>
    <xf numFmtId="0" fontId="29" fillId="5" borderId="20" xfId="0" applyNumberFormat="1" applyFont="1" applyFill="1" applyBorder="1" applyAlignment="1">
      <alignment horizontal="center" vertical="center"/>
    </xf>
    <xf numFmtId="0" fontId="73" fillId="5" borderId="22" xfId="0" applyFont="1" applyFill="1" applyBorder="1" applyAlignment="1">
      <alignment horizontal="left" vertical="center" wrapText="1"/>
    </xf>
    <xf numFmtId="0" fontId="73" fillId="5" borderId="31" xfId="0" applyFont="1" applyFill="1" applyBorder="1" applyAlignment="1">
      <alignment horizontal="left" vertical="center" wrapText="1"/>
    </xf>
    <xf numFmtId="0" fontId="93" fillId="5" borderId="21" xfId="0" applyFont="1" applyFill="1" applyBorder="1" applyAlignment="1">
      <alignment horizontal="left" vertical="center" wrapText="1"/>
    </xf>
    <xf numFmtId="0" fontId="19" fillId="0" borderId="21" xfId="0" applyFont="1" applyFill="1" applyBorder="1" applyAlignment="1">
      <alignment vertical="center"/>
    </xf>
    <xf numFmtId="0" fontId="19" fillId="0" borderId="21" xfId="0" applyFont="1" applyBorder="1" applyAlignment="1">
      <alignment horizontal="left" vertical="center"/>
    </xf>
    <xf numFmtId="0" fontId="31" fillId="6" borderId="22" xfId="0" applyFont="1" applyFill="1" applyBorder="1" applyAlignment="1">
      <alignment horizontal="center" vertical="center"/>
    </xf>
    <xf numFmtId="0" fontId="31" fillId="6" borderId="20" xfId="0" applyFont="1" applyFill="1" applyBorder="1" applyAlignment="1">
      <alignment horizontal="center" vertical="center"/>
    </xf>
    <xf numFmtId="0" fontId="29" fillId="6" borderId="29" xfId="0" applyFont="1" applyFill="1" applyBorder="1" applyAlignment="1">
      <alignment horizontal="left" vertical="center" wrapText="1"/>
    </xf>
    <xf numFmtId="0" fontId="52" fillId="5" borderId="21" xfId="0" applyFont="1" applyFill="1" applyBorder="1" applyAlignment="1">
      <alignment horizontal="left" vertical="center" wrapText="1"/>
    </xf>
    <xf numFmtId="0" fontId="94" fillId="5" borderId="21" xfId="0" applyFont="1" applyFill="1" applyBorder="1" applyAlignment="1">
      <alignment horizontal="left" vertical="center" wrapText="1"/>
    </xf>
    <xf numFmtId="0" fontId="29" fillId="5" borderId="29"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6" borderId="21" xfId="0" applyFont="1" applyFill="1" applyBorder="1" applyAlignment="1">
      <alignment horizontal="left" vertical="center" wrapText="1"/>
    </xf>
    <xf numFmtId="0" fontId="29" fillId="5" borderId="29" xfId="0" applyFont="1" applyFill="1" applyBorder="1" applyAlignment="1">
      <alignment horizontal="left" vertical="center"/>
    </xf>
    <xf numFmtId="0" fontId="29" fillId="5" borderId="36" xfId="0" applyFont="1" applyFill="1" applyBorder="1" applyAlignment="1">
      <alignment horizontal="left" vertical="center"/>
    </xf>
    <xf numFmtId="0" fontId="29" fillId="5" borderId="24" xfId="0" applyFont="1" applyFill="1" applyBorder="1" applyAlignment="1">
      <alignment horizontal="left" vertical="center"/>
    </xf>
    <xf numFmtId="0" fontId="29" fillId="6" borderId="29" xfId="0" applyFont="1" applyFill="1" applyBorder="1" applyAlignment="1">
      <alignment horizontal="left" vertical="center"/>
    </xf>
    <xf numFmtId="0" fontId="29" fillId="6" borderId="36" xfId="0" applyFont="1" applyFill="1" applyBorder="1" applyAlignment="1">
      <alignment horizontal="left" vertical="center"/>
    </xf>
    <xf numFmtId="0" fontId="29" fillId="6" borderId="24" xfId="0" applyFont="1" applyFill="1" applyBorder="1" applyAlignment="1">
      <alignment horizontal="left" vertical="center"/>
    </xf>
    <xf numFmtId="0" fontId="29" fillId="6" borderId="21" xfId="0" applyFont="1" applyFill="1" applyBorder="1" applyAlignment="1">
      <alignment vertical="center"/>
    </xf>
    <xf numFmtId="0" fontId="29" fillId="5" borderId="21" xfId="0" applyFont="1" applyFill="1" applyBorder="1" applyAlignment="1">
      <alignment vertical="center"/>
    </xf>
    <xf numFmtId="0" fontId="29" fillId="0" borderId="21" xfId="0" applyFont="1" applyFill="1" applyBorder="1" applyAlignment="1">
      <alignment vertical="center"/>
    </xf>
    <xf numFmtId="0" fontId="29" fillId="0" borderId="21" xfId="0" applyFont="1" applyBorder="1" applyAlignment="1">
      <alignment vertical="center"/>
    </xf>
    <xf numFmtId="0" fontId="29" fillId="6" borderId="21" xfId="0" applyFont="1" applyFill="1" applyBorder="1" applyAlignment="1">
      <alignment horizontal="justify" vertical="center"/>
    </xf>
    <xf numFmtId="0" fontId="29" fillId="0" borderId="23" xfId="0" applyFont="1" applyBorder="1" applyAlignment="1">
      <alignment vertical="center"/>
    </xf>
    <xf numFmtId="0" fontId="29" fillId="6" borderId="23" xfId="0" applyFont="1" applyFill="1" applyBorder="1" applyAlignment="1">
      <alignment vertical="center"/>
    </xf>
    <xf numFmtId="0" fontId="29" fillId="0" borderId="21" xfId="0" applyFont="1" applyBorder="1" applyAlignment="1">
      <alignment horizontal="justify" vertical="center"/>
    </xf>
    <xf numFmtId="0" fontId="47" fillId="10" borderId="25" xfId="0" applyFont="1" applyFill="1" applyBorder="1" applyAlignment="1">
      <alignment horizontal="left" vertical="center"/>
    </xf>
    <xf numFmtId="0" fontId="21" fillId="0" borderId="21" xfId="0" applyFont="1" applyBorder="1" applyAlignment="1">
      <alignment horizontal="center" vertical="center"/>
    </xf>
    <xf numFmtId="0" fontId="21" fillId="0" borderId="21" xfId="0" applyFont="1" applyFill="1" applyBorder="1" applyAlignment="1">
      <alignment horizontal="center" vertical="center"/>
    </xf>
    <xf numFmtId="0" fontId="25" fillId="0" borderId="22"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20" xfId="0" applyFont="1" applyBorder="1" applyAlignment="1">
      <alignment horizontal="center" vertical="center" wrapText="1"/>
    </xf>
    <xf numFmtId="0" fontId="86" fillId="6" borderId="21"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31" fillId="6" borderId="31" xfId="0" applyFont="1" applyFill="1" applyBorder="1" applyAlignment="1">
      <alignment horizontal="center" vertical="center"/>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70" fillId="0" borderId="22" xfId="1" applyFont="1" applyFill="1" applyBorder="1" applyAlignment="1" applyProtection="1">
      <alignment horizontal="center" vertical="center" wrapText="1"/>
    </xf>
    <xf numFmtId="0" fontId="70" fillId="0" borderId="31" xfId="1" applyFont="1" applyFill="1" applyBorder="1" applyAlignment="1" applyProtection="1">
      <alignment horizontal="center" vertical="center" wrapText="1"/>
    </xf>
    <xf numFmtId="0" fontId="70" fillId="6" borderId="21" xfId="1" applyFont="1" applyFill="1" applyBorder="1" applyAlignment="1" applyProtection="1">
      <alignment horizontal="center" vertical="center" wrapText="1"/>
    </xf>
    <xf numFmtId="0" fontId="29" fillId="6" borderId="38"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2"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1" fillId="0" borderId="21" xfId="0" applyFont="1" applyBorder="1" applyAlignment="1">
      <alignment horizontal="left" vertical="center"/>
    </xf>
    <xf numFmtId="0" fontId="20" fillId="0" borderId="2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31" fillId="6" borderId="22" xfId="0" applyFont="1" applyFill="1" applyBorder="1" applyAlignment="1">
      <alignment horizontal="left" vertical="center" wrapText="1"/>
    </xf>
    <xf numFmtId="0" fontId="31" fillId="6" borderId="31" xfId="0" applyFont="1" applyFill="1" applyBorder="1" applyAlignment="1">
      <alignment horizontal="left" vertical="center" wrapText="1"/>
    </xf>
    <xf numFmtId="0" fontId="31" fillId="6" borderId="20" xfId="0" applyFont="1" applyFill="1" applyBorder="1" applyAlignment="1">
      <alignment horizontal="left" vertical="center" wrapText="1"/>
    </xf>
    <xf numFmtId="0" fontId="31" fillId="0" borderId="3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2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29" fillId="0" borderId="32" xfId="0" applyFont="1" applyBorder="1" applyAlignment="1">
      <alignment horizontal="center" vertical="center" wrapText="1"/>
    </xf>
    <xf numFmtId="0" fontId="29" fillId="6" borderId="22" xfId="0" applyFont="1" applyFill="1" applyBorder="1" applyAlignment="1">
      <alignment vertical="center" wrapText="1"/>
    </xf>
    <xf numFmtId="0" fontId="29" fillId="6" borderId="31" xfId="0" applyFont="1" applyFill="1" applyBorder="1" applyAlignment="1">
      <alignment vertical="center" wrapText="1"/>
    </xf>
    <xf numFmtId="0" fontId="29" fillId="6" borderId="20" xfId="0" applyFont="1" applyFill="1" applyBorder="1" applyAlignment="1">
      <alignment vertical="center" wrapText="1"/>
    </xf>
    <xf numFmtId="0" fontId="38" fillId="0" borderId="21" xfId="0" applyFont="1" applyFill="1" applyBorder="1" applyAlignment="1">
      <alignment horizontal="center" vertical="center"/>
    </xf>
    <xf numFmtId="0" fontId="29" fillId="6" borderId="27" xfId="0" applyFont="1" applyFill="1" applyBorder="1" applyAlignment="1">
      <alignment horizontal="center" vertical="center" wrapText="1"/>
    </xf>
    <xf numFmtId="0" fontId="29" fillId="6" borderId="26"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wrapText="1"/>
    </xf>
    <xf numFmtId="0" fontId="31" fillId="6" borderId="21" xfId="0" applyFont="1" applyFill="1" applyBorder="1" applyAlignment="1">
      <alignment vertical="center" wrapText="1"/>
    </xf>
    <xf numFmtId="0" fontId="82" fillId="0" borderId="21" xfId="0" applyFont="1" applyFill="1" applyBorder="1" applyAlignment="1">
      <alignment horizontal="left" vertical="center" wrapText="1"/>
    </xf>
    <xf numFmtId="180" fontId="34" fillId="0" borderId="22" xfId="0" applyNumberFormat="1" applyFont="1" applyFill="1" applyBorder="1" applyAlignment="1">
      <alignment horizontal="center" vertical="center" wrapText="1"/>
    </xf>
    <xf numFmtId="180" fontId="34" fillId="0" borderId="20" xfId="0" applyNumberFormat="1"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31"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2" xfId="0" applyFont="1" applyFill="1" applyBorder="1" applyAlignment="1">
      <alignment vertical="center" wrapText="1"/>
    </xf>
    <xf numFmtId="0" fontId="31" fillId="0" borderId="20" xfId="0" applyFont="1" applyFill="1" applyBorder="1" applyAlignment="1">
      <alignment vertical="center" wrapText="1"/>
    </xf>
    <xf numFmtId="0" fontId="26" fillId="6" borderId="21" xfId="0" applyFont="1" applyFill="1" applyBorder="1" applyAlignment="1">
      <alignment horizontal="center" vertical="center" wrapText="1"/>
    </xf>
    <xf numFmtId="180" fontId="26" fillId="6" borderId="21" xfId="0" applyNumberFormat="1" applyFont="1" applyFill="1" applyBorder="1" applyAlignment="1">
      <alignment horizontal="center" vertical="center" wrapText="1"/>
    </xf>
    <xf numFmtId="0" fontId="81" fillId="6" borderId="21" xfId="0" applyFont="1" applyFill="1" applyBorder="1" applyAlignment="1">
      <alignment horizontal="left" vertical="center" wrapText="1"/>
    </xf>
    <xf numFmtId="0" fontId="43" fillId="6" borderId="21" xfId="0" applyFont="1" applyFill="1" applyBorder="1" applyAlignment="1">
      <alignment horizontal="left" vertical="center" wrapText="1"/>
    </xf>
    <xf numFmtId="0" fontId="31" fillId="0" borderId="21" xfId="0" applyFont="1" applyFill="1" applyBorder="1" applyAlignment="1">
      <alignment vertical="center" wrapText="1"/>
    </xf>
    <xf numFmtId="0" fontId="34" fillId="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34" fillId="0" borderId="21" xfId="0" applyFont="1" applyFill="1" applyBorder="1" applyAlignment="1">
      <alignment horizontal="center" vertical="center" wrapText="1"/>
    </xf>
    <xf numFmtId="0" fontId="26" fillId="0" borderId="21" xfId="0" applyFont="1" applyBorder="1" applyAlignment="1">
      <alignment horizontal="center" vertical="center" wrapText="1"/>
    </xf>
    <xf numFmtId="180" fontId="34" fillId="0" borderId="21" xfId="0" applyNumberFormat="1" applyFont="1" applyFill="1" applyBorder="1" applyAlignment="1">
      <alignment horizontal="center" vertical="center" wrapText="1"/>
    </xf>
    <xf numFmtId="180" fontId="26" fillId="0" borderId="21" xfId="0" applyNumberFormat="1" applyFont="1" applyBorder="1" applyAlignment="1">
      <alignment horizontal="center" vertical="center" wrapText="1"/>
    </xf>
    <xf numFmtId="0" fontId="34" fillId="0" borderId="22" xfId="0" applyFont="1" applyFill="1" applyBorder="1" applyAlignment="1">
      <alignment horizontal="center" vertical="center" wrapText="1"/>
    </xf>
    <xf numFmtId="0" fontId="34" fillId="0" borderId="20" xfId="0" applyFont="1" applyFill="1" applyBorder="1" applyAlignment="1">
      <alignment horizontal="center" vertical="center" wrapText="1"/>
    </xf>
    <xf numFmtId="180" fontId="34" fillId="6" borderId="21" xfId="0" applyNumberFormat="1" applyFont="1" applyFill="1" applyBorder="1" applyAlignment="1">
      <alignment horizontal="center" vertical="center" wrapText="1"/>
    </xf>
    <xf numFmtId="0" fontId="34" fillId="6" borderId="21" xfId="0" applyFont="1" applyFill="1" applyBorder="1" applyAlignment="1">
      <alignment horizontal="center" vertical="center" wrapText="1"/>
    </xf>
    <xf numFmtId="0" fontId="43" fillId="0" borderId="21" xfId="0" applyFont="1" applyBorder="1" applyAlignment="1">
      <alignment horizontal="left" vertical="center" wrapText="1"/>
    </xf>
    <xf numFmtId="180" fontId="26" fillId="0" borderId="21" xfId="0" applyNumberFormat="1" applyFont="1" applyFill="1" applyBorder="1" applyAlignment="1">
      <alignment horizontal="center" vertical="center" wrapText="1"/>
    </xf>
    <xf numFmtId="0" fontId="26" fillId="0" borderId="21" xfId="0" applyFont="1" applyFill="1" applyBorder="1" applyAlignment="1">
      <alignment horizontal="center" vertical="center" wrapText="1"/>
    </xf>
    <xf numFmtId="0" fontId="53" fillId="0" borderId="29" xfId="0" applyFont="1" applyBorder="1" applyAlignment="1">
      <alignment horizontal="center" vertical="center"/>
    </xf>
    <xf numFmtId="0" fontId="53" fillId="0" borderId="36" xfId="0" applyFont="1" applyBorder="1" applyAlignment="1">
      <alignment horizontal="center" vertical="center"/>
    </xf>
    <xf numFmtId="0" fontId="53" fillId="0" borderId="24" xfId="0" applyFont="1" applyBorder="1" applyAlignment="1">
      <alignment horizontal="center" vertical="center"/>
    </xf>
    <xf numFmtId="0" fontId="81" fillId="0" borderId="21" xfId="0" applyFont="1" applyFill="1" applyBorder="1" applyAlignment="1">
      <alignment horizontal="left" vertical="center" wrapText="1"/>
    </xf>
    <xf numFmtId="0" fontId="26" fillId="12" borderId="21" xfId="0" applyFont="1" applyFill="1" applyBorder="1" applyAlignment="1">
      <alignment horizontal="center" vertical="center" wrapText="1"/>
    </xf>
    <xf numFmtId="180" fontId="26" fillId="12" borderId="21" xfId="0" applyNumberFormat="1" applyFont="1" applyFill="1" applyBorder="1" applyAlignment="1">
      <alignment horizontal="center" vertical="center" wrapText="1"/>
    </xf>
    <xf numFmtId="180" fontId="34" fillId="0" borderId="30" xfId="0" applyNumberFormat="1" applyFont="1" applyFill="1" applyBorder="1" applyAlignment="1">
      <alignment horizontal="center" vertical="center" wrapText="1"/>
    </xf>
    <xf numFmtId="180" fontId="26" fillId="0" borderId="30" xfId="0" applyNumberFormat="1" applyFont="1" applyFill="1" applyBorder="1" applyAlignment="1">
      <alignment horizontal="center" vertical="center" wrapText="1"/>
    </xf>
    <xf numFmtId="0" fontId="26" fillId="6" borderId="23" xfId="0" applyFont="1" applyFill="1" applyBorder="1" applyAlignment="1">
      <alignment horizontal="center" vertical="center" wrapText="1"/>
    </xf>
    <xf numFmtId="56" fontId="29" fillId="6" borderId="21" xfId="0" applyNumberFormat="1" applyFont="1" applyFill="1" applyBorder="1" applyAlignment="1">
      <alignment horizontal="center" vertical="center" wrapText="1" shrinkToFit="1"/>
    </xf>
    <xf numFmtId="0" fontId="29" fillId="6" borderId="21" xfId="0" applyFont="1" applyFill="1" applyBorder="1" applyAlignment="1">
      <alignment horizontal="center" vertical="center" shrinkToFit="1"/>
    </xf>
    <xf numFmtId="56" fontId="29" fillId="0" borderId="21" xfId="0" applyNumberFormat="1" applyFont="1" applyBorder="1" applyAlignment="1">
      <alignment horizontal="center" vertical="center" wrapText="1" shrinkToFit="1"/>
    </xf>
    <xf numFmtId="0" fontId="29" fillId="0" borderId="21" xfId="0" applyFont="1" applyBorder="1" applyAlignment="1">
      <alignment horizontal="center" vertical="center" shrinkToFit="1"/>
    </xf>
    <xf numFmtId="0" fontId="29" fillId="5" borderId="38"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40" xfId="0" applyFont="1" applyFill="1" applyBorder="1" applyAlignment="1">
      <alignment horizontal="center" vertical="center"/>
    </xf>
    <xf numFmtId="0" fontId="20" fillId="6" borderId="21" xfId="0" applyFont="1" applyFill="1" applyBorder="1" applyAlignment="1">
      <alignment horizontal="left" vertical="center" wrapText="1"/>
    </xf>
    <xf numFmtId="0" fontId="82" fillId="6" borderId="21" xfId="0" applyFont="1" applyFill="1" applyBorder="1" applyAlignment="1">
      <alignment horizontal="left" vertical="center" wrapText="1"/>
    </xf>
    <xf numFmtId="0" fontId="20" fillId="0" borderId="22" xfId="0" applyFont="1" applyBorder="1" applyAlignment="1">
      <alignment horizontal="left" vertical="center" wrapText="1"/>
    </xf>
    <xf numFmtId="0" fontId="31" fillId="4" borderId="21" xfId="0" applyFont="1" applyFill="1" applyBorder="1" applyAlignment="1">
      <alignment horizontal="center" vertical="center" wrapText="1"/>
    </xf>
    <xf numFmtId="0" fontId="88" fillId="5" borderId="35" xfId="0" applyFont="1" applyFill="1" applyBorder="1" applyAlignment="1">
      <alignment horizontal="left" vertical="center" wrapText="1"/>
    </xf>
    <xf numFmtId="0" fontId="79" fillId="5" borderId="28" xfId="0" applyFont="1" applyFill="1" applyBorder="1" applyAlignment="1">
      <alignment horizontal="left" vertical="center"/>
    </xf>
    <xf numFmtId="0" fontId="79" fillId="5" borderId="32" xfId="0" applyFont="1" applyFill="1" applyBorder="1" applyAlignment="1">
      <alignment horizontal="left" vertical="center"/>
    </xf>
    <xf numFmtId="0" fontId="40" fillId="0" borderId="21" xfId="0" applyFont="1" applyFill="1" applyBorder="1" applyAlignment="1">
      <alignment horizontal="left" vertical="center" wrapText="1"/>
    </xf>
    <xf numFmtId="0" fontId="31" fillId="6" borderId="21" xfId="0" applyFont="1" applyFill="1" applyBorder="1" applyAlignment="1">
      <alignment horizontal="left" vertical="center" wrapText="1"/>
    </xf>
    <xf numFmtId="0" fontId="79" fillId="6" borderId="21" xfId="0" applyFont="1" applyFill="1" applyBorder="1" applyAlignment="1">
      <alignment horizontal="left" vertical="center" wrapText="1"/>
    </xf>
    <xf numFmtId="0" fontId="79" fillId="0" borderId="21" xfId="0" applyFont="1" applyFill="1" applyBorder="1" applyAlignment="1">
      <alignment horizontal="left" vertical="center" wrapText="1"/>
    </xf>
    <xf numFmtId="0" fontId="31" fillId="0" borderId="21" xfId="0" applyFont="1" applyFill="1" applyBorder="1" applyAlignment="1">
      <alignment horizontal="left" vertical="center"/>
    </xf>
    <xf numFmtId="0" fontId="31" fillId="6" borderId="21" xfId="0" applyFont="1" applyFill="1" applyBorder="1" applyAlignment="1">
      <alignment horizontal="left" vertical="center"/>
    </xf>
    <xf numFmtId="0" fontId="20" fillId="0" borderId="21" xfId="0" applyFont="1" applyFill="1" applyBorder="1" applyAlignment="1">
      <alignment horizontal="left" vertical="center" wrapText="1"/>
    </xf>
    <xf numFmtId="0" fontId="31" fillId="5" borderId="38" xfId="0" applyFont="1" applyFill="1" applyBorder="1" applyAlignment="1">
      <alignment horizontal="center" vertical="center" wrapText="1"/>
    </xf>
    <xf numFmtId="0" fontId="31" fillId="5" borderId="40" xfId="0" applyFont="1" applyFill="1" applyBorder="1" applyAlignment="1">
      <alignment horizontal="center" vertical="center" wrapText="1"/>
    </xf>
    <xf numFmtId="0" fontId="20" fillId="5" borderId="20" xfId="0" applyFont="1" applyFill="1" applyBorder="1" applyAlignment="1">
      <alignment horizontal="left" vertical="center" wrapText="1"/>
    </xf>
    <xf numFmtId="0" fontId="31" fillId="5" borderId="22" xfId="0" applyFont="1" applyFill="1" applyBorder="1" applyAlignment="1">
      <alignment horizontal="left" vertical="center" wrapText="1"/>
    </xf>
    <xf numFmtId="0" fontId="31" fillId="5" borderId="31" xfId="0" applyFont="1" applyFill="1" applyBorder="1" applyAlignment="1">
      <alignment horizontal="left" vertical="center" wrapText="1"/>
    </xf>
    <xf numFmtId="0" fontId="31" fillId="5" borderId="20" xfId="0" applyFont="1" applyFill="1" applyBorder="1" applyAlignment="1">
      <alignment horizontal="left" vertical="center" wrapText="1"/>
    </xf>
    <xf numFmtId="0" fontId="31" fillId="7" borderId="21" xfId="0" applyFont="1" applyFill="1" applyBorder="1" applyAlignment="1">
      <alignment horizontal="center" vertical="center"/>
    </xf>
    <xf numFmtId="0" fontId="31" fillId="5" borderId="21" xfId="0" applyFont="1" applyFill="1" applyBorder="1" applyAlignment="1">
      <alignment horizontal="center" vertical="center"/>
    </xf>
    <xf numFmtId="0" fontId="82" fillId="0" borderId="21" xfId="0" applyFont="1" applyFill="1" applyBorder="1" applyAlignment="1">
      <alignment horizontal="left" vertical="center"/>
    </xf>
    <xf numFmtId="0" fontId="31" fillId="5" borderId="42"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40" xfId="0" applyFont="1" applyFill="1" applyBorder="1" applyAlignment="1">
      <alignment horizontal="center" vertical="center"/>
    </xf>
    <xf numFmtId="0" fontId="32" fillId="0" borderId="0" xfId="0" applyFont="1" applyAlignment="1">
      <alignment horizontal="left" vertical="center"/>
    </xf>
    <xf numFmtId="0" fontId="29" fillId="6" borderId="21" xfId="0" applyFont="1" applyFill="1" applyBorder="1" applyAlignment="1">
      <alignment horizontal="left" vertical="top" wrapText="1"/>
    </xf>
    <xf numFmtId="0" fontId="25" fillId="0" borderId="32" xfId="0" applyFont="1" applyBorder="1" applyAlignment="1">
      <alignment horizontal="left" vertical="center" wrapText="1"/>
    </xf>
    <xf numFmtId="0" fontId="25" fillId="0" borderId="29" xfId="0" applyFont="1" applyBorder="1" applyAlignment="1">
      <alignment horizontal="left" vertical="center" wrapText="1"/>
    </xf>
    <xf numFmtId="0" fontId="25" fillId="0" borderId="35" xfId="0" applyFont="1" applyBorder="1" applyAlignment="1">
      <alignment horizontal="left" vertical="center" wrapText="1"/>
    </xf>
    <xf numFmtId="0" fontId="29" fillId="6" borderId="22" xfId="0" applyFont="1" applyFill="1" applyBorder="1" applyAlignment="1">
      <alignment horizontal="left" vertical="top" wrapText="1"/>
    </xf>
    <xf numFmtId="0" fontId="29" fillId="6" borderId="31" xfId="0" applyFont="1" applyFill="1" applyBorder="1" applyAlignment="1">
      <alignment horizontal="left" vertical="top" wrapText="1"/>
    </xf>
    <xf numFmtId="0" fontId="29" fillId="6" borderId="20" xfId="0" applyFont="1" applyFill="1" applyBorder="1" applyAlignment="1">
      <alignment horizontal="left" vertical="top" wrapText="1"/>
    </xf>
    <xf numFmtId="0" fontId="19"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99" fillId="0" borderId="0" xfId="1" applyFont="1" applyBorder="1" applyAlignment="1" applyProtection="1">
      <alignment horizontal="center" vertical="center"/>
    </xf>
    <xf numFmtId="0" fontId="19" fillId="0" borderId="0" xfId="0" applyFont="1" applyBorder="1" applyAlignment="1">
      <alignment horizontal="center" vertical="center"/>
    </xf>
    <xf numFmtId="0" fontId="86" fillId="5" borderId="21" xfId="0"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28" xfId="0" applyFont="1" applyBorder="1" applyAlignment="1">
      <alignment horizontal="center" vertical="center"/>
    </xf>
    <xf numFmtId="0" fontId="16" fillId="0" borderId="28" xfId="0" applyFont="1" applyFill="1" applyBorder="1" applyAlignment="1">
      <alignment horizontal="center" vertical="center" wrapText="1"/>
    </xf>
    <xf numFmtId="0" fontId="16" fillId="0" borderId="28" xfId="0" applyFont="1" applyFill="1" applyBorder="1" applyAlignment="1">
      <alignment horizontal="center" vertical="center"/>
    </xf>
    <xf numFmtId="0" fontId="31" fillId="6" borderId="22" xfId="0" applyFont="1" applyFill="1" applyBorder="1" applyAlignment="1">
      <alignment horizontal="left" vertical="center"/>
    </xf>
    <xf numFmtId="0" fontId="31" fillId="6" borderId="20" xfId="0" applyFont="1" applyFill="1" applyBorder="1" applyAlignment="1">
      <alignment horizontal="left" vertical="center"/>
    </xf>
    <xf numFmtId="0" fontId="29" fillId="0" borderId="22" xfId="0" applyFont="1" applyFill="1" applyBorder="1" applyAlignment="1">
      <alignment vertical="center" wrapText="1"/>
    </xf>
    <xf numFmtId="0" fontId="29" fillId="0" borderId="20" xfId="0" applyFont="1" applyFill="1" applyBorder="1" applyAlignment="1">
      <alignment vertical="center" wrapText="1"/>
    </xf>
    <xf numFmtId="0" fontId="31" fillId="0" borderId="22" xfId="0" applyFont="1" applyFill="1" applyBorder="1" applyAlignment="1">
      <alignment horizontal="left" vertical="center"/>
    </xf>
    <xf numFmtId="0" fontId="31" fillId="0" borderId="20" xfId="0" applyFont="1" applyFill="1" applyBorder="1" applyAlignment="1">
      <alignment horizontal="left" vertical="center"/>
    </xf>
    <xf numFmtId="0" fontId="31" fillId="5" borderId="23" xfId="0" applyFont="1" applyFill="1" applyBorder="1" applyAlignment="1">
      <alignment horizontal="center" vertical="center"/>
    </xf>
    <xf numFmtId="0" fontId="31" fillId="5" borderId="21" xfId="0" applyFont="1" applyFill="1" applyBorder="1" applyAlignment="1">
      <alignment horizontal="left" vertical="center" wrapText="1"/>
    </xf>
    <xf numFmtId="0" fontId="31" fillId="5" borderId="23" xfId="0" applyFont="1" applyFill="1" applyBorder="1" applyAlignment="1">
      <alignment horizontal="center" vertical="center" wrapText="1"/>
    </xf>
    <xf numFmtId="0" fontId="31" fillId="0" borderId="31" xfId="0" applyFont="1" applyFill="1" applyBorder="1" applyAlignment="1">
      <alignment horizontal="left" vertical="center"/>
    </xf>
    <xf numFmtId="0" fontId="29" fillId="5" borderId="21" xfId="0" applyFont="1" applyFill="1" applyBorder="1" applyAlignment="1">
      <alignment horizontal="left" vertical="center"/>
    </xf>
    <xf numFmtId="0" fontId="26" fillId="6" borderId="22" xfId="0" applyFont="1" applyFill="1" applyBorder="1" applyAlignment="1">
      <alignment horizontal="center" vertical="center"/>
    </xf>
    <xf numFmtId="0" fontId="26" fillId="6"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5" borderId="21" xfId="0" applyFont="1" applyFill="1" applyBorder="1" applyAlignment="1">
      <alignment horizontal="center" vertical="center" wrapText="1"/>
    </xf>
    <xf numFmtId="0" fontId="26" fillId="5" borderId="23" xfId="0" applyFont="1" applyFill="1" applyBorder="1" applyAlignment="1">
      <alignment horizontal="center" vertical="center" wrapText="1"/>
    </xf>
    <xf numFmtId="180" fontId="26" fillId="6" borderId="22" xfId="0" applyNumberFormat="1" applyFont="1" applyFill="1" applyBorder="1" applyAlignment="1">
      <alignment horizontal="center" vertical="center"/>
    </xf>
    <xf numFmtId="180" fontId="26" fillId="6" borderId="20" xfId="0" applyNumberFormat="1" applyFont="1" applyFill="1" applyBorder="1" applyAlignment="1">
      <alignment horizontal="center" vertical="center"/>
    </xf>
    <xf numFmtId="0" fontId="26" fillId="6" borderId="22" xfId="0" applyFont="1" applyFill="1" applyBorder="1" applyAlignment="1">
      <alignment horizontal="center" vertical="center" wrapText="1"/>
    </xf>
    <xf numFmtId="0" fontId="26" fillId="6" borderId="20" xfId="0" applyFont="1" applyFill="1" applyBorder="1" applyAlignment="1">
      <alignment horizontal="center" vertical="center" wrapText="1"/>
    </xf>
    <xf numFmtId="180" fontId="26" fillId="5" borderId="23" xfId="0" applyNumberFormat="1" applyFont="1" applyFill="1" applyBorder="1" applyAlignment="1">
      <alignment horizontal="center" vertical="center" wrapText="1"/>
    </xf>
    <xf numFmtId="180" fontId="26" fillId="5" borderId="21" xfId="0" applyNumberFormat="1" applyFont="1" applyFill="1" applyBorder="1" applyAlignment="1">
      <alignment horizontal="center" vertical="center" wrapText="1"/>
    </xf>
    <xf numFmtId="179" fontId="26" fillId="6" borderId="22" xfId="0" applyNumberFormat="1" applyFont="1" applyFill="1" applyBorder="1" applyAlignment="1">
      <alignment horizontal="center" vertical="center" wrapText="1"/>
    </xf>
    <xf numFmtId="179" fontId="26" fillId="6" borderId="31" xfId="0" applyNumberFormat="1" applyFont="1" applyFill="1" applyBorder="1" applyAlignment="1">
      <alignment horizontal="center" vertical="center" wrapText="1"/>
    </xf>
    <xf numFmtId="179" fontId="26" fillId="6" borderId="20" xfId="0" applyNumberFormat="1"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8" fillId="0" borderId="35"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55" fillId="6" borderId="2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1" xfId="0" applyFont="1" applyBorder="1" applyAlignment="1">
      <alignment horizontal="center" vertical="center"/>
    </xf>
    <xf numFmtId="180" fontId="26" fillId="0" borderId="21" xfId="0" applyNumberFormat="1" applyFont="1" applyFill="1" applyBorder="1" applyAlignment="1">
      <alignment horizontal="center" vertical="center"/>
    </xf>
    <xf numFmtId="0" fontId="28" fillId="0" borderId="0" xfId="0" applyFont="1" applyBorder="1" applyAlignment="1">
      <alignment horizontal="center" vertical="center"/>
    </xf>
    <xf numFmtId="0" fontId="26" fillId="0" borderId="22" xfId="0" applyFont="1" applyFill="1" applyBorder="1" applyAlignment="1">
      <alignment horizontal="center" vertical="center" wrapText="1"/>
    </xf>
    <xf numFmtId="0" fontId="26" fillId="0" borderId="20" xfId="0" applyFont="1" applyFill="1" applyBorder="1" applyAlignment="1">
      <alignment horizontal="center" vertical="center" wrapText="1"/>
    </xf>
    <xf numFmtId="180" fontId="26" fillId="6" borderId="21" xfId="0" applyNumberFormat="1" applyFont="1" applyFill="1" applyBorder="1" applyAlignment="1">
      <alignment horizontal="center" vertical="center"/>
    </xf>
    <xf numFmtId="0" fontId="26" fillId="6" borderId="21" xfId="0" applyFont="1" applyFill="1" applyBorder="1" applyAlignment="1">
      <alignment horizontal="center" vertical="center"/>
    </xf>
    <xf numFmtId="0" fontId="84" fillId="0" borderId="21" xfId="0" applyFont="1" applyFill="1" applyBorder="1" applyAlignment="1">
      <alignment horizontal="left" vertical="center" wrapText="1"/>
    </xf>
    <xf numFmtId="0" fontId="96" fillId="0" borderId="22" xfId="0" applyFont="1" applyFill="1" applyBorder="1" applyAlignment="1">
      <alignment horizontal="left" vertical="center" wrapText="1"/>
    </xf>
    <xf numFmtId="0" fontId="96" fillId="0" borderId="20" xfId="0" applyFont="1" applyFill="1" applyBorder="1" applyAlignment="1">
      <alignment horizontal="left" vertical="center" wrapText="1"/>
    </xf>
    <xf numFmtId="0" fontId="19" fillId="0" borderId="21" xfId="0" applyFont="1" applyBorder="1" applyAlignment="1">
      <alignment horizontal="left" vertical="center" wrapText="1"/>
    </xf>
    <xf numFmtId="0" fontId="96" fillId="6" borderId="22" xfId="0" applyFont="1" applyFill="1" applyBorder="1" applyAlignment="1">
      <alignment horizontal="left" vertical="center" wrapText="1"/>
    </xf>
    <xf numFmtId="0" fontId="96" fillId="6" borderId="20" xfId="0" applyFont="1" applyFill="1" applyBorder="1" applyAlignment="1">
      <alignment horizontal="left" vertical="center" wrapText="1"/>
    </xf>
    <xf numFmtId="0" fontId="19" fillId="6" borderId="2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0" xfId="0" applyFont="1" applyFill="1" applyBorder="1" applyAlignment="1">
      <alignment horizontal="left" vertical="center"/>
    </xf>
    <xf numFmtId="0" fontId="19" fillId="6" borderId="21" xfId="0" applyFont="1" applyFill="1" applyBorder="1" applyAlignment="1">
      <alignment horizontal="left" vertical="center"/>
    </xf>
    <xf numFmtId="0" fontId="29" fillId="4" borderId="21" xfId="0" applyFont="1" applyFill="1" applyBorder="1" applyAlignment="1">
      <alignment horizontal="left" vertical="center" wrapText="1"/>
    </xf>
    <xf numFmtId="0" fontId="77" fillId="0" borderId="0" xfId="6" applyFont="1" applyAlignment="1">
      <alignment horizontal="left" vertical="center"/>
    </xf>
    <xf numFmtId="0" fontId="91" fillId="0" borderId="0" xfId="6" applyFont="1" applyAlignment="1">
      <alignment horizontal="left" vertical="center"/>
    </xf>
    <xf numFmtId="0" fontId="77" fillId="0" borderId="0" xfId="6" applyFont="1" applyAlignment="1">
      <alignment horizontal="left"/>
    </xf>
    <xf numFmtId="0" fontId="103" fillId="0" borderId="0" xfId="1" applyFont="1" applyBorder="1" applyAlignment="1" applyProtection="1">
      <alignment horizontal="center" vertical="center"/>
    </xf>
    <xf numFmtId="0" fontId="57" fillId="0" borderId="25" xfId="0" applyFont="1" applyBorder="1" applyAlignment="1">
      <alignment horizontal="left" vertical="center"/>
    </xf>
    <xf numFmtId="0" fontId="24" fillId="0" borderId="0" xfId="0" applyFont="1" applyAlignment="1">
      <alignment horizontal="left" vertical="center"/>
    </xf>
    <xf numFmtId="0" fontId="31" fillId="0" borderId="22" xfId="0"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29" fillId="6"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0" fontId="29" fillId="6" borderId="0" xfId="0" applyFont="1" applyFill="1" applyAlignment="1">
      <alignment horizontal="center" vertical="center"/>
    </xf>
    <xf numFmtId="0" fontId="29" fillId="6" borderId="0" xfId="0" applyFont="1" applyFill="1" applyAlignment="1">
      <alignment horizontal="center" vertical="center" wrapText="1"/>
    </xf>
  </cellXfs>
  <cellStyles count="7">
    <cellStyle name="ハイパーリンク" xfId="1" builtinId="8"/>
    <cellStyle name="標準" xfId="0" builtinId="0"/>
    <cellStyle name="標準 2" xfId="4"/>
    <cellStyle name="標準 3" xfId="5"/>
    <cellStyle name="標準 4" xfId="6"/>
    <cellStyle name="通貨" xfId="2" builtinId="7"/>
    <cellStyle name="通貨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10</xdr:col>
      <xdr:colOff>9144000</xdr:colOff>
      <xdr:row>116</xdr:row>
      <xdr:rowOff>381000</xdr:rowOff>
    </xdr:from>
    <xdr:ext cx="184731" cy="264560"/>
    <xdr:sp macro="" textlink="">
      <xdr:nvSpPr>
        <xdr:cNvPr id="2" name="テキスト ボックス 1">
          <a:extLst/>
        </xdr:cNvPr>
        <xdr:cNvSpPr txBox="1"/>
      </xdr:nvSpPr>
      <xdr:spPr>
        <a:xfrm>
          <a:off x="25669875" y="128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9144000</xdr:colOff>
      <xdr:row>116</xdr:row>
      <xdr:rowOff>381000</xdr:rowOff>
    </xdr:from>
    <xdr:ext cx="184731" cy="264560"/>
    <xdr:sp macro="" textlink="">
      <xdr:nvSpPr>
        <xdr:cNvPr id="3" name="テキスト ボックス 2">
          <a:extLst/>
        </xdr:cNvPr>
        <xdr:cNvSpPr txBox="1"/>
      </xdr:nvSpPr>
      <xdr:spPr>
        <a:xfrm>
          <a:off x="25669875" y="1288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file:///C:\Users\Shibamiya\AppData\Roaming\Microsoft\Excel\&#23567;&#20816;&#31185;&#12288;&#23455;&#26045;&#35336;&#30011;&#26360;\&#23567;&#20816;&#31185;&#12288;&#12524;&#12472;&#12513;&#12531;&#30003;&#35531;&#26360;&#12288;MLL-10.pdf" TargetMode="External"/><Relationship Id="rId2" Type="http://schemas.openxmlformats.org/officeDocument/2006/relationships/hyperlink" Target="file:///C:\Users\Shibamiya\AppData\Roaming\Microsoft\Excel\&#23567;&#20816;&#31185;&#12288;&#23455;&#26045;&#35336;&#30011;&#26360;\&#23567;&#20816;&#31185;&#12288;&#12524;&#12472;&#12513;&#12531;&#30003;&#35531;&#26360;&#12288;MLL-17&#12288;JPLSG-MLL-17%20PRT_20181225&#12304;&#19968;&#37096;&#25244;&#31883;&#12305;.pdf" TargetMode="External"/><Relationship Id="rId1" Type="http://schemas.openxmlformats.org/officeDocument/2006/relationships/hyperlink" Target="&#23567;&#20816;&#31185;&#12288;&#23455;&#26045;&#35336;&#30011;&#26360;\&#23567;&#20816;&#31185;&#12288;&#12524;&#12472;&#12513;&#12531;&#30003;&#35531;&#26360;&#12288;ALL-T11_PRT_v8.1&#12288;&#25244;&#31883;.pdf"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file:///C:\Users\Shibamiya\AppData\Roaming\Microsoft\Excel\&#23567;&#20816;&#31185;&#12288;&#23455;&#26045;&#35336;&#30011;&#26360;\&#23567;&#20816;&#31185;&#12288;&#12524;&#12472;&#12513;&#12531;&#30003;&#35531;&#26360;&#12288;B-NHL-14&#12288;&#23455;&#26045;&#35336;&#30011;&#26360;&#12304;&#19968;&#37096;&#25244;&#31883;&#12305;.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file:///C:\Users\Shibamiya\AppData\Roaming\Microsoft\Excel\&#23567;&#20816;&#31185;&#12288;&#23455;&#26045;&#35336;&#30011;&#26360;\&#34880;&#28082;&#20869;&#31185;&#12288;&#12524;&#12472;&#12513;&#12531;&#20462;&#27491;&#20381;&#38972;&#26360;&#12288;R-MPV&#30274;&#27861;&#12288;&#25991;&#29486;.pdf"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tabSelected="1" zoomScaleNormal="100" workbookViewId="0"/>
  </sheetViews>
  <sheetFormatPr defaultRowHeight="16.5"/>
  <cols>
    <col min="1" max="1" width="5" style="94" customWidth="1"/>
    <col min="2" max="2" width="5" style="95" customWidth="1"/>
    <col min="3" max="3" width="30.75" style="103" customWidth="1"/>
    <col min="4" max="4" width="4.25" style="631" bestFit="1" customWidth="1"/>
    <col min="5" max="5" width="4" style="631" customWidth="1"/>
    <col min="6" max="6" width="5.125" style="95" customWidth="1"/>
    <col min="7" max="7" width="30.875" style="103" customWidth="1"/>
    <col min="8" max="8" width="4.25" style="633" bestFit="1" customWidth="1"/>
    <col min="9" max="9" width="4" style="94" customWidth="1"/>
    <col min="10" max="10" width="5.125" style="94" bestFit="1" customWidth="1"/>
    <col min="11" max="11" width="30.75" style="94" customWidth="1"/>
    <col min="12" max="12" width="4.25" style="94" bestFit="1" customWidth="1"/>
    <col min="13" max="16384" width="9" style="94"/>
  </cols>
  <sheetData>
    <row r="1" spans="2:12" ht="32.25" customHeight="1">
      <c r="B1" s="1552" t="s">
        <v>7482</v>
      </c>
      <c r="C1" s="1552"/>
      <c r="D1" s="1552"/>
      <c r="E1" s="1552"/>
      <c r="F1" s="1552"/>
      <c r="G1" s="1552"/>
      <c r="H1" s="1552"/>
      <c r="I1" s="1552"/>
      <c r="J1" s="1552"/>
      <c r="K1" s="1552"/>
      <c r="L1" s="1552"/>
    </row>
    <row r="2" spans="2:12" s="104" customFormat="1" ht="32.25" customHeight="1">
      <c r="B2" s="1551" t="s">
        <v>3613</v>
      </c>
      <c r="C2" s="1551"/>
      <c r="D2" s="1283"/>
      <c r="E2" s="1283"/>
      <c r="F2" s="1285"/>
      <c r="G2" s="389"/>
    </row>
    <row r="3" spans="2:12" ht="23.25" customHeight="1">
      <c r="B3" s="1248"/>
      <c r="C3" s="1318" t="s">
        <v>3126</v>
      </c>
      <c r="D3" s="632" t="s">
        <v>3957</v>
      </c>
      <c r="E3" s="635"/>
      <c r="F3" s="1248"/>
      <c r="G3" s="1318" t="s">
        <v>3126</v>
      </c>
      <c r="H3" s="632" t="s">
        <v>3957</v>
      </c>
      <c r="J3" s="1248"/>
      <c r="K3" s="1318" t="s">
        <v>3126</v>
      </c>
      <c r="L3" s="632" t="s">
        <v>3957</v>
      </c>
    </row>
    <row r="4" spans="2:12" ht="33.75" customHeight="1">
      <c r="B4" s="1248" t="s">
        <v>7357</v>
      </c>
      <c r="C4" s="1259" t="s">
        <v>3133</v>
      </c>
      <c r="D4" s="632">
        <v>9</v>
      </c>
      <c r="F4" s="1248" t="s">
        <v>7356</v>
      </c>
      <c r="G4" s="1259" t="s">
        <v>2002</v>
      </c>
      <c r="H4" s="632">
        <v>27</v>
      </c>
      <c r="J4" s="1248" t="s">
        <v>7358</v>
      </c>
      <c r="K4" s="1259" t="s">
        <v>3131</v>
      </c>
      <c r="L4" s="632">
        <v>1</v>
      </c>
    </row>
    <row r="5" spans="2:12" ht="33.75" customHeight="1">
      <c r="B5" s="1248"/>
      <c r="C5" s="1259" t="s">
        <v>3129</v>
      </c>
      <c r="D5" s="632">
        <v>1</v>
      </c>
      <c r="F5" s="1248"/>
      <c r="G5" s="1259" t="s">
        <v>7483</v>
      </c>
      <c r="H5" s="632">
        <v>8</v>
      </c>
      <c r="J5" s="1248"/>
      <c r="K5" s="1259" t="s">
        <v>3134</v>
      </c>
      <c r="L5" s="632">
        <v>50</v>
      </c>
    </row>
    <row r="6" spans="2:12" ht="62.25" customHeight="1">
      <c r="B6" s="1248"/>
      <c r="C6" s="1259" t="s">
        <v>1021</v>
      </c>
      <c r="D6" s="1020">
        <v>64</v>
      </c>
      <c r="F6" s="1248"/>
      <c r="G6" s="1261" t="s">
        <v>7486</v>
      </c>
      <c r="H6" s="632">
        <v>23</v>
      </c>
      <c r="J6" s="1248"/>
      <c r="K6" s="1259" t="s">
        <v>2222</v>
      </c>
      <c r="L6" s="632">
        <v>22</v>
      </c>
    </row>
    <row r="7" spans="2:12" ht="62.25" customHeight="1">
      <c r="B7" s="1248"/>
      <c r="C7" s="1261" t="s">
        <v>7484</v>
      </c>
      <c r="D7" s="632"/>
      <c r="F7" s="1248"/>
      <c r="G7" s="1261" t="s">
        <v>7485</v>
      </c>
      <c r="H7" s="632">
        <v>0</v>
      </c>
      <c r="J7" s="1248"/>
      <c r="K7" s="1259" t="s">
        <v>5917</v>
      </c>
      <c r="L7" s="632">
        <v>0</v>
      </c>
    </row>
    <row r="8" spans="2:12" ht="33.75" customHeight="1">
      <c r="F8" s="1248"/>
      <c r="G8" s="1259" t="s">
        <v>3127</v>
      </c>
      <c r="H8" s="632">
        <v>52</v>
      </c>
      <c r="J8" s="1248" t="s">
        <v>7359</v>
      </c>
      <c r="K8" s="1259" t="s">
        <v>727</v>
      </c>
      <c r="L8" s="632">
        <v>10</v>
      </c>
    </row>
    <row r="9" spans="2:12" ht="33.75" customHeight="1">
      <c r="F9" s="1248"/>
      <c r="G9" s="1259" t="s">
        <v>3128</v>
      </c>
      <c r="H9" s="632">
        <v>28</v>
      </c>
      <c r="J9" s="1248"/>
      <c r="K9" s="1259" t="s">
        <v>90</v>
      </c>
      <c r="L9" s="632">
        <v>35</v>
      </c>
    </row>
    <row r="10" spans="2:12" ht="33.75" customHeight="1">
      <c r="F10" s="1248"/>
      <c r="G10" s="1259" t="s">
        <v>672</v>
      </c>
      <c r="H10" s="632">
        <v>0</v>
      </c>
      <c r="J10" s="1248"/>
      <c r="K10" s="1259" t="s">
        <v>3130</v>
      </c>
      <c r="L10" s="632">
        <v>12</v>
      </c>
    </row>
    <row r="11" spans="2:12" ht="33.75" customHeight="1">
      <c r="F11" s="1248"/>
      <c r="G11" s="1259" t="s">
        <v>740</v>
      </c>
      <c r="H11" s="632">
        <v>11</v>
      </c>
    </row>
    <row r="12" spans="2:12" ht="15" customHeight="1"/>
    <row r="13" spans="2:12" ht="33.75" customHeight="1">
      <c r="F13" s="1248"/>
      <c r="G13" s="1259" t="s">
        <v>3617</v>
      </c>
      <c r="H13" s="632">
        <v>0</v>
      </c>
    </row>
    <row r="14" spans="2:12" ht="26.25" customHeight="1"/>
    <row r="15" spans="2:12" ht="44.25" customHeight="1">
      <c r="G15" s="1529" t="s">
        <v>8327</v>
      </c>
    </row>
    <row r="16" spans="2:12" ht="50.25" customHeight="1">
      <c r="H16" s="634"/>
    </row>
    <row r="17" ht="34.5" customHeight="1"/>
    <row r="18" ht="26.25" customHeight="1"/>
    <row r="19" ht="36.75" customHeight="1"/>
    <row r="20" ht="51" customHeight="1"/>
    <row r="21" ht="90" customHeight="1"/>
    <row r="22" ht="21" customHeight="1"/>
    <row r="23" ht="12" customHeight="1"/>
  </sheetData>
  <mergeCells count="2">
    <mergeCell ref="B2:C2"/>
    <mergeCell ref="B1:L1"/>
  </mergeCells>
  <phoneticPr fontId="3"/>
  <hyperlinks>
    <hyperlink ref="G8" location="'小児科　リンク'!A1" display="小児科"/>
    <hyperlink ref="C5" location="眼科!A1" display="眼科"/>
    <hyperlink ref="G11" location="整形外科!A1" display="整形外科"/>
    <hyperlink ref="C4" location="核医学科!A1" display="核医学科"/>
    <hyperlink ref="B2:C2" location="体表面積と腎機能等の計算シート!A1" display="体表面積と腎機能等の計算シート"/>
    <hyperlink ref="G10" location="腎臓リウマチ内科!A1" display="腎臓・リウマチ内科"/>
    <hyperlink ref="C6" location="'血液内科　リンク'!A1" display="血液内科"/>
    <hyperlink ref="G9" location="耳鼻咽喉科!A1" display="耳鼻咽喉科"/>
    <hyperlink ref="C7" location="'呼内　呼外　リンク'!A1" display="'呼内　呼外　リンク'!A1"/>
    <hyperlink ref="G5" location="歯科口腔顎顔面外科!A1" display="歯科口腔顎顔面外科"/>
    <hyperlink ref="G4" location="'産婦人科　リンク'!A1" display="産婦人科"/>
    <hyperlink ref="G6" location="'消内・消外科　リンク'!A1" display="'消内・消外科　リンク'!A1"/>
    <hyperlink ref="G7" location="'消内・肝胆膵外科　リンク'!A1" display="'消内・肝胆膵外科　リンク'!A1"/>
    <hyperlink ref="K5" location="乳腺・内分泌外科!A1" display="乳腺・内分泌外科"/>
    <hyperlink ref="K8" location="'泌尿器科　リンク'!A1" display="泌尿器科"/>
    <hyperlink ref="K9" location="皮膚科!A1" display="皮膚科"/>
    <hyperlink ref="K6" location="脳神経外科!A1" display="脳神経外科"/>
    <hyperlink ref="K10" location="'放射線科 '!A1" display="放射線科"/>
    <hyperlink ref="K4" location="内分泌糖尿病内科!A1" display="内分泌糖尿病内科"/>
    <hyperlink ref="G13" location="'生物学的製剤　リンク'!A1" display="生物学的製剤"/>
    <hyperlink ref="K7" location="脳神経内科!A1" display="脳神経内科"/>
    <hyperlink ref="G15" location="'生物学的製剤　一覧　修正版'!A1" display="'生物学的製剤　一覧　修正版'!A1"/>
  </hyperlinks>
  <pageMargins left="0.7" right="0.7" top="0.75" bottom="0.75"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6"/>
  <sheetViews>
    <sheetView view="pageBreakPreview" zoomScale="70" zoomScaleNormal="70" zoomScaleSheetLayoutView="70" zoomScalePageLayoutView="10" workbookViewId="0">
      <pane ySplit="1" topLeftCell="A2" activePane="bottomLeft" state="frozen"/>
      <selection pane="bottomLeft" activeCell="G1" sqref="G1"/>
    </sheetView>
  </sheetViews>
  <sheetFormatPr defaultColWidth="13" defaultRowHeight="16.5"/>
  <cols>
    <col min="1" max="1" width="27.625" style="103" customWidth="1"/>
    <col min="2" max="2" width="20.625" style="103" customWidth="1"/>
    <col min="3" max="3" width="43.5" style="104" bestFit="1" customWidth="1"/>
    <col min="4" max="4" width="25.75" style="104" customWidth="1"/>
    <col min="5" max="5" width="29.25" style="104" bestFit="1" customWidth="1"/>
    <col min="6" max="6" width="25.375" style="95" customWidth="1"/>
    <col min="7" max="7" width="24.375" style="103" customWidth="1"/>
    <col min="8" max="8" width="28.125" style="103" bestFit="1" customWidth="1"/>
    <col min="9" max="9" width="20.625" style="104" customWidth="1"/>
    <col min="10" max="10" width="23.625" style="103" customWidth="1"/>
    <col min="11" max="11" width="86.25" style="94" customWidth="1"/>
    <col min="12" max="16384" width="13" style="94"/>
  </cols>
  <sheetData>
    <row r="1" spans="1:11" ht="60" customHeight="1">
      <c r="A1" s="262" t="s">
        <v>1021</v>
      </c>
      <c r="B1" s="262"/>
      <c r="C1" s="262"/>
      <c r="D1" s="1688" t="s">
        <v>3690</v>
      </c>
      <c r="E1" s="1688"/>
      <c r="G1" s="1251" t="s">
        <v>7297</v>
      </c>
      <c r="H1" s="1695" t="s">
        <v>3613</v>
      </c>
      <c r="I1" s="1695"/>
      <c r="J1" s="1695"/>
    </row>
    <row r="2" spans="1:11" ht="45" customHeight="1">
      <c r="A2" s="487" t="s">
        <v>7203</v>
      </c>
      <c r="B2" s="487"/>
      <c r="C2" s="487"/>
      <c r="D2" s="487"/>
      <c r="E2" s="896"/>
      <c r="F2" s="130"/>
      <c r="G2" s="130"/>
      <c r="H2" s="130"/>
      <c r="I2" s="130"/>
      <c r="J2" s="130"/>
      <c r="K2" s="130"/>
    </row>
    <row r="3" spans="1:11" ht="37.5" customHeight="1">
      <c r="A3" s="185" t="s">
        <v>3781</v>
      </c>
      <c r="B3" s="185" t="s">
        <v>578</v>
      </c>
      <c r="C3" s="185" t="s">
        <v>2289</v>
      </c>
      <c r="D3" s="185" t="s">
        <v>2309</v>
      </c>
      <c r="E3" s="185" t="s">
        <v>2293</v>
      </c>
      <c r="F3" s="185" t="s">
        <v>1714</v>
      </c>
      <c r="G3" s="185" t="s">
        <v>1618</v>
      </c>
      <c r="H3" s="185" t="s">
        <v>156</v>
      </c>
      <c r="I3" s="185" t="s">
        <v>189</v>
      </c>
      <c r="J3" s="191" t="s">
        <v>2068</v>
      </c>
      <c r="K3" s="192" t="s">
        <v>5</v>
      </c>
    </row>
    <row r="4" spans="1:11" ht="59.25" customHeight="1">
      <c r="A4" s="1640" t="s">
        <v>4844</v>
      </c>
      <c r="B4" s="1640" t="s">
        <v>4322</v>
      </c>
      <c r="C4" s="1640" t="s">
        <v>3180</v>
      </c>
      <c r="D4" s="562" t="s">
        <v>49</v>
      </c>
      <c r="E4" s="561" t="s">
        <v>3163</v>
      </c>
      <c r="F4" s="562" t="s">
        <v>147</v>
      </c>
      <c r="G4" s="562" t="s">
        <v>1716</v>
      </c>
      <c r="H4" s="562" t="s">
        <v>3162</v>
      </c>
      <c r="I4" s="1640" t="s">
        <v>212</v>
      </c>
      <c r="J4" s="1613" t="s">
        <v>3185</v>
      </c>
      <c r="K4" s="1641" t="s">
        <v>3186</v>
      </c>
    </row>
    <row r="5" spans="1:11" ht="36.75" customHeight="1">
      <c r="A5" s="1640"/>
      <c r="B5" s="1640"/>
      <c r="C5" s="1640"/>
      <c r="D5" s="562" t="s">
        <v>3386</v>
      </c>
      <c r="E5" s="562" t="s">
        <v>3164</v>
      </c>
      <c r="F5" s="562" t="s">
        <v>147</v>
      </c>
      <c r="G5" s="562" t="s">
        <v>3165</v>
      </c>
      <c r="H5" s="562">
        <v>4</v>
      </c>
      <c r="I5" s="1640"/>
      <c r="J5" s="1614"/>
      <c r="K5" s="1654"/>
    </row>
    <row r="6" spans="1:11" ht="39">
      <c r="A6" s="1640"/>
      <c r="B6" s="1640"/>
      <c r="C6" s="1640"/>
      <c r="D6" s="562" t="s">
        <v>3166</v>
      </c>
      <c r="E6" s="561" t="s">
        <v>4239</v>
      </c>
      <c r="F6" s="562" t="s">
        <v>147</v>
      </c>
      <c r="G6" s="562"/>
      <c r="H6" s="562" t="s">
        <v>3167</v>
      </c>
      <c r="I6" s="1640"/>
      <c r="J6" s="1614"/>
      <c r="K6" s="1654"/>
    </row>
    <row r="7" spans="1:11" ht="36.75" customHeight="1">
      <c r="A7" s="1640"/>
      <c r="B7" s="1640"/>
      <c r="C7" s="1640"/>
      <c r="D7" s="562" t="s">
        <v>2061</v>
      </c>
      <c r="E7" s="562" t="s">
        <v>3168</v>
      </c>
      <c r="F7" s="562" t="s">
        <v>2058</v>
      </c>
      <c r="G7" s="562"/>
      <c r="H7" s="562" t="s">
        <v>3169</v>
      </c>
      <c r="I7" s="1640"/>
      <c r="J7" s="1614"/>
      <c r="K7" s="1654"/>
    </row>
    <row r="8" spans="1:11" ht="36.75" customHeight="1">
      <c r="A8" s="1640"/>
      <c r="B8" s="1640"/>
      <c r="C8" s="1640"/>
      <c r="D8" s="562" t="s">
        <v>3170</v>
      </c>
      <c r="E8" s="562" t="s">
        <v>3171</v>
      </c>
      <c r="F8" s="562" t="s">
        <v>2058</v>
      </c>
      <c r="G8" s="562"/>
      <c r="H8" s="562" t="s">
        <v>999</v>
      </c>
      <c r="I8" s="1640"/>
      <c r="J8" s="1614"/>
      <c r="K8" s="1654"/>
    </row>
    <row r="9" spans="1:11" ht="36.75" customHeight="1">
      <c r="A9" s="1640"/>
      <c r="B9" s="1640"/>
      <c r="C9" s="1640"/>
      <c r="D9" s="562" t="s">
        <v>1921</v>
      </c>
      <c r="E9" s="562" t="s">
        <v>3172</v>
      </c>
      <c r="F9" s="562" t="s">
        <v>147</v>
      </c>
      <c r="G9" s="562" t="s">
        <v>3165</v>
      </c>
      <c r="H9" s="562" t="s">
        <v>3162</v>
      </c>
      <c r="I9" s="1640"/>
      <c r="J9" s="1615"/>
      <c r="K9" s="1654"/>
    </row>
    <row r="10" spans="1:11" ht="59.25" customHeight="1">
      <c r="A10" s="1599" t="s">
        <v>4845</v>
      </c>
      <c r="B10" s="1674" t="s">
        <v>4323</v>
      </c>
      <c r="C10" s="1601" t="s">
        <v>3181</v>
      </c>
      <c r="D10" s="106" t="s">
        <v>2081</v>
      </c>
      <c r="E10" s="109" t="s">
        <v>3174</v>
      </c>
      <c r="F10" s="106" t="s">
        <v>147</v>
      </c>
      <c r="G10" s="106" t="s">
        <v>3165</v>
      </c>
      <c r="H10" s="106">
        <v>1</v>
      </c>
      <c r="I10" s="1599" t="s">
        <v>3173</v>
      </c>
      <c r="J10" s="1599" t="s">
        <v>3185</v>
      </c>
      <c r="K10" s="1603" t="s">
        <v>3390</v>
      </c>
    </row>
    <row r="11" spans="1:11" ht="57" customHeight="1">
      <c r="A11" s="1735"/>
      <c r="B11" s="1674"/>
      <c r="C11" s="1735"/>
      <c r="D11" s="106" t="s">
        <v>327</v>
      </c>
      <c r="E11" s="109" t="s">
        <v>3183</v>
      </c>
      <c r="F11" s="106" t="s">
        <v>147</v>
      </c>
      <c r="G11" s="106" t="s">
        <v>1716</v>
      </c>
      <c r="H11" s="106" t="s">
        <v>3175</v>
      </c>
      <c r="I11" s="1735"/>
      <c r="J11" s="1735"/>
      <c r="K11" s="1658"/>
    </row>
    <row r="12" spans="1:11" ht="24.75" customHeight="1">
      <c r="A12" s="1735"/>
      <c r="B12" s="1674"/>
      <c r="C12" s="1735"/>
      <c r="D12" s="106" t="s">
        <v>3170</v>
      </c>
      <c r="E12" s="109" t="s">
        <v>3171</v>
      </c>
      <c r="F12" s="106" t="s">
        <v>2058</v>
      </c>
      <c r="G12" s="106"/>
      <c r="H12" s="106" t="s">
        <v>999</v>
      </c>
      <c r="I12" s="1735"/>
      <c r="J12" s="1735"/>
      <c r="K12" s="1658"/>
    </row>
    <row r="13" spans="1:11" ht="36.75" customHeight="1">
      <c r="A13" s="1735"/>
      <c r="B13" s="1674"/>
      <c r="C13" s="1600"/>
      <c r="D13" s="106" t="s">
        <v>3176</v>
      </c>
      <c r="E13" s="106" t="s">
        <v>3392</v>
      </c>
      <c r="F13" s="106" t="s">
        <v>321</v>
      </c>
      <c r="G13" s="106"/>
      <c r="H13" s="106" t="s">
        <v>3178</v>
      </c>
      <c r="I13" s="1600"/>
      <c r="J13" s="1600"/>
      <c r="K13" s="1659"/>
    </row>
    <row r="14" spans="1:11" ht="59.25" customHeight="1">
      <c r="A14" s="1735"/>
      <c r="B14" s="1640" t="s">
        <v>4324</v>
      </c>
      <c r="C14" s="1608" t="s">
        <v>3182</v>
      </c>
      <c r="D14" s="562" t="s">
        <v>2081</v>
      </c>
      <c r="E14" s="561" t="s">
        <v>3174</v>
      </c>
      <c r="F14" s="562" t="s">
        <v>147</v>
      </c>
      <c r="G14" s="562" t="s">
        <v>3165</v>
      </c>
      <c r="H14" s="562">
        <v>1</v>
      </c>
      <c r="I14" s="1613" t="s">
        <v>3173</v>
      </c>
      <c r="J14" s="1613" t="s">
        <v>3185</v>
      </c>
      <c r="K14" s="1616" t="s">
        <v>3388</v>
      </c>
    </row>
    <row r="15" spans="1:11" ht="57" customHeight="1">
      <c r="A15" s="1735"/>
      <c r="B15" s="1640"/>
      <c r="C15" s="1614"/>
      <c r="D15" s="562" t="s">
        <v>327</v>
      </c>
      <c r="E15" s="561" t="s">
        <v>3184</v>
      </c>
      <c r="F15" s="562" t="s">
        <v>147</v>
      </c>
      <c r="G15" s="562" t="s">
        <v>1716</v>
      </c>
      <c r="H15" s="562" t="s">
        <v>3175</v>
      </c>
      <c r="I15" s="1614"/>
      <c r="J15" s="1614"/>
      <c r="K15" s="1617"/>
    </row>
    <row r="16" spans="1:11" ht="46.5" customHeight="1">
      <c r="A16" s="1735"/>
      <c r="B16" s="1640"/>
      <c r="C16" s="1614"/>
      <c r="D16" s="562" t="s">
        <v>3170</v>
      </c>
      <c r="E16" s="561" t="s">
        <v>3171</v>
      </c>
      <c r="F16" s="562" t="s">
        <v>2058</v>
      </c>
      <c r="G16" s="562"/>
      <c r="H16" s="562" t="s">
        <v>999</v>
      </c>
      <c r="I16" s="1614"/>
      <c r="J16" s="1614"/>
      <c r="K16" s="1617"/>
    </row>
    <row r="17" spans="1:11" ht="36.75" customHeight="1">
      <c r="A17" s="1600"/>
      <c r="B17" s="1640"/>
      <c r="C17" s="1615"/>
      <c r="D17" s="562" t="s">
        <v>3176</v>
      </c>
      <c r="E17" s="562" t="s">
        <v>3389</v>
      </c>
      <c r="F17" s="562" t="s">
        <v>321</v>
      </c>
      <c r="G17" s="562"/>
      <c r="H17" s="562" t="s">
        <v>3178</v>
      </c>
      <c r="I17" s="1615"/>
      <c r="J17" s="1615"/>
      <c r="K17" s="1618"/>
    </row>
    <row r="18" spans="1:11" ht="59.25" customHeight="1">
      <c r="A18" s="1640"/>
      <c r="B18" s="1640" t="s">
        <v>4325</v>
      </c>
      <c r="C18" s="1640" t="s">
        <v>3188</v>
      </c>
      <c r="D18" s="914" t="s">
        <v>111</v>
      </c>
      <c r="E18" s="915" t="s">
        <v>4883</v>
      </c>
      <c r="F18" s="914" t="s">
        <v>147</v>
      </c>
      <c r="G18" s="914"/>
      <c r="H18" s="914">
        <v>1</v>
      </c>
      <c r="I18" s="1640" t="s">
        <v>303</v>
      </c>
      <c r="J18" s="1639" t="s">
        <v>3189</v>
      </c>
      <c r="K18" s="1641" t="s">
        <v>3179</v>
      </c>
    </row>
    <row r="19" spans="1:11" ht="57" customHeight="1">
      <c r="A19" s="1640"/>
      <c r="B19" s="1640"/>
      <c r="C19" s="1640"/>
      <c r="D19" s="914" t="s">
        <v>2082</v>
      </c>
      <c r="E19" s="915" t="s">
        <v>3387</v>
      </c>
      <c r="F19" s="914" t="s">
        <v>2058</v>
      </c>
      <c r="G19" s="914"/>
      <c r="H19" s="914" t="s">
        <v>15</v>
      </c>
      <c r="I19" s="1640"/>
      <c r="J19" s="1640"/>
      <c r="K19" s="1641"/>
    </row>
    <row r="20" spans="1:11" ht="24.75" customHeight="1">
      <c r="A20" s="1640"/>
      <c r="B20" s="1640"/>
      <c r="C20" s="1640"/>
      <c r="D20" s="914" t="s">
        <v>3170</v>
      </c>
      <c r="E20" s="915" t="s">
        <v>3171</v>
      </c>
      <c r="F20" s="914" t="s">
        <v>2058</v>
      </c>
      <c r="G20" s="914"/>
      <c r="H20" s="914" t="s">
        <v>3187</v>
      </c>
      <c r="I20" s="1640"/>
      <c r="J20" s="1640"/>
      <c r="K20" s="1641"/>
    </row>
    <row r="21" spans="1:11" ht="59.25" customHeight="1">
      <c r="A21" s="1637"/>
      <c r="B21" s="1705"/>
      <c r="C21" s="1637" t="s">
        <v>3195</v>
      </c>
      <c r="D21" s="913" t="s">
        <v>3170</v>
      </c>
      <c r="E21" s="912" t="s">
        <v>3191</v>
      </c>
      <c r="F21" s="913" t="s">
        <v>2058</v>
      </c>
      <c r="G21" s="913"/>
      <c r="H21" s="913" t="s">
        <v>3192</v>
      </c>
      <c r="I21" s="1637" t="s">
        <v>744</v>
      </c>
      <c r="J21" s="912" t="s">
        <v>3194</v>
      </c>
      <c r="K21" s="1638" t="s">
        <v>3391</v>
      </c>
    </row>
    <row r="22" spans="1:11" ht="57" customHeight="1">
      <c r="A22" s="1637"/>
      <c r="B22" s="1705"/>
      <c r="C22" s="1637"/>
      <c r="D22" s="913" t="s">
        <v>2082</v>
      </c>
      <c r="E22" s="912" t="s">
        <v>2200</v>
      </c>
      <c r="F22" s="913" t="s">
        <v>2058</v>
      </c>
      <c r="G22" s="913"/>
      <c r="H22" s="913" t="s">
        <v>3193</v>
      </c>
      <c r="I22" s="1637"/>
      <c r="J22" s="913"/>
      <c r="K22" s="1638"/>
    </row>
    <row r="23" spans="1:11" ht="48" customHeight="1">
      <c r="A23" s="1613"/>
      <c r="B23" s="1740"/>
      <c r="C23" s="1674" t="s">
        <v>3196</v>
      </c>
      <c r="D23" s="106" t="s">
        <v>2081</v>
      </c>
      <c r="E23" s="116" t="s">
        <v>3197</v>
      </c>
      <c r="F23" s="106" t="s">
        <v>3198</v>
      </c>
      <c r="G23" s="106"/>
      <c r="H23" s="106" t="s">
        <v>3199</v>
      </c>
      <c r="I23" s="1674" t="s">
        <v>3227</v>
      </c>
      <c r="J23" s="1679" t="s">
        <v>3223</v>
      </c>
      <c r="K23" s="1673" t="s">
        <v>3201</v>
      </c>
    </row>
    <row r="24" spans="1:11" ht="48" customHeight="1">
      <c r="A24" s="1614"/>
      <c r="B24" s="1740"/>
      <c r="C24" s="1674"/>
      <c r="D24" s="106" t="s">
        <v>327</v>
      </c>
      <c r="E24" s="116" t="s">
        <v>2062</v>
      </c>
      <c r="F24" s="106" t="s">
        <v>3198</v>
      </c>
      <c r="G24" s="106"/>
      <c r="H24" s="106" t="s">
        <v>3199</v>
      </c>
      <c r="I24" s="1674"/>
      <c r="J24" s="1674"/>
      <c r="K24" s="1673"/>
    </row>
    <row r="25" spans="1:11" ht="48" customHeight="1">
      <c r="A25" s="1614"/>
      <c r="B25" s="1740"/>
      <c r="C25" s="1674"/>
      <c r="D25" s="106" t="s">
        <v>2061</v>
      </c>
      <c r="E25" s="109" t="s">
        <v>3200</v>
      </c>
      <c r="F25" s="106" t="s">
        <v>3198</v>
      </c>
      <c r="G25" s="106"/>
      <c r="H25" s="106" t="s">
        <v>3199</v>
      </c>
      <c r="I25" s="1674"/>
      <c r="J25" s="1674"/>
      <c r="K25" s="1673"/>
    </row>
    <row r="26" spans="1:11" ht="59.25" customHeight="1">
      <c r="A26" s="1614"/>
      <c r="B26" s="1640" t="s">
        <v>4375</v>
      </c>
      <c r="C26" s="1608" t="s">
        <v>3817</v>
      </c>
      <c r="D26" s="562" t="s">
        <v>2843</v>
      </c>
      <c r="E26" s="561" t="s">
        <v>3202</v>
      </c>
      <c r="F26" s="562" t="s">
        <v>147</v>
      </c>
      <c r="G26" s="562"/>
      <c r="H26" s="562" t="s">
        <v>2063</v>
      </c>
      <c r="I26" s="1613" t="s">
        <v>262</v>
      </c>
      <c r="J26" s="1613" t="s">
        <v>3228</v>
      </c>
      <c r="K26" s="1616" t="s">
        <v>3210</v>
      </c>
    </row>
    <row r="27" spans="1:11" ht="57" customHeight="1">
      <c r="A27" s="1614"/>
      <c r="B27" s="1640"/>
      <c r="C27" s="1614"/>
      <c r="D27" s="562" t="s">
        <v>3203</v>
      </c>
      <c r="E27" s="561" t="s">
        <v>2200</v>
      </c>
      <c r="F27" s="562" t="s">
        <v>147</v>
      </c>
      <c r="G27" s="562" t="s">
        <v>1919</v>
      </c>
      <c r="H27" s="562" t="s">
        <v>3204</v>
      </c>
      <c r="I27" s="1614"/>
      <c r="J27" s="1614"/>
      <c r="K27" s="1617"/>
    </row>
    <row r="28" spans="1:11" ht="24.75" customHeight="1">
      <c r="A28" s="1614"/>
      <c r="B28" s="1640"/>
      <c r="C28" s="1614"/>
      <c r="D28" s="562" t="s">
        <v>49</v>
      </c>
      <c r="E28" s="561" t="s">
        <v>3205</v>
      </c>
      <c r="F28" s="562" t="s">
        <v>147</v>
      </c>
      <c r="G28" s="562" t="s">
        <v>1916</v>
      </c>
      <c r="H28" s="562">
        <v>1</v>
      </c>
      <c r="I28" s="1614"/>
      <c r="J28" s="1614"/>
      <c r="K28" s="1617"/>
    </row>
    <row r="29" spans="1:11" ht="36.75" customHeight="1">
      <c r="A29" s="1614"/>
      <c r="B29" s="1640"/>
      <c r="C29" s="1614"/>
      <c r="D29" s="562" t="s">
        <v>2082</v>
      </c>
      <c r="E29" s="562" t="s">
        <v>2200</v>
      </c>
      <c r="F29" s="562" t="s">
        <v>2058</v>
      </c>
      <c r="G29" s="562"/>
      <c r="H29" s="562" t="s">
        <v>421</v>
      </c>
      <c r="I29" s="1614"/>
      <c r="J29" s="1614"/>
      <c r="K29" s="1617"/>
    </row>
    <row r="30" spans="1:11" ht="36.75" customHeight="1">
      <c r="A30" s="1614"/>
      <c r="B30" s="1640"/>
      <c r="C30" s="1615"/>
      <c r="D30" s="562" t="s">
        <v>3206</v>
      </c>
      <c r="E30" s="562" t="s">
        <v>3207</v>
      </c>
      <c r="F30" s="562" t="s">
        <v>2058</v>
      </c>
      <c r="G30" s="562"/>
      <c r="H30" s="562" t="s">
        <v>3208</v>
      </c>
      <c r="I30" s="1615"/>
      <c r="J30" s="1615"/>
      <c r="K30" s="1618"/>
    </row>
    <row r="31" spans="1:11" ht="59.25" customHeight="1">
      <c r="A31" s="1614"/>
      <c r="B31" s="1674" t="s">
        <v>4376</v>
      </c>
      <c r="C31" s="1601" t="s">
        <v>3816</v>
      </c>
      <c r="D31" s="106" t="s">
        <v>2843</v>
      </c>
      <c r="E31" s="109" t="s">
        <v>3202</v>
      </c>
      <c r="F31" s="106" t="s">
        <v>147</v>
      </c>
      <c r="G31" s="106"/>
      <c r="H31" s="106" t="s">
        <v>2063</v>
      </c>
      <c r="I31" s="1599" t="s">
        <v>262</v>
      </c>
      <c r="J31" s="1599" t="s">
        <v>3209</v>
      </c>
      <c r="K31" s="1603" t="s">
        <v>3210</v>
      </c>
    </row>
    <row r="32" spans="1:11" ht="57" customHeight="1">
      <c r="A32" s="1614"/>
      <c r="B32" s="1674"/>
      <c r="C32" s="1735"/>
      <c r="D32" s="106" t="s">
        <v>3203</v>
      </c>
      <c r="E32" s="109" t="s">
        <v>3211</v>
      </c>
      <c r="F32" s="106" t="s">
        <v>147</v>
      </c>
      <c r="G32" s="106" t="s">
        <v>1919</v>
      </c>
      <c r="H32" s="106" t="s">
        <v>3204</v>
      </c>
      <c r="I32" s="1735"/>
      <c r="J32" s="1735"/>
      <c r="K32" s="1658"/>
    </row>
    <row r="33" spans="1:11" ht="24.75" customHeight="1">
      <c r="A33" s="1614"/>
      <c r="B33" s="1674"/>
      <c r="C33" s="1735"/>
      <c r="D33" s="106" t="s">
        <v>49</v>
      </c>
      <c r="E33" s="109" t="s">
        <v>3212</v>
      </c>
      <c r="F33" s="106" t="s">
        <v>147</v>
      </c>
      <c r="G33" s="106" t="s">
        <v>1916</v>
      </c>
      <c r="H33" s="106">
        <v>1</v>
      </c>
      <c r="I33" s="1735"/>
      <c r="J33" s="1735"/>
      <c r="K33" s="1658"/>
    </row>
    <row r="34" spans="1:11" ht="36.75" customHeight="1">
      <c r="A34" s="1614"/>
      <c r="B34" s="1674"/>
      <c r="C34" s="1735"/>
      <c r="D34" s="106" t="s">
        <v>2082</v>
      </c>
      <c r="E34" s="106" t="s">
        <v>2200</v>
      </c>
      <c r="F34" s="106" t="s">
        <v>2058</v>
      </c>
      <c r="G34" s="106"/>
      <c r="H34" s="106" t="s">
        <v>3213</v>
      </c>
      <c r="I34" s="1735"/>
      <c r="J34" s="1735"/>
      <c r="K34" s="1658"/>
    </row>
    <row r="35" spans="1:11" ht="36.75" customHeight="1">
      <c r="A35" s="1614"/>
      <c r="B35" s="1674"/>
      <c r="C35" s="1600"/>
      <c r="D35" s="106" t="s">
        <v>3206</v>
      </c>
      <c r="E35" s="106" t="s">
        <v>3207</v>
      </c>
      <c r="F35" s="106" t="s">
        <v>2058</v>
      </c>
      <c r="G35" s="106"/>
      <c r="H35" s="106" t="s">
        <v>3208</v>
      </c>
      <c r="I35" s="1600"/>
      <c r="J35" s="1600"/>
      <c r="K35" s="1659"/>
    </row>
    <row r="36" spans="1:11" ht="59.25" customHeight="1">
      <c r="A36" s="1614"/>
      <c r="B36" s="1640" t="s">
        <v>4377</v>
      </c>
      <c r="C36" s="1639" t="s">
        <v>3812</v>
      </c>
      <c r="D36" s="562" t="s">
        <v>2081</v>
      </c>
      <c r="E36" s="750" t="s">
        <v>3229</v>
      </c>
      <c r="F36" s="749" t="s">
        <v>147</v>
      </c>
      <c r="G36" s="749" t="s">
        <v>1919</v>
      </c>
      <c r="H36" s="749">
        <v>1</v>
      </c>
      <c r="I36" s="1640" t="s">
        <v>86</v>
      </c>
      <c r="J36" s="1640" t="s">
        <v>3219</v>
      </c>
      <c r="K36" s="1616" t="s">
        <v>4385</v>
      </c>
    </row>
    <row r="37" spans="1:11" ht="59.25" customHeight="1">
      <c r="A37" s="1614"/>
      <c r="B37" s="1640"/>
      <c r="C37" s="1639"/>
      <c r="D37" s="562" t="s">
        <v>2081</v>
      </c>
      <c r="E37" s="750" t="s">
        <v>3230</v>
      </c>
      <c r="F37" s="749" t="s">
        <v>147</v>
      </c>
      <c r="G37" s="749" t="s">
        <v>3231</v>
      </c>
      <c r="H37" s="749">
        <v>1</v>
      </c>
      <c r="I37" s="1640"/>
      <c r="J37" s="1640"/>
      <c r="K37" s="1617"/>
    </row>
    <row r="38" spans="1:11" ht="57" customHeight="1">
      <c r="A38" s="1614"/>
      <c r="B38" s="1640"/>
      <c r="C38" s="1640"/>
      <c r="D38" s="562" t="s">
        <v>327</v>
      </c>
      <c r="E38" s="750" t="s">
        <v>3218</v>
      </c>
      <c r="F38" s="749" t="s">
        <v>147</v>
      </c>
      <c r="G38" s="749" t="s">
        <v>3214</v>
      </c>
      <c r="H38" s="749" t="s">
        <v>3175</v>
      </c>
      <c r="I38" s="1640"/>
      <c r="J38" s="1640"/>
      <c r="K38" s="1617"/>
    </row>
    <row r="39" spans="1:11" ht="45" customHeight="1">
      <c r="A39" s="1614"/>
      <c r="B39" s="1640"/>
      <c r="C39" s="1640"/>
      <c r="D39" s="562" t="s">
        <v>3215</v>
      </c>
      <c r="E39" s="750" t="s">
        <v>4382</v>
      </c>
      <c r="F39" s="749" t="s">
        <v>147</v>
      </c>
      <c r="G39" s="749" t="s">
        <v>1722</v>
      </c>
      <c r="H39" s="749" t="s">
        <v>3162</v>
      </c>
      <c r="I39" s="1640"/>
      <c r="J39" s="1640"/>
      <c r="K39" s="1617"/>
    </row>
    <row r="40" spans="1:11" ht="24.75" customHeight="1">
      <c r="A40" s="1614"/>
      <c r="B40" s="1640"/>
      <c r="C40" s="1640"/>
      <c r="D40" s="562" t="s">
        <v>3206</v>
      </c>
      <c r="E40" s="750" t="s">
        <v>3207</v>
      </c>
      <c r="F40" s="749" t="s">
        <v>2058</v>
      </c>
      <c r="G40" s="749"/>
      <c r="H40" s="749" t="s">
        <v>3217</v>
      </c>
      <c r="I40" s="1640"/>
      <c r="J40" s="1640"/>
      <c r="K40" s="1617"/>
    </row>
    <row r="41" spans="1:11" ht="36.75" customHeight="1">
      <c r="A41" s="1614"/>
      <c r="B41" s="1640"/>
      <c r="C41" s="1640"/>
      <c r="D41" s="562" t="s">
        <v>3176</v>
      </c>
      <c r="E41" s="749" t="s">
        <v>3177</v>
      </c>
      <c r="F41" s="749" t="s">
        <v>321</v>
      </c>
      <c r="G41" s="749"/>
      <c r="H41" s="749" t="s">
        <v>3178</v>
      </c>
      <c r="I41" s="1640"/>
      <c r="J41" s="1640"/>
      <c r="K41" s="1618"/>
    </row>
    <row r="42" spans="1:11" ht="59.25" customHeight="1">
      <c r="A42" s="1614"/>
      <c r="B42" s="1674" t="s">
        <v>4378</v>
      </c>
      <c r="C42" s="1679" t="s">
        <v>3813</v>
      </c>
      <c r="D42" s="109" t="s">
        <v>2081</v>
      </c>
      <c r="E42" s="109" t="s">
        <v>3229</v>
      </c>
      <c r="F42" s="106" t="s">
        <v>147</v>
      </c>
      <c r="G42" s="106" t="s">
        <v>3216</v>
      </c>
      <c r="H42" s="106">
        <v>1</v>
      </c>
      <c r="I42" s="1674" t="s">
        <v>86</v>
      </c>
      <c r="J42" s="1674" t="s">
        <v>3219</v>
      </c>
      <c r="K42" s="1638" t="s">
        <v>4384</v>
      </c>
    </row>
    <row r="43" spans="1:11" ht="59.25" customHeight="1">
      <c r="A43" s="1614"/>
      <c r="B43" s="1674"/>
      <c r="C43" s="1679"/>
      <c r="D43" s="109" t="s">
        <v>2081</v>
      </c>
      <c r="E43" s="109" t="s">
        <v>3230</v>
      </c>
      <c r="F43" s="106" t="s">
        <v>147</v>
      </c>
      <c r="G43" s="106" t="s">
        <v>3231</v>
      </c>
      <c r="H43" s="106">
        <v>1</v>
      </c>
      <c r="I43" s="1674"/>
      <c r="J43" s="1674"/>
      <c r="K43" s="1638"/>
    </row>
    <row r="44" spans="1:11" ht="57" customHeight="1">
      <c r="A44" s="1614"/>
      <c r="B44" s="1674"/>
      <c r="C44" s="1674"/>
      <c r="D44" s="106" t="s">
        <v>327</v>
      </c>
      <c r="E44" s="109" t="s">
        <v>4381</v>
      </c>
      <c r="F44" s="106" t="s">
        <v>147</v>
      </c>
      <c r="G44" s="106" t="s">
        <v>3214</v>
      </c>
      <c r="H44" s="106" t="s">
        <v>3175</v>
      </c>
      <c r="I44" s="1674"/>
      <c r="J44" s="1674"/>
      <c r="K44" s="1638"/>
    </row>
    <row r="45" spans="1:11" ht="58.5" customHeight="1">
      <c r="A45" s="1614"/>
      <c r="B45" s="1674"/>
      <c r="C45" s="1674"/>
      <c r="D45" s="106" t="s">
        <v>4383</v>
      </c>
      <c r="E45" s="116" t="s">
        <v>4382</v>
      </c>
      <c r="F45" s="108" t="s">
        <v>147</v>
      </c>
      <c r="G45" s="108" t="s">
        <v>1722</v>
      </c>
      <c r="H45" s="106" t="s">
        <v>3162</v>
      </c>
      <c r="I45" s="1674"/>
      <c r="J45" s="1674"/>
      <c r="K45" s="1638"/>
    </row>
    <row r="46" spans="1:11" ht="24.75" customHeight="1">
      <c r="A46" s="1614"/>
      <c r="B46" s="1674"/>
      <c r="C46" s="1674"/>
      <c r="D46" s="106" t="s">
        <v>3206</v>
      </c>
      <c r="E46" s="109" t="s">
        <v>3207</v>
      </c>
      <c r="F46" s="106" t="s">
        <v>2058</v>
      </c>
      <c r="G46" s="106"/>
      <c r="H46" s="106" t="s">
        <v>3217</v>
      </c>
      <c r="I46" s="1674"/>
      <c r="J46" s="1674"/>
      <c r="K46" s="1638"/>
    </row>
    <row r="47" spans="1:11" ht="36.75" customHeight="1">
      <c r="A47" s="1614"/>
      <c r="B47" s="1674"/>
      <c r="C47" s="1674"/>
      <c r="D47" s="106" t="s">
        <v>3176</v>
      </c>
      <c r="E47" s="106" t="s">
        <v>3177</v>
      </c>
      <c r="F47" s="106" t="s">
        <v>321</v>
      </c>
      <c r="G47" s="106"/>
      <c r="H47" s="106" t="s">
        <v>3178</v>
      </c>
      <c r="I47" s="1674"/>
      <c r="J47" s="1674"/>
      <c r="K47" s="1638"/>
    </row>
    <row r="48" spans="1:11" ht="59.25" customHeight="1">
      <c r="A48" s="1614"/>
      <c r="B48" s="1640" t="s">
        <v>4379</v>
      </c>
      <c r="C48" s="1608" t="s">
        <v>3814</v>
      </c>
      <c r="D48" s="562" t="s">
        <v>2843</v>
      </c>
      <c r="E48" s="561" t="s">
        <v>3202</v>
      </c>
      <c r="F48" s="562" t="s">
        <v>147</v>
      </c>
      <c r="G48" s="562"/>
      <c r="H48" s="562">
        <v>1</v>
      </c>
      <c r="I48" s="1613" t="s">
        <v>3221</v>
      </c>
      <c r="J48" s="1613" t="s">
        <v>3219</v>
      </c>
      <c r="K48" s="1616" t="s">
        <v>3222</v>
      </c>
    </row>
    <row r="49" spans="1:11" ht="57" customHeight="1">
      <c r="A49" s="1614"/>
      <c r="B49" s="1640"/>
      <c r="C49" s="1614"/>
      <c r="D49" s="562" t="s">
        <v>3203</v>
      </c>
      <c r="E49" s="561" t="s">
        <v>2200</v>
      </c>
      <c r="F49" s="562" t="s">
        <v>147</v>
      </c>
      <c r="G49" s="562" t="s">
        <v>3216</v>
      </c>
      <c r="H49" s="562">
        <v>1</v>
      </c>
      <c r="I49" s="1614"/>
      <c r="J49" s="1614"/>
      <c r="K49" s="1617"/>
    </row>
    <row r="50" spans="1:11" ht="24.75" customHeight="1">
      <c r="A50" s="1614"/>
      <c r="B50" s="1640"/>
      <c r="C50" s="1614"/>
      <c r="D50" s="562" t="s">
        <v>49</v>
      </c>
      <c r="E50" s="561" t="s">
        <v>3205</v>
      </c>
      <c r="F50" s="562" t="s">
        <v>147</v>
      </c>
      <c r="G50" s="562" t="s">
        <v>3214</v>
      </c>
      <c r="H50" s="562">
        <v>1</v>
      </c>
      <c r="I50" s="1614"/>
      <c r="J50" s="1614"/>
      <c r="K50" s="1617"/>
    </row>
    <row r="51" spans="1:11" ht="36.75" customHeight="1">
      <c r="A51" s="1614"/>
      <c r="B51" s="1640"/>
      <c r="C51" s="1614"/>
      <c r="D51" s="562" t="s">
        <v>2082</v>
      </c>
      <c r="E51" s="562" t="s">
        <v>2200</v>
      </c>
      <c r="F51" s="562" t="s">
        <v>2058</v>
      </c>
      <c r="G51" s="562"/>
      <c r="H51" s="562" t="s">
        <v>3232</v>
      </c>
      <c r="I51" s="1614"/>
      <c r="J51" s="1614"/>
      <c r="K51" s="1617"/>
    </row>
    <row r="52" spans="1:11" ht="36.75" customHeight="1">
      <c r="A52" s="1614"/>
      <c r="B52" s="1640"/>
      <c r="C52" s="1615"/>
      <c r="D52" s="562" t="s">
        <v>3206</v>
      </c>
      <c r="E52" s="562" t="s">
        <v>3207</v>
      </c>
      <c r="F52" s="562" t="s">
        <v>2058</v>
      </c>
      <c r="G52" s="562"/>
      <c r="H52" s="562" t="s">
        <v>3220</v>
      </c>
      <c r="I52" s="1615"/>
      <c r="J52" s="1615"/>
      <c r="K52" s="1618"/>
    </row>
    <row r="53" spans="1:11" ht="48" customHeight="1">
      <c r="A53" s="1614"/>
      <c r="B53" s="1674" t="s">
        <v>4380</v>
      </c>
      <c r="C53" s="1601" t="s">
        <v>3815</v>
      </c>
      <c r="D53" s="106" t="s">
        <v>2843</v>
      </c>
      <c r="E53" s="109" t="s">
        <v>3224</v>
      </c>
      <c r="F53" s="116" t="s">
        <v>147</v>
      </c>
      <c r="G53" s="106"/>
      <c r="H53" s="106">
        <v>1</v>
      </c>
      <c r="I53" s="1674" t="s">
        <v>3225</v>
      </c>
      <c r="J53" s="1679" t="s">
        <v>3226</v>
      </c>
      <c r="K53" s="1673"/>
    </row>
    <row r="54" spans="1:11" ht="48" customHeight="1">
      <c r="A54" s="1614"/>
      <c r="B54" s="1674"/>
      <c r="C54" s="1735"/>
      <c r="D54" s="106" t="s">
        <v>2082</v>
      </c>
      <c r="E54" s="106" t="s">
        <v>2200</v>
      </c>
      <c r="F54" s="116" t="s">
        <v>2058</v>
      </c>
      <c r="G54" s="106"/>
      <c r="H54" s="106" t="s">
        <v>3233</v>
      </c>
      <c r="I54" s="1674"/>
      <c r="J54" s="1674"/>
      <c r="K54" s="1673"/>
    </row>
    <row r="55" spans="1:11" ht="48" customHeight="1">
      <c r="A55" s="1615"/>
      <c r="B55" s="1674"/>
      <c r="C55" s="1600"/>
      <c r="D55" s="106" t="s">
        <v>3206</v>
      </c>
      <c r="E55" s="106" t="s">
        <v>3207</v>
      </c>
      <c r="F55" s="109" t="s">
        <v>2058</v>
      </c>
      <c r="G55" s="106"/>
      <c r="H55" s="106" t="s">
        <v>3234</v>
      </c>
      <c r="I55" s="1674"/>
      <c r="J55" s="1674"/>
      <c r="K55" s="1673"/>
    </row>
    <row r="56" spans="1:11" ht="73.5" customHeight="1">
      <c r="A56" s="1655" t="s">
        <v>6912</v>
      </c>
      <c r="B56" s="108" t="s">
        <v>6162</v>
      </c>
      <c r="C56" s="116" t="s">
        <v>6067</v>
      </c>
      <c r="D56" s="116" t="s">
        <v>2081</v>
      </c>
      <c r="E56" s="108" t="s">
        <v>3197</v>
      </c>
      <c r="F56" s="108" t="s">
        <v>3198</v>
      </c>
      <c r="G56" s="108"/>
      <c r="H56" s="108">
        <v>1</v>
      </c>
      <c r="I56" s="108" t="s">
        <v>449</v>
      </c>
      <c r="J56" s="116" t="s">
        <v>2</v>
      </c>
      <c r="K56" s="306"/>
    </row>
    <row r="57" spans="1:11" ht="73.5" customHeight="1">
      <c r="A57" s="1652"/>
      <c r="B57" s="846" t="s">
        <v>6163</v>
      </c>
      <c r="C57" s="847" t="s">
        <v>6068</v>
      </c>
      <c r="D57" s="1058" t="s">
        <v>434</v>
      </c>
      <c r="E57" s="1059" t="s">
        <v>3543</v>
      </c>
      <c r="F57" s="1059" t="s">
        <v>147</v>
      </c>
      <c r="G57" s="1059" t="s">
        <v>1640</v>
      </c>
      <c r="H57" s="1059" t="s">
        <v>15</v>
      </c>
      <c r="I57" s="846" t="s">
        <v>449</v>
      </c>
      <c r="J57" s="847" t="s">
        <v>2</v>
      </c>
      <c r="K57" s="848"/>
    </row>
    <row r="58" spans="1:11" ht="73.5" customHeight="1">
      <c r="A58" s="1652"/>
      <c r="B58" s="108" t="s">
        <v>6273</v>
      </c>
      <c r="C58" s="116" t="s">
        <v>6069</v>
      </c>
      <c r="D58" s="1062" t="s">
        <v>434</v>
      </c>
      <c r="E58" s="1063" t="s">
        <v>6807</v>
      </c>
      <c r="F58" s="1063" t="s">
        <v>147</v>
      </c>
      <c r="G58" s="1063" t="s">
        <v>1640</v>
      </c>
      <c r="H58" s="1063" t="s">
        <v>15</v>
      </c>
      <c r="I58" s="108" t="s">
        <v>449</v>
      </c>
      <c r="J58" s="116" t="s">
        <v>2</v>
      </c>
      <c r="K58" s="306"/>
    </row>
    <row r="59" spans="1:11" ht="40.5" customHeight="1">
      <c r="A59" s="1652"/>
      <c r="B59" s="1613" t="s">
        <v>6274</v>
      </c>
      <c r="C59" s="1608" t="s">
        <v>6272</v>
      </c>
      <c r="D59" s="1058" t="s">
        <v>3170</v>
      </c>
      <c r="E59" s="1059" t="s">
        <v>6808</v>
      </c>
      <c r="F59" s="1059" t="s">
        <v>2058</v>
      </c>
      <c r="G59" s="1059"/>
      <c r="H59" s="1059" t="s">
        <v>6070</v>
      </c>
      <c r="I59" s="1613" t="s">
        <v>86</v>
      </c>
      <c r="J59" s="1608" t="s">
        <v>2</v>
      </c>
      <c r="K59" s="1697"/>
    </row>
    <row r="60" spans="1:11" ht="40.5" customHeight="1">
      <c r="A60" s="1652"/>
      <c r="B60" s="1614"/>
      <c r="C60" s="1612"/>
      <c r="D60" s="1058" t="s">
        <v>2843</v>
      </c>
      <c r="E60" s="1058" t="s">
        <v>6809</v>
      </c>
      <c r="F60" s="1059" t="s">
        <v>147</v>
      </c>
      <c r="G60" s="1059" t="s">
        <v>2845</v>
      </c>
      <c r="H60" s="1059" t="s">
        <v>2063</v>
      </c>
      <c r="I60" s="1614"/>
      <c r="J60" s="1612"/>
      <c r="K60" s="1698"/>
    </row>
    <row r="61" spans="1:11" ht="40.5" customHeight="1">
      <c r="A61" s="1652"/>
      <c r="B61" s="1615"/>
      <c r="C61" s="1609"/>
      <c r="D61" s="1058" t="s">
        <v>434</v>
      </c>
      <c r="E61" s="1059" t="s">
        <v>2062</v>
      </c>
      <c r="F61" s="1059" t="s">
        <v>147</v>
      </c>
      <c r="G61" s="1059" t="s">
        <v>1640</v>
      </c>
      <c r="H61" s="1059" t="s">
        <v>2500</v>
      </c>
      <c r="I61" s="1615"/>
      <c r="J61" s="1609"/>
      <c r="K61" s="1699"/>
    </row>
    <row r="62" spans="1:11" ht="40.5" customHeight="1">
      <c r="A62" s="1652"/>
      <c r="B62" s="1655" t="s">
        <v>6275</v>
      </c>
      <c r="C62" s="1642" t="s">
        <v>6271</v>
      </c>
      <c r="D62" s="1062" t="s">
        <v>3170</v>
      </c>
      <c r="E62" s="1063" t="s">
        <v>4011</v>
      </c>
      <c r="F62" s="1063" t="s">
        <v>2058</v>
      </c>
      <c r="G62" s="1063"/>
      <c r="H62" s="1063" t="s">
        <v>6070</v>
      </c>
      <c r="I62" s="1655" t="s">
        <v>6811</v>
      </c>
      <c r="J62" s="1642" t="s">
        <v>6812</v>
      </c>
      <c r="K62" s="1733"/>
    </row>
    <row r="63" spans="1:11" ht="40.5" customHeight="1">
      <c r="A63" s="1652"/>
      <c r="B63" s="1652"/>
      <c r="C63" s="1643"/>
      <c r="D63" s="1062" t="s">
        <v>2843</v>
      </c>
      <c r="E63" s="1063" t="s">
        <v>6810</v>
      </c>
      <c r="F63" s="1063" t="s">
        <v>147</v>
      </c>
      <c r="G63" s="1063" t="s">
        <v>2845</v>
      </c>
      <c r="H63" s="1063" t="s">
        <v>2063</v>
      </c>
      <c r="I63" s="1652"/>
      <c r="J63" s="1643"/>
      <c r="K63" s="1734"/>
    </row>
    <row r="64" spans="1:11" ht="40.5" customHeight="1">
      <c r="A64" s="1652"/>
      <c r="B64" s="1653"/>
      <c r="C64" s="1644"/>
      <c r="D64" s="1062" t="s">
        <v>434</v>
      </c>
      <c r="E64" s="1063" t="s">
        <v>6071</v>
      </c>
      <c r="F64" s="1063" t="s">
        <v>147</v>
      </c>
      <c r="G64" s="1063" t="s">
        <v>1640</v>
      </c>
      <c r="H64" s="1063" t="s">
        <v>2500</v>
      </c>
      <c r="I64" s="1653"/>
      <c r="J64" s="1644"/>
      <c r="K64" s="1738"/>
    </row>
    <row r="65" spans="1:11" ht="40.5" customHeight="1">
      <c r="A65" s="1652"/>
      <c r="B65" s="1613" t="s">
        <v>6276</v>
      </c>
      <c r="C65" s="1608" t="s">
        <v>6072</v>
      </c>
      <c r="D65" s="847" t="s">
        <v>2081</v>
      </c>
      <c r="E65" s="846" t="s">
        <v>3197</v>
      </c>
      <c r="F65" s="846" t="s">
        <v>3198</v>
      </c>
      <c r="G65" s="846"/>
      <c r="H65" s="846">
        <v>1</v>
      </c>
      <c r="I65" s="1613" t="s">
        <v>449</v>
      </c>
      <c r="J65" s="1608" t="s">
        <v>18</v>
      </c>
      <c r="K65" s="1697" t="s">
        <v>6813</v>
      </c>
    </row>
    <row r="66" spans="1:11" ht="40.5" customHeight="1">
      <c r="A66" s="1652"/>
      <c r="B66" s="1614"/>
      <c r="C66" s="1612"/>
      <c r="D66" s="847" t="s">
        <v>327</v>
      </c>
      <c r="E66" s="846" t="s">
        <v>2062</v>
      </c>
      <c r="F66" s="846" t="s">
        <v>3198</v>
      </c>
      <c r="G66" s="846"/>
      <c r="H66" s="846">
        <v>1</v>
      </c>
      <c r="I66" s="1614"/>
      <c r="J66" s="1612"/>
      <c r="K66" s="1698"/>
    </row>
    <row r="67" spans="1:11" ht="40.5" customHeight="1">
      <c r="A67" s="1652"/>
      <c r="B67" s="1615"/>
      <c r="C67" s="1609"/>
      <c r="D67" s="847" t="s">
        <v>2082</v>
      </c>
      <c r="E67" s="846" t="s">
        <v>2062</v>
      </c>
      <c r="F67" s="846" t="s">
        <v>3198</v>
      </c>
      <c r="G67" s="846"/>
      <c r="H67" s="846">
        <v>1</v>
      </c>
      <c r="I67" s="1615"/>
      <c r="J67" s="1609"/>
      <c r="K67" s="1699"/>
    </row>
    <row r="68" spans="1:11" ht="40.5" customHeight="1">
      <c r="A68" s="1652"/>
      <c r="B68" s="1655" t="s">
        <v>6277</v>
      </c>
      <c r="C68" s="1642" t="s">
        <v>6814</v>
      </c>
      <c r="D68" s="1062" t="s">
        <v>2081</v>
      </c>
      <c r="E68" s="1063" t="s">
        <v>3174</v>
      </c>
      <c r="F68" s="1063" t="s">
        <v>147</v>
      </c>
      <c r="G68" s="1063" t="s">
        <v>1916</v>
      </c>
      <c r="H68" s="1063">
        <v>1</v>
      </c>
      <c r="I68" s="1655" t="s">
        <v>6075</v>
      </c>
      <c r="J68" s="1642" t="s">
        <v>260</v>
      </c>
      <c r="K68" s="1733" t="s">
        <v>6825</v>
      </c>
    </row>
    <row r="69" spans="1:11" ht="40.5" customHeight="1">
      <c r="A69" s="1652"/>
      <c r="B69" s="1652"/>
      <c r="C69" s="1643"/>
      <c r="D69" s="1062" t="s">
        <v>3441</v>
      </c>
      <c r="E69" s="1063" t="s">
        <v>6073</v>
      </c>
      <c r="F69" s="1063" t="s">
        <v>3506</v>
      </c>
      <c r="G69" s="1063"/>
      <c r="H69" s="1063">
        <v>2</v>
      </c>
      <c r="I69" s="1652"/>
      <c r="J69" s="1643"/>
      <c r="K69" s="1734"/>
    </row>
    <row r="70" spans="1:11" ht="40.5" customHeight="1">
      <c r="A70" s="1652"/>
      <c r="B70" s="1652"/>
      <c r="C70" s="1643"/>
      <c r="D70" s="1062" t="s">
        <v>6815</v>
      </c>
      <c r="E70" s="1063" t="s">
        <v>6074</v>
      </c>
      <c r="F70" s="1063" t="s">
        <v>321</v>
      </c>
      <c r="G70" s="1063"/>
      <c r="H70" s="1063" t="s">
        <v>4353</v>
      </c>
      <c r="I70" s="1652"/>
      <c r="J70" s="1643"/>
      <c r="K70" s="1734"/>
    </row>
    <row r="71" spans="1:11" ht="40.5" customHeight="1">
      <c r="A71" s="1652"/>
      <c r="B71" s="1653"/>
      <c r="C71" s="1644"/>
      <c r="D71" s="1062" t="s">
        <v>3170</v>
      </c>
      <c r="E71" s="1063" t="s">
        <v>4011</v>
      </c>
      <c r="F71" s="1063" t="s">
        <v>2058</v>
      </c>
      <c r="G71" s="1063"/>
      <c r="H71" s="1063" t="s">
        <v>3492</v>
      </c>
      <c r="I71" s="1653"/>
      <c r="J71" s="1644"/>
      <c r="K71" s="1738"/>
    </row>
    <row r="72" spans="1:11" ht="40.5" customHeight="1">
      <c r="A72" s="1652"/>
      <c r="B72" s="1613" t="s">
        <v>6278</v>
      </c>
      <c r="C72" s="1608" t="s">
        <v>6816</v>
      </c>
      <c r="D72" s="1058" t="s">
        <v>2081</v>
      </c>
      <c r="E72" s="1059" t="s">
        <v>3505</v>
      </c>
      <c r="F72" s="1059" t="s">
        <v>147</v>
      </c>
      <c r="G72" s="1059" t="s">
        <v>1916</v>
      </c>
      <c r="H72" s="1059">
        <v>1</v>
      </c>
      <c r="I72" s="1613" t="s">
        <v>6075</v>
      </c>
      <c r="J72" s="1608" t="s">
        <v>6076</v>
      </c>
      <c r="K72" s="1697" t="s">
        <v>6824</v>
      </c>
    </row>
    <row r="73" spans="1:11" ht="40.5" customHeight="1">
      <c r="A73" s="1652"/>
      <c r="B73" s="1614"/>
      <c r="C73" s="1612"/>
      <c r="D73" s="1058" t="s">
        <v>3441</v>
      </c>
      <c r="E73" s="1059" t="s">
        <v>6077</v>
      </c>
      <c r="F73" s="1059" t="s">
        <v>3506</v>
      </c>
      <c r="G73" s="1059"/>
      <c r="H73" s="1059">
        <v>2</v>
      </c>
      <c r="I73" s="1614"/>
      <c r="J73" s="1612"/>
      <c r="K73" s="1698"/>
    </row>
    <row r="74" spans="1:11" ht="40.5" customHeight="1">
      <c r="A74" s="1652"/>
      <c r="B74" s="1614"/>
      <c r="C74" s="1612"/>
      <c r="D74" s="1058" t="s">
        <v>6815</v>
      </c>
      <c r="E74" s="1059" t="s">
        <v>6074</v>
      </c>
      <c r="F74" s="1059" t="s">
        <v>321</v>
      </c>
      <c r="G74" s="1059"/>
      <c r="H74" s="1059" t="s">
        <v>4353</v>
      </c>
      <c r="I74" s="1614"/>
      <c r="J74" s="1612"/>
      <c r="K74" s="1698"/>
    </row>
    <row r="75" spans="1:11" ht="40.5" customHeight="1">
      <c r="A75" s="1652"/>
      <c r="B75" s="1615"/>
      <c r="C75" s="1609"/>
      <c r="D75" s="1058" t="s">
        <v>3170</v>
      </c>
      <c r="E75" s="1059" t="s">
        <v>4011</v>
      </c>
      <c r="F75" s="1059" t="s">
        <v>2058</v>
      </c>
      <c r="G75" s="1059"/>
      <c r="H75" s="1059" t="s">
        <v>3492</v>
      </c>
      <c r="I75" s="1615"/>
      <c r="J75" s="1609"/>
      <c r="K75" s="1699"/>
    </row>
    <row r="76" spans="1:11" ht="95.25" customHeight="1">
      <c r="A76" s="1652"/>
      <c r="B76" s="1655" t="s">
        <v>6279</v>
      </c>
      <c r="C76" s="1645" t="s">
        <v>6817</v>
      </c>
      <c r="D76" s="1062" t="s">
        <v>327</v>
      </c>
      <c r="E76" s="1062" t="s">
        <v>6819</v>
      </c>
      <c r="F76" s="1063" t="s">
        <v>147</v>
      </c>
      <c r="G76" s="1063" t="s">
        <v>1916</v>
      </c>
      <c r="H76" s="1062" t="s">
        <v>6818</v>
      </c>
      <c r="I76" s="1637" t="s">
        <v>6075</v>
      </c>
      <c r="J76" s="1645" t="s">
        <v>6076</v>
      </c>
      <c r="K76" s="1646" t="s">
        <v>6823</v>
      </c>
    </row>
    <row r="77" spans="1:11" ht="40.5" customHeight="1">
      <c r="A77" s="1652"/>
      <c r="B77" s="1653"/>
      <c r="C77" s="1645"/>
      <c r="D77" s="1062" t="s">
        <v>3170</v>
      </c>
      <c r="E77" s="1063" t="s">
        <v>4011</v>
      </c>
      <c r="F77" s="1063" t="s">
        <v>2058</v>
      </c>
      <c r="G77" s="1063"/>
      <c r="H77" s="1063" t="s">
        <v>3492</v>
      </c>
      <c r="I77" s="1637"/>
      <c r="J77" s="1645"/>
      <c r="K77" s="1646"/>
    </row>
    <row r="78" spans="1:11" ht="95.25" customHeight="1">
      <c r="A78" s="1652"/>
      <c r="B78" s="1613" t="s">
        <v>6280</v>
      </c>
      <c r="C78" s="1639" t="s">
        <v>6820</v>
      </c>
      <c r="D78" s="1058" t="s">
        <v>327</v>
      </c>
      <c r="E78" s="1058" t="s">
        <v>6821</v>
      </c>
      <c r="F78" s="1059" t="s">
        <v>147</v>
      </c>
      <c r="G78" s="1059" t="s">
        <v>1916</v>
      </c>
      <c r="H78" s="1058" t="s">
        <v>6818</v>
      </c>
      <c r="I78" s="1640" t="s">
        <v>6075</v>
      </c>
      <c r="J78" s="1639" t="s">
        <v>260</v>
      </c>
      <c r="K78" s="1651" t="s">
        <v>6822</v>
      </c>
    </row>
    <row r="79" spans="1:11" ht="40.5" customHeight="1">
      <c r="A79" s="1652"/>
      <c r="B79" s="1615"/>
      <c r="C79" s="1639"/>
      <c r="D79" s="1058" t="s">
        <v>3170</v>
      </c>
      <c r="E79" s="1059" t="s">
        <v>4011</v>
      </c>
      <c r="F79" s="1059" t="s">
        <v>2058</v>
      </c>
      <c r="G79" s="1059"/>
      <c r="H79" s="1059" t="s">
        <v>3492</v>
      </c>
      <c r="I79" s="1640"/>
      <c r="J79" s="1639"/>
      <c r="K79" s="1651"/>
    </row>
    <row r="80" spans="1:11" ht="40.5" customHeight="1">
      <c r="A80" s="1652"/>
      <c r="B80" s="1655" t="s">
        <v>6284</v>
      </c>
      <c r="C80" s="1642" t="s">
        <v>6282</v>
      </c>
      <c r="D80" s="1062" t="s">
        <v>2843</v>
      </c>
      <c r="E80" s="1062" t="s">
        <v>6826</v>
      </c>
      <c r="F80" s="1063" t="s">
        <v>147</v>
      </c>
      <c r="G80" s="1063" t="s">
        <v>2845</v>
      </c>
      <c r="H80" s="1063">
        <v>1</v>
      </c>
      <c r="I80" s="1655" t="s">
        <v>4150</v>
      </c>
      <c r="J80" s="1642" t="s">
        <v>6827</v>
      </c>
      <c r="K80" s="1733" t="s">
        <v>6828</v>
      </c>
    </row>
    <row r="81" spans="1:11" ht="40.5" customHeight="1">
      <c r="A81" s="1652"/>
      <c r="B81" s="1652"/>
      <c r="C81" s="1643"/>
      <c r="D81" s="1062" t="s">
        <v>434</v>
      </c>
      <c r="E81" s="1063" t="s">
        <v>2062</v>
      </c>
      <c r="F81" s="1063" t="s">
        <v>147</v>
      </c>
      <c r="G81" s="1063" t="s">
        <v>1640</v>
      </c>
      <c r="H81" s="1063" t="s">
        <v>2495</v>
      </c>
      <c r="I81" s="1652"/>
      <c r="J81" s="1643"/>
      <c r="K81" s="1734"/>
    </row>
    <row r="82" spans="1:11" ht="40.5" customHeight="1">
      <c r="A82" s="1652"/>
      <c r="B82" s="1613" t="s">
        <v>6285</v>
      </c>
      <c r="C82" s="1608" t="s">
        <v>6283</v>
      </c>
      <c r="D82" s="1058" t="s">
        <v>2843</v>
      </c>
      <c r="E82" s="1059" t="s">
        <v>6830</v>
      </c>
      <c r="F82" s="1059" t="s">
        <v>147</v>
      </c>
      <c r="G82" s="1059" t="s">
        <v>2845</v>
      </c>
      <c r="H82" s="1059">
        <v>1</v>
      </c>
      <c r="I82" s="1613" t="s">
        <v>4150</v>
      </c>
      <c r="J82" s="1608" t="s">
        <v>568</v>
      </c>
      <c r="K82" s="1697" t="s">
        <v>6829</v>
      </c>
    </row>
    <row r="83" spans="1:11" ht="42" customHeight="1">
      <c r="A83" s="1652"/>
      <c r="B83" s="1614"/>
      <c r="C83" s="1612"/>
      <c r="D83" s="1060" t="s">
        <v>434</v>
      </c>
      <c r="E83" s="1061" t="s">
        <v>6071</v>
      </c>
      <c r="F83" s="1061" t="s">
        <v>147</v>
      </c>
      <c r="G83" s="1061" t="s">
        <v>1640</v>
      </c>
      <c r="H83" s="1061" t="s">
        <v>2495</v>
      </c>
      <c r="I83" s="1614"/>
      <c r="J83" s="1612"/>
      <c r="K83" s="1698"/>
    </row>
    <row r="84" spans="1:11" ht="40.5" customHeight="1">
      <c r="A84" s="1652"/>
      <c r="B84" s="1705"/>
      <c r="C84" s="1645" t="s">
        <v>6831</v>
      </c>
      <c r="D84" s="1062" t="s">
        <v>6078</v>
      </c>
      <c r="E84" s="1063" t="s">
        <v>2200</v>
      </c>
      <c r="F84" s="1063" t="s">
        <v>2058</v>
      </c>
      <c r="G84" s="1063"/>
      <c r="H84" s="1063" t="s">
        <v>3187</v>
      </c>
      <c r="I84" s="1637" t="s">
        <v>86</v>
      </c>
      <c r="J84" s="1645" t="s">
        <v>568</v>
      </c>
      <c r="K84" s="1646" t="s">
        <v>6833</v>
      </c>
    </row>
    <row r="85" spans="1:11" ht="40.5" customHeight="1">
      <c r="A85" s="1652"/>
      <c r="B85" s="1705"/>
      <c r="C85" s="1645"/>
      <c r="D85" s="1062" t="s">
        <v>2081</v>
      </c>
      <c r="E85" s="1063" t="s">
        <v>3459</v>
      </c>
      <c r="F85" s="1063" t="s">
        <v>2058</v>
      </c>
      <c r="G85" s="1063"/>
      <c r="H85" s="1063" t="s">
        <v>2063</v>
      </c>
      <c r="I85" s="1637"/>
      <c r="J85" s="1645"/>
      <c r="K85" s="1646"/>
    </row>
    <row r="86" spans="1:11" ht="73.5" customHeight="1">
      <c r="A86" s="1652"/>
      <c r="B86" s="799"/>
      <c r="C86" s="116" t="s">
        <v>6281</v>
      </c>
      <c r="D86" s="116" t="s">
        <v>3170</v>
      </c>
      <c r="E86" s="108" t="s">
        <v>6898</v>
      </c>
      <c r="F86" s="108" t="s">
        <v>2058</v>
      </c>
      <c r="G86" s="108"/>
      <c r="H86" s="108" t="s">
        <v>3187</v>
      </c>
      <c r="I86" s="108" t="s">
        <v>6075</v>
      </c>
      <c r="J86" s="116" t="s">
        <v>6832</v>
      </c>
      <c r="K86" s="306" t="s">
        <v>6834</v>
      </c>
    </row>
    <row r="87" spans="1:11" ht="73.5" customHeight="1">
      <c r="A87" s="1653"/>
      <c r="B87" s="860"/>
      <c r="C87" s="847" t="s">
        <v>6164</v>
      </c>
      <c r="D87" s="847" t="s">
        <v>6080</v>
      </c>
      <c r="E87" s="846" t="s">
        <v>4011</v>
      </c>
      <c r="F87" s="846" t="s">
        <v>2058</v>
      </c>
      <c r="G87" s="846"/>
      <c r="H87" s="846" t="s">
        <v>6079</v>
      </c>
      <c r="I87" s="846" t="s">
        <v>6081</v>
      </c>
      <c r="J87" s="847" t="s">
        <v>6082</v>
      </c>
      <c r="K87" s="848" t="s">
        <v>6083</v>
      </c>
    </row>
    <row r="88" spans="1:11" ht="40.5" customHeight="1">
      <c r="A88" s="1645" t="s">
        <v>6913</v>
      </c>
      <c r="B88" s="1637" t="s">
        <v>6915</v>
      </c>
      <c r="C88" s="1645" t="s">
        <v>6871</v>
      </c>
      <c r="D88" s="1081" t="s">
        <v>2082</v>
      </c>
      <c r="E88" s="1082" t="s">
        <v>2200</v>
      </c>
      <c r="F88" s="1082" t="s">
        <v>2058</v>
      </c>
      <c r="G88" s="1082"/>
      <c r="H88" s="1082" t="s">
        <v>3213</v>
      </c>
      <c r="I88" s="1637" t="s">
        <v>6872</v>
      </c>
      <c r="J88" s="1645" t="s">
        <v>6869</v>
      </c>
      <c r="K88" s="1646" t="s">
        <v>6870</v>
      </c>
    </row>
    <row r="89" spans="1:11" ht="40.5" customHeight="1">
      <c r="A89" s="1637"/>
      <c r="B89" s="1637"/>
      <c r="C89" s="1645"/>
      <c r="D89" s="1081" t="s">
        <v>6865</v>
      </c>
      <c r="E89" s="1082" t="s">
        <v>2200</v>
      </c>
      <c r="F89" s="1082" t="s">
        <v>2058</v>
      </c>
      <c r="G89" s="1082"/>
      <c r="H89" s="1082" t="s">
        <v>6868</v>
      </c>
      <c r="I89" s="1637"/>
      <c r="J89" s="1645"/>
      <c r="K89" s="1646"/>
    </row>
    <row r="90" spans="1:11" ht="40.5" customHeight="1">
      <c r="A90" s="1637"/>
      <c r="B90" s="1637"/>
      <c r="C90" s="1645"/>
      <c r="D90" s="1081" t="s">
        <v>3170</v>
      </c>
      <c r="E90" s="1082" t="s">
        <v>6873</v>
      </c>
      <c r="F90" s="1082" t="s">
        <v>2058</v>
      </c>
      <c r="G90" s="1082"/>
      <c r="H90" s="1082" t="s">
        <v>6866</v>
      </c>
      <c r="I90" s="1637"/>
      <c r="J90" s="1645"/>
      <c r="K90" s="1646"/>
    </row>
    <row r="91" spans="1:11" ht="40.5" customHeight="1">
      <c r="A91" s="1637"/>
      <c r="B91" s="1637"/>
      <c r="C91" s="1645"/>
      <c r="D91" s="1081" t="s">
        <v>6867</v>
      </c>
      <c r="E91" s="1082" t="s">
        <v>3197</v>
      </c>
      <c r="F91" s="1082" t="s">
        <v>3198</v>
      </c>
      <c r="G91" s="1082"/>
      <c r="H91" s="1082">
        <v>22</v>
      </c>
      <c r="I91" s="1637"/>
      <c r="J91" s="1645"/>
      <c r="K91" s="1646"/>
    </row>
    <row r="92" spans="1:11" ht="40.5" customHeight="1">
      <c r="A92" s="1637"/>
      <c r="B92" s="1637"/>
      <c r="C92" s="1645"/>
      <c r="D92" s="1081" t="s">
        <v>434</v>
      </c>
      <c r="E92" s="1081" t="s">
        <v>6911</v>
      </c>
      <c r="F92" s="1082" t="s">
        <v>3198</v>
      </c>
      <c r="G92" s="1082"/>
      <c r="H92" s="1082">
        <v>22</v>
      </c>
      <c r="I92" s="1637"/>
      <c r="J92" s="1645"/>
      <c r="K92" s="1646"/>
    </row>
    <row r="93" spans="1:11" ht="40.5" customHeight="1">
      <c r="A93" s="1637"/>
      <c r="B93" s="1640" t="s">
        <v>6916</v>
      </c>
      <c r="C93" s="1639" t="s">
        <v>6877</v>
      </c>
      <c r="D93" s="1083" t="s">
        <v>49</v>
      </c>
      <c r="E93" s="1080" t="s">
        <v>3205</v>
      </c>
      <c r="F93" s="1080" t="s">
        <v>147</v>
      </c>
      <c r="G93" s="1080" t="s">
        <v>1916</v>
      </c>
      <c r="H93" s="1080">
        <v>1</v>
      </c>
      <c r="I93" s="1640" t="s">
        <v>6882</v>
      </c>
      <c r="J93" s="1639" t="s">
        <v>6869</v>
      </c>
      <c r="K93" s="1651" t="s">
        <v>6959</v>
      </c>
    </row>
    <row r="94" spans="1:11" ht="40.5" customHeight="1">
      <c r="A94" s="1637"/>
      <c r="B94" s="1640"/>
      <c r="C94" s="1639"/>
      <c r="D94" s="1093" t="s">
        <v>6954</v>
      </c>
      <c r="E94" s="1097" t="s">
        <v>6246</v>
      </c>
      <c r="F94" s="1090" t="s">
        <v>147</v>
      </c>
      <c r="G94" s="1090" t="s">
        <v>6953</v>
      </c>
      <c r="H94" s="1090">
        <v>1</v>
      </c>
      <c r="I94" s="1640"/>
      <c r="J94" s="1639"/>
      <c r="K94" s="1651"/>
    </row>
    <row r="95" spans="1:11" ht="40.5" customHeight="1">
      <c r="A95" s="1637"/>
      <c r="B95" s="1640"/>
      <c r="C95" s="1639"/>
      <c r="D95" s="1083" t="s">
        <v>3203</v>
      </c>
      <c r="E95" s="1080" t="s">
        <v>3521</v>
      </c>
      <c r="F95" s="1080" t="s">
        <v>147</v>
      </c>
      <c r="G95" s="1080" t="s">
        <v>1919</v>
      </c>
      <c r="H95" s="1080" t="s">
        <v>6874</v>
      </c>
      <c r="I95" s="1640"/>
      <c r="J95" s="1639"/>
      <c r="K95" s="1651"/>
    </row>
    <row r="96" spans="1:11" ht="40.5" customHeight="1">
      <c r="A96" s="1637"/>
      <c r="B96" s="1640"/>
      <c r="C96" s="1639"/>
      <c r="D96" s="1083" t="s">
        <v>2843</v>
      </c>
      <c r="E96" s="1083" t="s">
        <v>6876</v>
      </c>
      <c r="F96" s="1080" t="s">
        <v>147</v>
      </c>
      <c r="G96" s="1080" t="s">
        <v>2845</v>
      </c>
      <c r="H96" s="1080" t="s">
        <v>2063</v>
      </c>
      <c r="I96" s="1640"/>
      <c r="J96" s="1639"/>
      <c r="K96" s="1651"/>
    </row>
    <row r="97" spans="1:11" ht="40.5" customHeight="1">
      <c r="A97" s="1637"/>
      <c r="B97" s="1640"/>
      <c r="C97" s="1639"/>
      <c r="D97" s="1093" t="s">
        <v>6955</v>
      </c>
      <c r="E97" s="1080" t="s">
        <v>2200</v>
      </c>
      <c r="F97" s="1080" t="s">
        <v>2058</v>
      </c>
      <c r="G97" s="1080"/>
      <c r="H97" s="1080" t="s">
        <v>421</v>
      </c>
      <c r="I97" s="1640"/>
      <c r="J97" s="1639"/>
      <c r="K97" s="1651"/>
    </row>
    <row r="98" spans="1:11" ht="40.5" customHeight="1">
      <c r="A98" s="1637"/>
      <c r="B98" s="1640"/>
      <c r="C98" s="1639"/>
      <c r="D98" s="1083" t="s">
        <v>3170</v>
      </c>
      <c r="E98" s="1080" t="s">
        <v>6883</v>
      </c>
      <c r="F98" s="1080" t="s">
        <v>2058</v>
      </c>
      <c r="G98" s="1080"/>
      <c r="H98" s="1080" t="s">
        <v>6875</v>
      </c>
      <c r="I98" s="1640"/>
      <c r="J98" s="1639"/>
      <c r="K98" s="1651"/>
    </row>
    <row r="99" spans="1:11" ht="40.5" customHeight="1">
      <c r="A99" s="1637"/>
      <c r="B99" s="1640"/>
      <c r="C99" s="1639"/>
      <c r="D99" s="1083" t="s">
        <v>6867</v>
      </c>
      <c r="E99" s="1080" t="s">
        <v>3197</v>
      </c>
      <c r="F99" s="1080" t="s">
        <v>3198</v>
      </c>
      <c r="G99" s="1080"/>
      <c r="H99" s="1080">
        <v>1</v>
      </c>
      <c r="I99" s="1640"/>
      <c r="J99" s="1639"/>
      <c r="K99" s="1651"/>
    </row>
    <row r="100" spans="1:11" ht="40.5" customHeight="1">
      <c r="A100" s="1637"/>
      <c r="B100" s="1640"/>
      <c r="C100" s="1639"/>
      <c r="D100" s="1083" t="s">
        <v>434</v>
      </c>
      <c r="E100" s="1083" t="s">
        <v>6911</v>
      </c>
      <c r="F100" s="1080" t="s">
        <v>3198</v>
      </c>
      <c r="G100" s="1080"/>
      <c r="H100" s="1080">
        <v>1</v>
      </c>
      <c r="I100" s="1640"/>
      <c r="J100" s="1639"/>
      <c r="K100" s="1651"/>
    </row>
    <row r="101" spans="1:11" ht="40.5" customHeight="1">
      <c r="A101" s="1637"/>
      <c r="B101" s="1637" t="s">
        <v>6917</v>
      </c>
      <c r="C101" s="1645" t="s">
        <v>6881</v>
      </c>
      <c r="D101" s="1081" t="s">
        <v>49</v>
      </c>
      <c r="E101" s="1082" t="s">
        <v>3230</v>
      </c>
      <c r="F101" s="1082" t="s">
        <v>147</v>
      </c>
      <c r="G101" s="1082" t="s">
        <v>1916</v>
      </c>
      <c r="H101" s="1082">
        <v>1</v>
      </c>
      <c r="I101" s="1637" t="s">
        <v>6882</v>
      </c>
      <c r="J101" s="1645" t="s">
        <v>2</v>
      </c>
      <c r="K101" s="1646" t="s">
        <v>6958</v>
      </c>
    </row>
    <row r="102" spans="1:11" ht="40.5" customHeight="1">
      <c r="A102" s="1637"/>
      <c r="B102" s="1637"/>
      <c r="C102" s="1645"/>
      <c r="D102" s="1099" t="s">
        <v>6954</v>
      </c>
      <c r="E102" s="1099" t="s">
        <v>6247</v>
      </c>
      <c r="F102" s="1100" t="s">
        <v>147</v>
      </c>
      <c r="G102" s="1100" t="s">
        <v>1724</v>
      </c>
      <c r="H102" s="1100">
        <v>1</v>
      </c>
      <c r="I102" s="1637"/>
      <c r="J102" s="1645"/>
      <c r="K102" s="1646"/>
    </row>
    <row r="103" spans="1:11" ht="40.5" customHeight="1">
      <c r="A103" s="1637"/>
      <c r="B103" s="1637"/>
      <c r="C103" s="1645"/>
      <c r="D103" s="1081" t="s">
        <v>3203</v>
      </c>
      <c r="E103" s="1082" t="s">
        <v>3211</v>
      </c>
      <c r="F103" s="1082" t="s">
        <v>147</v>
      </c>
      <c r="G103" s="1082" t="s">
        <v>1919</v>
      </c>
      <c r="H103" s="1082" t="s">
        <v>6874</v>
      </c>
      <c r="I103" s="1637"/>
      <c r="J103" s="1645"/>
      <c r="K103" s="1646"/>
    </row>
    <row r="104" spans="1:11" ht="40.5" customHeight="1">
      <c r="A104" s="1637"/>
      <c r="B104" s="1637"/>
      <c r="C104" s="1645"/>
      <c r="D104" s="1081" t="s">
        <v>2843</v>
      </c>
      <c r="E104" s="1081" t="s">
        <v>6878</v>
      </c>
      <c r="F104" s="1082" t="s">
        <v>147</v>
      </c>
      <c r="G104" s="1082" t="s">
        <v>2845</v>
      </c>
      <c r="H104" s="1082" t="s">
        <v>2063</v>
      </c>
      <c r="I104" s="1637"/>
      <c r="J104" s="1645"/>
      <c r="K104" s="1646"/>
    </row>
    <row r="105" spans="1:11" ht="40.5" customHeight="1">
      <c r="A105" s="1637"/>
      <c r="B105" s="1637"/>
      <c r="C105" s="1645"/>
      <c r="D105" s="1081" t="s">
        <v>6865</v>
      </c>
      <c r="E105" s="1082" t="s">
        <v>3521</v>
      </c>
      <c r="F105" s="1082" t="s">
        <v>2058</v>
      </c>
      <c r="G105" s="1082"/>
      <c r="H105" s="1082" t="s">
        <v>421</v>
      </c>
      <c r="I105" s="1637"/>
      <c r="J105" s="1645"/>
      <c r="K105" s="1646"/>
    </row>
    <row r="106" spans="1:11" ht="40.5" customHeight="1">
      <c r="A106" s="1637"/>
      <c r="B106" s="1637"/>
      <c r="C106" s="1645"/>
      <c r="D106" s="1081" t="s">
        <v>3170</v>
      </c>
      <c r="E106" s="1082" t="s">
        <v>6880</v>
      </c>
      <c r="F106" s="1082" t="s">
        <v>2058</v>
      </c>
      <c r="G106" s="1082"/>
      <c r="H106" s="1082" t="s">
        <v>6875</v>
      </c>
      <c r="I106" s="1637"/>
      <c r="J106" s="1645"/>
      <c r="K106" s="1646"/>
    </row>
    <row r="107" spans="1:11" ht="40.5" customHeight="1">
      <c r="A107" s="1637"/>
      <c r="B107" s="1637"/>
      <c r="C107" s="1645"/>
      <c r="D107" s="1081" t="s">
        <v>2081</v>
      </c>
      <c r="E107" s="1082" t="s">
        <v>3197</v>
      </c>
      <c r="F107" s="1082" t="s">
        <v>3198</v>
      </c>
      <c r="G107" s="1082"/>
      <c r="H107" s="1082">
        <v>1</v>
      </c>
      <c r="I107" s="1637"/>
      <c r="J107" s="1645"/>
      <c r="K107" s="1646"/>
    </row>
    <row r="108" spans="1:11" ht="40.5" customHeight="1">
      <c r="A108" s="1637"/>
      <c r="B108" s="1637"/>
      <c r="C108" s="1645"/>
      <c r="D108" s="1081" t="s">
        <v>434</v>
      </c>
      <c r="E108" s="1081" t="s">
        <v>6911</v>
      </c>
      <c r="F108" s="1082" t="s">
        <v>3198</v>
      </c>
      <c r="G108" s="1082"/>
      <c r="H108" s="1082">
        <v>1</v>
      </c>
      <c r="I108" s="1637"/>
      <c r="J108" s="1645"/>
      <c r="K108" s="1646"/>
    </row>
    <row r="109" spans="1:11" ht="40.5" customHeight="1">
      <c r="A109" s="1637"/>
      <c r="B109" s="1640" t="s">
        <v>6918</v>
      </c>
      <c r="C109" s="1639" t="s">
        <v>6894</v>
      </c>
      <c r="D109" s="1083" t="s">
        <v>2081</v>
      </c>
      <c r="E109" s="1080" t="s">
        <v>3229</v>
      </c>
      <c r="F109" s="1080" t="s">
        <v>147</v>
      </c>
      <c r="G109" s="1080" t="s">
        <v>1919</v>
      </c>
      <c r="H109" s="1080">
        <v>1</v>
      </c>
      <c r="I109" s="1640" t="s">
        <v>6889</v>
      </c>
      <c r="J109" s="1639" t="s">
        <v>6890</v>
      </c>
      <c r="K109" s="1651" t="s">
        <v>6888</v>
      </c>
    </row>
    <row r="110" spans="1:11" ht="40.5" customHeight="1">
      <c r="A110" s="1637"/>
      <c r="B110" s="1640"/>
      <c r="C110" s="1639"/>
      <c r="D110" s="1083" t="s">
        <v>2081</v>
      </c>
      <c r="E110" s="1080" t="s">
        <v>3230</v>
      </c>
      <c r="F110" s="1080" t="s">
        <v>147</v>
      </c>
      <c r="G110" s="1080" t="s">
        <v>3231</v>
      </c>
      <c r="H110" s="1080">
        <v>1</v>
      </c>
      <c r="I110" s="1640"/>
      <c r="J110" s="1639"/>
      <c r="K110" s="1651"/>
    </row>
    <row r="111" spans="1:11" ht="40.5" customHeight="1">
      <c r="A111" s="1637"/>
      <c r="B111" s="1640"/>
      <c r="C111" s="1639"/>
      <c r="D111" s="1083" t="s">
        <v>6815</v>
      </c>
      <c r="E111" s="1080" t="s">
        <v>6887</v>
      </c>
      <c r="F111" s="1080" t="s">
        <v>321</v>
      </c>
      <c r="G111" s="1080"/>
      <c r="H111" s="1080" t="s">
        <v>3178</v>
      </c>
      <c r="I111" s="1640"/>
      <c r="J111" s="1639"/>
      <c r="K111" s="1651"/>
    </row>
    <row r="112" spans="1:11" ht="40.5" customHeight="1">
      <c r="A112" s="1637"/>
      <c r="B112" s="1640"/>
      <c r="C112" s="1639"/>
      <c r="D112" s="1083" t="s">
        <v>327</v>
      </c>
      <c r="E112" s="1083" t="s">
        <v>6886</v>
      </c>
      <c r="F112" s="1080" t="s">
        <v>147</v>
      </c>
      <c r="G112" s="1080" t="s">
        <v>1916</v>
      </c>
      <c r="H112" s="1080" t="s">
        <v>6604</v>
      </c>
      <c r="I112" s="1640"/>
      <c r="J112" s="1639"/>
      <c r="K112" s="1651"/>
    </row>
    <row r="113" spans="1:11" ht="40.5" customHeight="1">
      <c r="A113" s="1637"/>
      <c r="B113" s="1640"/>
      <c r="C113" s="1639"/>
      <c r="D113" s="1083" t="s">
        <v>3215</v>
      </c>
      <c r="E113" s="1083" t="s">
        <v>6885</v>
      </c>
      <c r="F113" s="1080" t="s">
        <v>147</v>
      </c>
      <c r="G113" s="1080" t="s">
        <v>2845</v>
      </c>
      <c r="H113" s="1080" t="s">
        <v>6874</v>
      </c>
      <c r="I113" s="1640"/>
      <c r="J113" s="1639"/>
      <c r="K113" s="1651"/>
    </row>
    <row r="114" spans="1:11" ht="40.5" customHeight="1">
      <c r="A114" s="1637"/>
      <c r="B114" s="1640"/>
      <c r="C114" s="1639"/>
      <c r="D114" s="1083" t="s">
        <v>3170</v>
      </c>
      <c r="E114" s="1080" t="s">
        <v>6879</v>
      </c>
      <c r="F114" s="1080" t="s">
        <v>2058</v>
      </c>
      <c r="G114" s="1080"/>
      <c r="H114" s="1080" t="s">
        <v>6884</v>
      </c>
      <c r="I114" s="1640"/>
      <c r="J114" s="1639"/>
      <c r="K114" s="1651"/>
    </row>
    <row r="115" spans="1:11" ht="40.5" customHeight="1">
      <c r="A115" s="1637"/>
      <c r="B115" s="1640"/>
      <c r="C115" s="1639"/>
      <c r="D115" s="1083" t="s">
        <v>6867</v>
      </c>
      <c r="E115" s="1080" t="s">
        <v>3197</v>
      </c>
      <c r="F115" s="1080" t="s">
        <v>3198</v>
      </c>
      <c r="G115" s="1080"/>
      <c r="H115" s="1080">
        <v>1</v>
      </c>
      <c r="I115" s="1640"/>
      <c r="J115" s="1639"/>
      <c r="K115" s="1651"/>
    </row>
    <row r="116" spans="1:11" ht="40.5" customHeight="1">
      <c r="A116" s="1637"/>
      <c r="B116" s="1640"/>
      <c r="C116" s="1639"/>
      <c r="D116" s="1083" t="s">
        <v>434</v>
      </c>
      <c r="E116" s="1083" t="s">
        <v>6911</v>
      </c>
      <c r="F116" s="1080" t="s">
        <v>3198</v>
      </c>
      <c r="G116" s="1080"/>
      <c r="H116" s="1080">
        <v>1</v>
      </c>
      <c r="I116" s="1640"/>
      <c r="J116" s="1639"/>
      <c r="K116" s="1651"/>
    </row>
    <row r="117" spans="1:11" ht="40.5" customHeight="1">
      <c r="A117" s="1637"/>
      <c r="B117" s="1637" t="s">
        <v>6919</v>
      </c>
      <c r="C117" s="1645" t="s">
        <v>6895</v>
      </c>
      <c r="D117" s="1081" t="s">
        <v>2081</v>
      </c>
      <c r="E117" s="1082" t="s">
        <v>3229</v>
      </c>
      <c r="F117" s="1082" t="s">
        <v>147</v>
      </c>
      <c r="G117" s="1082" t="s">
        <v>1919</v>
      </c>
      <c r="H117" s="1082">
        <v>1</v>
      </c>
      <c r="I117" s="1637" t="s">
        <v>6889</v>
      </c>
      <c r="J117" s="1645" t="s">
        <v>6890</v>
      </c>
      <c r="K117" s="1646" t="s">
        <v>6888</v>
      </c>
    </row>
    <row r="118" spans="1:11" ht="40.5" customHeight="1">
      <c r="A118" s="1637"/>
      <c r="B118" s="1637"/>
      <c r="C118" s="1645"/>
      <c r="D118" s="1081" t="s">
        <v>2081</v>
      </c>
      <c r="E118" s="1082" t="s">
        <v>3230</v>
      </c>
      <c r="F118" s="1082" t="s">
        <v>147</v>
      </c>
      <c r="G118" s="1082" t="s">
        <v>3231</v>
      </c>
      <c r="H118" s="1082">
        <v>1</v>
      </c>
      <c r="I118" s="1637"/>
      <c r="J118" s="1645"/>
      <c r="K118" s="1646"/>
    </row>
    <row r="119" spans="1:11" ht="40.5" customHeight="1">
      <c r="A119" s="1637"/>
      <c r="B119" s="1637"/>
      <c r="C119" s="1645"/>
      <c r="D119" s="1081" t="s">
        <v>6815</v>
      </c>
      <c r="E119" s="1082" t="s">
        <v>6893</v>
      </c>
      <c r="F119" s="1082" t="s">
        <v>321</v>
      </c>
      <c r="G119" s="1082"/>
      <c r="H119" s="1082" t="s">
        <v>3178</v>
      </c>
      <c r="I119" s="1637"/>
      <c r="J119" s="1645"/>
      <c r="K119" s="1646"/>
    </row>
    <row r="120" spans="1:11" ht="40.5" customHeight="1">
      <c r="A120" s="1637"/>
      <c r="B120" s="1637"/>
      <c r="C120" s="1645"/>
      <c r="D120" s="1081" t="s">
        <v>327</v>
      </c>
      <c r="E120" s="1081" t="s">
        <v>6891</v>
      </c>
      <c r="F120" s="1082" t="s">
        <v>147</v>
      </c>
      <c r="G120" s="1082" t="s">
        <v>6914</v>
      </c>
      <c r="H120" s="1082" t="s">
        <v>6604</v>
      </c>
      <c r="I120" s="1637"/>
      <c r="J120" s="1645"/>
      <c r="K120" s="1646"/>
    </row>
    <row r="121" spans="1:11" ht="40.5" customHeight="1">
      <c r="A121" s="1637"/>
      <c r="B121" s="1637"/>
      <c r="C121" s="1645"/>
      <c r="D121" s="1081" t="s">
        <v>3215</v>
      </c>
      <c r="E121" s="1081" t="s">
        <v>6892</v>
      </c>
      <c r="F121" s="1082" t="s">
        <v>147</v>
      </c>
      <c r="G121" s="1082" t="s">
        <v>2845</v>
      </c>
      <c r="H121" s="1082" t="s">
        <v>6874</v>
      </c>
      <c r="I121" s="1637"/>
      <c r="J121" s="1645"/>
      <c r="K121" s="1646"/>
    </row>
    <row r="122" spans="1:11" ht="40.5" customHeight="1">
      <c r="A122" s="1637"/>
      <c r="B122" s="1637"/>
      <c r="C122" s="1645"/>
      <c r="D122" s="1081" t="s">
        <v>3170</v>
      </c>
      <c r="E122" s="1082" t="s">
        <v>6879</v>
      </c>
      <c r="F122" s="1082" t="s">
        <v>2058</v>
      </c>
      <c r="G122" s="1082"/>
      <c r="H122" s="1082" t="s">
        <v>6884</v>
      </c>
      <c r="I122" s="1637"/>
      <c r="J122" s="1645"/>
      <c r="K122" s="1646"/>
    </row>
    <row r="123" spans="1:11" ht="40.5" customHeight="1">
      <c r="A123" s="1637"/>
      <c r="B123" s="1637"/>
      <c r="C123" s="1645"/>
      <c r="D123" s="1081" t="s">
        <v>6867</v>
      </c>
      <c r="E123" s="1082" t="s">
        <v>3197</v>
      </c>
      <c r="F123" s="1082" t="s">
        <v>3198</v>
      </c>
      <c r="G123" s="1082"/>
      <c r="H123" s="1082">
        <v>1</v>
      </c>
      <c r="I123" s="1637"/>
      <c r="J123" s="1645"/>
      <c r="K123" s="1646"/>
    </row>
    <row r="124" spans="1:11" ht="40.5" customHeight="1">
      <c r="A124" s="1637"/>
      <c r="B124" s="1637"/>
      <c r="C124" s="1645"/>
      <c r="D124" s="1081" t="s">
        <v>434</v>
      </c>
      <c r="E124" s="1081" t="s">
        <v>6911</v>
      </c>
      <c r="F124" s="1082" t="s">
        <v>3198</v>
      </c>
      <c r="G124" s="1082"/>
      <c r="H124" s="1082">
        <v>1</v>
      </c>
      <c r="I124" s="1637"/>
      <c r="J124" s="1645"/>
      <c r="K124" s="1646"/>
    </row>
    <row r="125" spans="1:11" ht="40.5" customHeight="1">
      <c r="A125" s="1637"/>
      <c r="B125" s="1640" t="s">
        <v>6920</v>
      </c>
      <c r="C125" s="1639" t="s">
        <v>6902</v>
      </c>
      <c r="D125" s="1083" t="s">
        <v>49</v>
      </c>
      <c r="E125" s="1080" t="s">
        <v>3205</v>
      </c>
      <c r="F125" s="1080" t="s">
        <v>147</v>
      </c>
      <c r="G125" s="1080" t="s">
        <v>1916</v>
      </c>
      <c r="H125" s="1080">
        <v>1</v>
      </c>
      <c r="I125" s="1640" t="s">
        <v>6899</v>
      </c>
      <c r="J125" s="1639" t="s">
        <v>6900</v>
      </c>
      <c r="K125" s="1651" t="s">
        <v>6960</v>
      </c>
    </row>
    <row r="126" spans="1:11" ht="40.5" customHeight="1">
      <c r="A126" s="1637"/>
      <c r="B126" s="1640"/>
      <c r="C126" s="1639"/>
      <c r="D126" s="1093" t="s">
        <v>6954</v>
      </c>
      <c r="E126" s="1097" t="s">
        <v>6246</v>
      </c>
      <c r="F126" s="1098" t="s">
        <v>147</v>
      </c>
      <c r="G126" s="1098" t="s">
        <v>1724</v>
      </c>
      <c r="H126" s="1090">
        <v>1</v>
      </c>
      <c r="I126" s="1640"/>
      <c r="J126" s="1639"/>
      <c r="K126" s="1651"/>
    </row>
    <row r="127" spans="1:11" ht="40.5" customHeight="1">
      <c r="A127" s="1637"/>
      <c r="B127" s="1640"/>
      <c r="C127" s="1639"/>
      <c r="D127" s="1083" t="s">
        <v>3203</v>
      </c>
      <c r="E127" s="1080" t="s">
        <v>3521</v>
      </c>
      <c r="F127" s="1080" t="s">
        <v>147</v>
      </c>
      <c r="G127" s="1080" t="s">
        <v>1919</v>
      </c>
      <c r="H127" s="1080">
        <v>1</v>
      </c>
      <c r="I127" s="1640"/>
      <c r="J127" s="1639"/>
      <c r="K127" s="1651"/>
    </row>
    <row r="128" spans="1:11" ht="40.5" customHeight="1">
      <c r="A128" s="1637"/>
      <c r="B128" s="1640"/>
      <c r="C128" s="1639"/>
      <c r="D128" s="1083" t="s">
        <v>2843</v>
      </c>
      <c r="E128" s="1083" t="s">
        <v>6978</v>
      </c>
      <c r="F128" s="1080" t="s">
        <v>147</v>
      </c>
      <c r="G128" s="1080" t="s">
        <v>2845</v>
      </c>
      <c r="H128" s="1080">
        <v>1</v>
      </c>
      <c r="I128" s="1640"/>
      <c r="J128" s="1639"/>
      <c r="K128" s="1651"/>
    </row>
    <row r="129" spans="1:11" ht="40.5" customHeight="1">
      <c r="A129" s="1637"/>
      <c r="B129" s="1640"/>
      <c r="C129" s="1639"/>
      <c r="D129" s="1083" t="s">
        <v>6971</v>
      </c>
      <c r="E129" s="1083" t="s">
        <v>2200</v>
      </c>
      <c r="F129" s="1080" t="s">
        <v>2058</v>
      </c>
      <c r="G129" s="1080"/>
      <c r="H129" s="1085" t="s">
        <v>3213</v>
      </c>
      <c r="I129" s="1640"/>
      <c r="J129" s="1639"/>
      <c r="K129" s="1651"/>
    </row>
    <row r="130" spans="1:11" ht="40.5" customHeight="1">
      <c r="A130" s="1637"/>
      <c r="B130" s="1640"/>
      <c r="C130" s="1639"/>
      <c r="D130" s="1083" t="s">
        <v>3170</v>
      </c>
      <c r="E130" s="1083" t="s">
        <v>6879</v>
      </c>
      <c r="F130" s="1080" t="s">
        <v>6897</v>
      </c>
      <c r="G130" s="1080"/>
      <c r="H130" s="1085" t="s">
        <v>6896</v>
      </c>
      <c r="I130" s="1640"/>
      <c r="J130" s="1639"/>
      <c r="K130" s="1651"/>
    </row>
    <row r="131" spans="1:11" ht="40.5" customHeight="1">
      <c r="A131" s="1637"/>
      <c r="B131" s="1640"/>
      <c r="C131" s="1639"/>
      <c r="D131" s="1083" t="s">
        <v>6867</v>
      </c>
      <c r="E131" s="1080" t="s">
        <v>3197</v>
      </c>
      <c r="F131" s="1080" t="s">
        <v>3198</v>
      </c>
      <c r="G131" s="1080"/>
      <c r="H131" s="1080">
        <v>1</v>
      </c>
      <c r="I131" s="1640"/>
      <c r="J131" s="1639"/>
      <c r="K131" s="1651"/>
    </row>
    <row r="132" spans="1:11" ht="40.5" customHeight="1">
      <c r="A132" s="1637"/>
      <c r="B132" s="1640"/>
      <c r="C132" s="1639"/>
      <c r="D132" s="1083" t="s">
        <v>434</v>
      </c>
      <c r="E132" s="1080" t="s">
        <v>6911</v>
      </c>
      <c r="F132" s="1080" t="s">
        <v>3198</v>
      </c>
      <c r="G132" s="1080"/>
      <c r="H132" s="1080">
        <v>1</v>
      </c>
      <c r="I132" s="1640"/>
      <c r="J132" s="1639"/>
      <c r="K132" s="1651"/>
    </row>
    <row r="133" spans="1:11" ht="40.5" customHeight="1">
      <c r="A133" s="1637"/>
      <c r="B133" s="1637" t="s">
        <v>6921</v>
      </c>
      <c r="C133" s="1645" t="s">
        <v>6901</v>
      </c>
      <c r="D133" s="1091" t="s">
        <v>2843</v>
      </c>
      <c r="E133" s="1091" t="s">
        <v>6979</v>
      </c>
      <c r="F133" s="1092" t="s">
        <v>147</v>
      </c>
      <c r="G133" s="1092" t="s">
        <v>2845</v>
      </c>
      <c r="H133" s="1092">
        <v>1</v>
      </c>
      <c r="I133" s="1637" t="s">
        <v>6903</v>
      </c>
      <c r="J133" s="1645" t="s">
        <v>6904</v>
      </c>
      <c r="K133" s="1646" t="s">
        <v>6905</v>
      </c>
    </row>
    <row r="134" spans="1:11" ht="40.5" customHeight="1">
      <c r="A134" s="1637"/>
      <c r="B134" s="1637"/>
      <c r="C134" s="1645"/>
      <c r="D134" s="1091" t="s">
        <v>6865</v>
      </c>
      <c r="E134" s="1092" t="s">
        <v>2200</v>
      </c>
      <c r="F134" s="1092" t="s">
        <v>2058</v>
      </c>
      <c r="G134" s="1092"/>
      <c r="H134" s="1092" t="s">
        <v>3213</v>
      </c>
      <c r="I134" s="1637"/>
      <c r="J134" s="1645"/>
      <c r="K134" s="1646"/>
    </row>
    <row r="135" spans="1:11" ht="40.5" customHeight="1">
      <c r="A135" s="1637"/>
      <c r="B135" s="1637"/>
      <c r="C135" s="1645"/>
      <c r="D135" s="1091" t="s">
        <v>3170</v>
      </c>
      <c r="E135" s="1091" t="s">
        <v>6879</v>
      </c>
      <c r="F135" s="1092" t="s">
        <v>2058</v>
      </c>
      <c r="G135" s="1092"/>
      <c r="H135" s="1092" t="s">
        <v>3187</v>
      </c>
      <c r="I135" s="1637"/>
      <c r="J135" s="1645"/>
      <c r="K135" s="1646"/>
    </row>
    <row r="136" spans="1:11" ht="40.5" customHeight="1">
      <c r="A136" s="1637"/>
      <c r="B136" s="1086"/>
      <c r="C136" s="1083" t="s">
        <v>6906</v>
      </c>
      <c r="D136" s="1083" t="s">
        <v>6908</v>
      </c>
      <c r="E136" s="1080" t="s">
        <v>6907</v>
      </c>
      <c r="F136" s="1080" t="s">
        <v>2058</v>
      </c>
      <c r="G136" s="1080"/>
      <c r="H136" s="1080" t="s">
        <v>3187</v>
      </c>
      <c r="I136" s="1080" t="s">
        <v>6903</v>
      </c>
      <c r="J136" s="1083" t="s">
        <v>6909</v>
      </c>
      <c r="K136" s="1084" t="s">
        <v>6910</v>
      </c>
    </row>
    <row r="137" spans="1:11" ht="59.25" customHeight="1">
      <c r="A137" s="1773" t="s">
        <v>7662</v>
      </c>
      <c r="B137" s="1776" t="s">
        <v>7701</v>
      </c>
      <c r="C137" s="1639" t="s">
        <v>7715</v>
      </c>
      <c r="D137" s="1354" t="s">
        <v>49</v>
      </c>
      <c r="E137" s="1351" t="s">
        <v>7646</v>
      </c>
      <c r="F137" s="1354" t="s">
        <v>147</v>
      </c>
      <c r="G137" s="1354" t="s">
        <v>3443</v>
      </c>
      <c r="H137" s="1354" t="s">
        <v>3162</v>
      </c>
      <c r="I137" s="1640" t="s">
        <v>212</v>
      </c>
      <c r="J137" s="1613" t="s">
        <v>7648</v>
      </c>
      <c r="K137" s="1641" t="s">
        <v>7696</v>
      </c>
    </row>
    <row r="138" spans="1:11" ht="39" customHeight="1">
      <c r="A138" s="1774"/>
      <c r="B138" s="1640"/>
      <c r="C138" s="1640"/>
      <c r="D138" s="1354" t="s">
        <v>7031</v>
      </c>
      <c r="E138" s="1354" t="s">
        <v>3513</v>
      </c>
      <c r="F138" s="1354" t="s">
        <v>147</v>
      </c>
      <c r="G138" s="1354" t="s">
        <v>3165</v>
      </c>
      <c r="H138" s="1354" t="s">
        <v>3162</v>
      </c>
      <c r="I138" s="1640"/>
      <c r="J138" s="1614"/>
      <c r="K138" s="1654"/>
    </row>
    <row r="139" spans="1:11" ht="36.75" customHeight="1">
      <c r="A139" s="1774"/>
      <c r="B139" s="1640"/>
      <c r="C139" s="1640"/>
      <c r="D139" s="1354" t="s">
        <v>2843</v>
      </c>
      <c r="E139" s="1354" t="s">
        <v>7643</v>
      </c>
      <c r="F139" s="1354" t="s">
        <v>147</v>
      </c>
      <c r="G139" s="1354" t="s">
        <v>2845</v>
      </c>
      <c r="H139" s="1354" t="s">
        <v>7644</v>
      </c>
      <c r="I139" s="1640"/>
      <c r="J139" s="1614"/>
      <c r="K139" s="1654"/>
    </row>
    <row r="140" spans="1:11" ht="36.75" customHeight="1">
      <c r="A140" s="1774"/>
      <c r="B140" s="1640"/>
      <c r="C140" s="1640"/>
      <c r="D140" s="1354" t="s">
        <v>1881</v>
      </c>
      <c r="E140" s="1354" t="s">
        <v>3164</v>
      </c>
      <c r="F140" s="1354" t="s">
        <v>147</v>
      </c>
      <c r="G140" s="1354" t="s">
        <v>3457</v>
      </c>
      <c r="H140" s="1354">
        <v>4</v>
      </c>
      <c r="I140" s="1640"/>
      <c r="J140" s="1614"/>
      <c r="K140" s="1654"/>
    </row>
    <row r="141" spans="1:11" ht="36.75" customHeight="1">
      <c r="A141" s="1774"/>
      <c r="B141" s="1640"/>
      <c r="C141" s="1640"/>
      <c r="D141" s="1354" t="s">
        <v>434</v>
      </c>
      <c r="E141" s="1354" t="s">
        <v>2062</v>
      </c>
      <c r="F141" s="1354" t="s">
        <v>147</v>
      </c>
      <c r="G141" s="1354" t="s">
        <v>1640</v>
      </c>
      <c r="H141" s="1354" t="s">
        <v>7645</v>
      </c>
      <c r="I141" s="1640"/>
      <c r="J141" s="1614"/>
      <c r="K141" s="1654"/>
    </row>
    <row r="142" spans="1:11" ht="51.75" customHeight="1">
      <c r="A142" s="1774"/>
      <c r="B142" s="1640"/>
      <c r="C142" s="1640"/>
      <c r="D142" s="1354" t="s">
        <v>3170</v>
      </c>
      <c r="E142" s="1351" t="s">
        <v>7647</v>
      </c>
      <c r="F142" s="1354" t="s">
        <v>2058</v>
      </c>
      <c r="G142" s="1354"/>
      <c r="H142" s="1354" t="s">
        <v>999</v>
      </c>
      <c r="I142" s="1640"/>
      <c r="J142" s="1615"/>
      <c r="K142" s="1654"/>
    </row>
    <row r="143" spans="1:11" ht="59.25" customHeight="1">
      <c r="A143" s="1774"/>
      <c r="B143" s="1674" t="s">
        <v>7702</v>
      </c>
      <c r="C143" s="1601" t="s">
        <v>7716</v>
      </c>
      <c r="D143" s="1356" t="s">
        <v>7650</v>
      </c>
      <c r="E143" s="1357" t="s">
        <v>7646</v>
      </c>
      <c r="F143" s="1356" t="s">
        <v>147</v>
      </c>
      <c r="G143" s="1356" t="s">
        <v>3443</v>
      </c>
      <c r="H143" s="1356" t="s">
        <v>3162</v>
      </c>
      <c r="I143" s="1599" t="s">
        <v>212</v>
      </c>
      <c r="J143" s="1599" t="s">
        <v>7651</v>
      </c>
      <c r="K143" s="1603" t="s">
        <v>7695</v>
      </c>
    </row>
    <row r="144" spans="1:11" ht="59.25" customHeight="1">
      <c r="A144" s="1774"/>
      <c r="B144" s="1674"/>
      <c r="C144" s="1660"/>
      <c r="D144" s="1356" t="s">
        <v>7031</v>
      </c>
      <c r="E144" s="1357" t="s">
        <v>3513</v>
      </c>
      <c r="F144" s="1356" t="s">
        <v>147</v>
      </c>
      <c r="G144" s="1356" t="s">
        <v>3165</v>
      </c>
      <c r="H144" s="1356" t="s">
        <v>3162</v>
      </c>
      <c r="I144" s="1735"/>
      <c r="J144" s="1735"/>
      <c r="K144" s="1658"/>
    </row>
    <row r="145" spans="1:11" ht="57" customHeight="1">
      <c r="A145" s="1774"/>
      <c r="B145" s="1674"/>
      <c r="C145" s="1735"/>
      <c r="D145" s="1356" t="s">
        <v>2843</v>
      </c>
      <c r="E145" s="1357" t="s">
        <v>7643</v>
      </c>
      <c r="F145" s="1356" t="s">
        <v>147</v>
      </c>
      <c r="G145" s="1356" t="s">
        <v>2845</v>
      </c>
      <c r="H145" s="1356" t="s">
        <v>7644</v>
      </c>
      <c r="I145" s="1735"/>
      <c r="J145" s="1735"/>
      <c r="K145" s="1658"/>
    </row>
    <row r="146" spans="1:11" ht="43.5" customHeight="1">
      <c r="A146" s="1774"/>
      <c r="B146" s="1674"/>
      <c r="C146" s="1735"/>
      <c r="D146" s="1356" t="s">
        <v>1881</v>
      </c>
      <c r="E146" s="1357" t="s">
        <v>3164</v>
      </c>
      <c r="F146" s="1356" t="s">
        <v>147</v>
      </c>
      <c r="G146" s="1356" t="s">
        <v>3457</v>
      </c>
      <c r="H146" s="1356">
        <v>4</v>
      </c>
      <c r="I146" s="1735"/>
      <c r="J146" s="1735"/>
      <c r="K146" s="1658"/>
    </row>
    <row r="147" spans="1:11" ht="36.75" customHeight="1">
      <c r="A147" s="1774"/>
      <c r="B147" s="1674"/>
      <c r="C147" s="1735"/>
      <c r="D147" s="1353" t="s">
        <v>434</v>
      </c>
      <c r="E147" s="1353" t="s">
        <v>2062</v>
      </c>
      <c r="F147" s="1353" t="s">
        <v>147</v>
      </c>
      <c r="G147" s="1353" t="s">
        <v>1640</v>
      </c>
      <c r="H147" s="1353" t="s">
        <v>7645</v>
      </c>
      <c r="I147" s="1735"/>
      <c r="J147" s="1735"/>
      <c r="K147" s="1658"/>
    </row>
    <row r="148" spans="1:11" ht="36.75" customHeight="1">
      <c r="A148" s="1774"/>
      <c r="B148" s="1674"/>
      <c r="C148" s="1600"/>
      <c r="D148" s="1356" t="s">
        <v>3170</v>
      </c>
      <c r="E148" s="1356" t="s">
        <v>7649</v>
      </c>
      <c r="F148" s="1356" t="s">
        <v>2058</v>
      </c>
      <c r="G148" s="1356"/>
      <c r="H148" s="1356" t="s">
        <v>3793</v>
      </c>
      <c r="I148" s="1600"/>
      <c r="J148" s="1600"/>
      <c r="K148" s="1659"/>
    </row>
    <row r="149" spans="1:11" ht="59.25" customHeight="1">
      <c r="A149" s="1774"/>
      <c r="B149" s="1640" t="s">
        <v>7703</v>
      </c>
      <c r="C149" s="1608" t="s">
        <v>7717</v>
      </c>
      <c r="D149" s="1354" t="s">
        <v>2081</v>
      </c>
      <c r="E149" s="1351" t="s">
        <v>323</v>
      </c>
      <c r="F149" s="1354" t="s">
        <v>147</v>
      </c>
      <c r="G149" s="1354" t="s">
        <v>1919</v>
      </c>
      <c r="H149" s="1354">
        <v>1</v>
      </c>
      <c r="I149" s="1613" t="s">
        <v>212</v>
      </c>
      <c r="J149" s="1613" t="s">
        <v>91</v>
      </c>
      <c r="K149" s="1616" t="s">
        <v>7655</v>
      </c>
    </row>
    <row r="150" spans="1:11" ht="59.25" customHeight="1">
      <c r="A150" s="1774"/>
      <c r="B150" s="1640"/>
      <c r="C150" s="1612"/>
      <c r="D150" s="1354" t="s">
        <v>2081</v>
      </c>
      <c r="E150" s="1351" t="s">
        <v>5174</v>
      </c>
      <c r="F150" s="1354" t="s">
        <v>147</v>
      </c>
      <c r="G150" s="1354" t="s">
        <v>3231</v>
      </c>
      <c r="H150" s="1354">
        <v>1</v>
      </c>
      <c r="I150" s="1614"/>
      <c r="J150" s="1614"/>
      <c r="K150" s="1617"/>
    </row>
    <row r="151" spans="1:11" ht="59.25" customHeight="1">
      <c r="A151" s="1774"/>
      <c r="B151" s="1640"/>
      <c r="C151" s="1612"/>
      <c r="D151" s="1354" t="s">
        <v>327</v>
      </c>
      <c r="E151" s="1351" t="s">
        <v>7694</v>
      </c>
      <c r="F151" s="1354" t="s">
        <v>147</v>
      </c>
      <c r="G151" s="1354" t="s">
        <v>3443</v>
      </c>
      <c r="H151" s="1354" t="s">
        <v>6604</v>
      </c>
      <c r="I151" s="1614"/>
      <c r="J151" s="1614"/>
      <c r="K151" s="1617"/>
    </row>
    <row r="152" spans="1:11" ht="57" customHeight="1">
      <c r="A152" s="1774"/>
      <c r="B152" s="1640"/>
      <c r="C152" s="1614"/>
      <c r="D152" s="1354" t="s">
        <v>6815</v>
      </c>
      <c r="E152" s="1351" t="s">
        <v>7652</v>
      </c>
      <c r="F152" s="1354" t="s">
        <v>321</v>
      </c>
      <c r="G152" s="1354"/>
      <c r="H152" s="1354">
        <v>2</v>
      </c>
      <c r="I152" s="1614"/>
      <c r="J152" s="1614"/>
      <c r="K152" s="1617"/>
    </row>
    <row r="153" spans="1:11" ht="46.5" customHeight="1">
      <c r="A153" s="1774"/>
      <c r="B153" s="1640"/>
      <c r="C153" s="1614"/>
      <c r="D153" s="1354" t="s">
        <v>6815</v>
      </c>
      <c r="E153" s="1351" t="s">
        <v>3197</v>
      </c>
      <c r="F153" s="1354" t="s">
        <v>321</v>
      </c>
      <c r="G153" s="1354"/>
      <c r="H153" s="1354" t="s">
        <v>7653</v>
      </c>
      <c r="I153" s="1614"/>
      <c r="J153" s="1614"/>
      <c r="K153" s="1617"/>
    </row>
    <row r="154" spans="1:11" ht="36.75" customHeight="1">
      <c r="A154" s="1774"/>
      <c r="B154" s="1640"/>
      <c r="C154" s="1615"/>
      <c r="D154" s="1354" t="s">
        <v>3170</v>
      </c>
      <c r="E154" s="1354" t="s">
        <v>7649</v>
      </c>
      <c r="F154" s="1354" t="s">
        <v>2058</v>
      </c>
      <c r="G154" s="1354"/>
      <c r="H154" s="1354" t="s">
        <v>3793</v>
      </c>
      <c r="I154" s="1615"/>
      <c r="J154" s="1615"/>
      <c r="K154" s="1618"/>
    </row>
    <row r="155" spans="1:11" ht="59.25" customHeight="1">
      <c r="A155" s="1774"/>
      <c r="B155" s="1637" t="s">
        <v>7704</v>
      </c>
      <c r="C155" s="1642" t="s">
        <v>7718</v>
      </c>
      <c r="D155" s="1353" t="s">
        <v>2081</v>
      </c>
      <c r="E155" s="1352" t="s">
        <v>323</v>
      </c>
      <c r="F155" s="1353" t="s">
        <v>147</v>
      </c>
      <c r="G155" s="1353" t="s">
        <v>1919</v>
      </c>
      <c r="H155" s="1353">
        <v>1</v>
      </c>
      <c r="I155" s="1655" t="s">
        <v>212</v>
      </c>
      <c r="J155" s="1655" t="s">
        <v>91</v>
      </c>
      <c r="K155" s="1647" t="s">
        <v>7655</v>
      </c>
    </row>
    <row r="156" spans="1:11" ht="59.25" customHeight="1">
      <c r="A156" s="1774"/>
      <c r="B156" s="1637"/>
      <c r="C156" s="1643"/>
      <c r="D156" s="1353" t="s">
        <v>2081</v>
      </c>
      <c r="E156" s="1352" t="s">
        <v>5174</v>
      </c>
      <c r="F156" s="1353" t="s">
        <v>147</v>
      </c>
      <c r="G156" s="1353" t="s">
        <v>3231</v>
      </c>
      <c r="H156" s="1353">
        <v>1</v>
      </c>
      <c r="I156" s="1652"/>
      <c r="J156" s="1652"/>
      <c r="K156" s="1648"/>
    </row>
    <row r="157" spans="1:11" ht="59.25" customHeight="1">
      <c r="A157" s="1774"/>
      <c r="B157" s="1637"/>
      <c r="C157" s="1643"/>
      <c r="D157" s="1353" t="s">
        <v>327</v>
      </c>
      <c r="E157" s="1352" t="s">
        <v>7654</v>
      </c>
      <c r="F157" s="1353" t="s">
        <v>147</v>
      </c>
      <c r="G157" s="1353" t="s">
        <v>3443</v>
      </c>
      <c r="H157" s="1353" t="s">
        <v>6604</v>
      </c>
      <c r="I157" s="1652"/>
      <c r="J157" s="1652"/>
      <c r="K157" s="1648"/>
    </row>
    <row r="158" spans="1:11" ht="57" customHeight="1">
      <c r="A158" s="1774"/>
      <c r="B158" s="1637"/>
      <c r="C158" s="1652"/>
      <c r="D158" s="1353" t="s">
        <v>6815</v>
      </c>
      <c r="E158" s="1352" t="s">
        <v>7652</v>
      </c>
      <c r="F158" s="1353" t="s">
        <v>321</v>
      </c>
      <c r="G158" s="1353"/>
      <c r="H158" s="1353">
        <v>2</v>
      </c>
      <c r="I158" s="1652"/>
      <c r="J158" s="1652"/>
      <c r="K158" s="1648"/>
    </row>
    <row r="159" spans="1:11" ht="46.5" customHeight="1">
      <c r="A159" s="1774"/>
      <c r="B159" s="1637"/>
      <c r="C159" s="1652"/>
      <c r="D159" s="1353" t="s">
        <v>6815</v>
      </c>
      <c r="E159" s="1352" t="s">
        <v>3197</v>
      </c>
      <c r="F159" s="1353" t="s">
        <v>321</v>
      </c>
      <c r="G159" s="1353"/>
      <c r="H159" s="1353" t="s">
        <v>7653</v>
      </c>
      <c r="I159" s="1652"/>
      <c r="J159" s="1652"/>
      <c r="K159" s="1648"/>
    </row>
    <row r="160" spans="1:11" ht="36.75" customHeight="1">
      <c r="A160" s="1774"/>
      <c r="B160" s="1637"/>
      <c r="C160" s="1653"/>
      <c r="D160" s="1353" t="s">
        <v>3170</v>
      </c>
      <c r="E160" s="1353" t="s">
        <v>7649</v>
      </c>
      <c r="F160" s="1353" t="s">
        <v>2058</v>
      </c>
      <c r="G160" s="1353"/>
      <c r="H160" s="1353" t="s">
        <v>3793</v>
      </c>
      <c r="I160" s="1653"/>
      <c r="J160" s="1653"/>
      <c r="K160" s="1649"/>
    </row>
    <row r="161" spans="1:11" ht="59.25" customHeight="1">
      <c r="A161" s="1774"/>
      <c r="B161" s="1640" t="s">
        <v>7705</v>
      </c>
      <c r="C161" s="1639" t="s">
        <v>7719</v>
      </c>
      <c r="D161" s="1354" t="s">
        <v>2843</v>
      </c>
      <c r="E161" s="1351" t="s">
        <v>7656</v>
      </c>
      <c r="F161" s="1354" t="s">
        <v>147</v>
      </c>
      <c r="G161" s="1354" t="s">
        <v>2845</v>
      </c>
      <c r="H161" s="1354">
        <v>1</v>
      </c>
      <c r="I161" s="1640" t="s">
        <v>7658</v>
      </c>
      <c r="J161" s="1639" t="s">
        <v>7659</v>
      </c>
      <c r="K161" s="1641" t="s">
        <v>7785</v>
      </c>
    </row>
    <row r="162" spans="1:11" ht="57" customHeight="1">
      <c r="A162" s="1774"/>
      <c r="B162" s="1640"/>
      <c r="C162" s="1640"/>
      <c r="D162" s="1354" t="s">
        <v>2082</v>
      </c>
      <c r="E162" s="1351" t="s">
        <v>7657</v>
      </c>
      <c r="F162" s="1354" t="s">
        <v>2058</v>
      </c>
      <c r="G162" s="1354"/>
      <c r="H162" s="1354" t="s">
        <v>15</v>
      </c>
      <c r="I162" s="1640"/>
      <c r="J162" s="1640"/>
      <c r="K162" s="1641"/>
    </row>
    <row r="163" spans="1:11" ht="58.5" customHeight="1">
      <c r="A163" s="1774"/>
      <c r="B163" s="1640"/>
      <c r="C163" s="1640"/>
      <c r="D163" s="1354" t="s">
        <v>3170</v>
      </c>
      <c r="E163" s="1351" t="s">
        <v>7647</v>
      </c>
      <c r="F163" s="1354" t="s">
        <v>2058</v>
      </c>
      <c r="G163" s="1354"/>
      <c r="H163" s="1354" t="s">
        <v>3793</v>
      </c>
      <c r="I163" s="1640"/>
      <c r="J163" s="1640"/>
      <c r="K163" s="1641"/>
    </row>
    <row r="164" spans="1:11" ht="59.25" customHeight="1">
      <c r="A164" s="1774"/>
      <c r="B164" s="1674" t="s">
        <v>7706</v>
      </c>
      <c r="C164" s="1601" t="s">
        <v>7783</v>
      </c>
      <c r="D164" s="1356" t="s">
        <v>49</v>
      </c>
      <c r="E164" s="1357" t="s">
        <v>7646</v>
      </c>
      <c r="F164" s="1356" t="s">
        <v>147</v>
      </c>
      <c r="G164" s="1356" t="s">
        <v>3443</v>
      </c>
      <c r="H164" s="1356" t="s">
        <v>3162</v>
      </c>
      <c r="I164" s="1599" t="s">
        <v>86</v>
      </c>
      <c r="J164" s="1599" t="s">
        <v>7660</v>
      </c>
      <c r="K164" s="1603" t="s">
        <v>7784</v>
      </c>
    </row>
    <row r="165" spans="1:11" ht="59.25" customHeight="1">
      <c r="A165" s="1774"/>
      <c r="B165" s="1674"/>
      <c r="C165" s="1660"/>
      <c r="D165" s="1356" t="s">
        <v>7031</v>
      </c>
      <c r="E165" s="1357" t="s">
        <v>3513</v>
      </c>
      <c r="F165" s="1356" t="s">
        <v>147</v>
      </c>
      <c r="G165" s="1356" t="s">
        <v>3165</v>
      </c>
      <c r="H165" s="1356" t="s">
        <v>3162</v>
      </c>
      <c r="I165" s="1735"/>
      <c r="J165" s="1735"/>
      <c r="K165" s="1658"/>
    </row>
    <row r="166" spans="1:11" ht="57" customHeight="1">
      <c r="A166" s="1774"/>
      <c r="B166" s="1674"/>
      <c r="C166" s="1735"/>
      <c r="D166" s="1356" t="s">
        <v>2843</v>
      </c>
      <c r="E166" s="1357" t="s">
        <v>7643</v>
      </c>
      <c r="F166" s="1356" t="s">
        <v>147</v>
      </c>
      <c r="G166" s="1356" t="s">
        <v>2845</v>
      </c>
      <c r="H166" s="1356" t="s">
        <v>7644</v>
      </c>
      <c r="I166" s="1735"/>
      <c r="J166" s="1735"/>
      <c r="K166" s="1658"/>
    </row>
    <row r="167" spans="1:11" ht="43.5" customHeight="1">
      <c r="A167" s="1774"/>
      <c r="B167" s="1674"/>
      <c r="C167" s="1735"/>
      <c r="D167" s="1356" t="s">
        <v>1881</v>
      </c>
      <c r="E167" s="1357" t="s">
        <v>3164</v>
      </c>
      <c r="F167" s="1356" t="s">
        <v>147</v>
      </c>
      <c r="G167" s="1356" t="s">
        <v>3457</v>
      </c>
      <c r="H167" s="1356">
        <v>4</v>
      </c>
      <c r="I167" s="1735"/>
      <c r="J167" s="1735"/>
      <c r="K167" s="1658"/>
    </row>
    <row r="168" spans="1:11" ht="36.75" customHeight="1">
      <c r="A168" s="1774"/>
      <c r="B168" s="1674"/>
      <c r="C168" s="1735"/>
      <c r="D168" s="1353" t="s">
        <v>434</v>
      </c>
      <c r="E168" s="1353" t="s">
        <v>2062</v>
      </c>
      <c r="F168" s="1353" t="s">
        <v>147</v>
      </c>
      <c r="G168" s="1353" t="s">
        <v>1640</v>
      </c>
      <c r="H168" s="1353" t="s">
        <v>7645</v>
      </c>
      <c r="I168" s="1735"/>
      <c r="J168" s="1735"/>
      <c r="K168" s="1658"/>
    </row>
    <row r="169" spans="1:11" ht="36.75" customHeight="1">
      <c r="A169" s="1774"/>
      <c r="B169" s="1674"/>
      <c r="C169" s="1600"/>
      <c r="D169" s="1356" t="s">
        <v>3170</v>
      </c>
      <c r="E169" s="1356" t="s">
        <v>7649</v>
      </c>
      <c r="F169" s="1356" t="s">
        <v>2058</v>
      </c>
      <c r="G169" s="1356"/>
      <c r="H169" s="1356" t="s">
        <v>3793</v>
      </c>
      <c r="I169" s="1600"/>
      <c r="J169" s="1600"/>
      <c r="K169" s="1659"/>
    </row>
    <row r="170" spans="1:11" ht="58.5" customHeight="1">
      <c r="A170" s="1775"/>
      <c r="B170" s="1358"/>
      <c r="C170" s="1354" t="s">
        <v>7722</v>
      </c>
      <c r="D170" s="1354" t="s">
        <v>3170</v>
      </c>
      <c r="E170" s="1351" t="s">
        <v>7647</v>
      </c>
      <c r="F170" s="1354" t="s">
        <v>2058</v>
      </c>
      <c r="G170" s="1354"/>
      <c r="H170" s="1354" t="s">
        <v>3793</v>
      </c>
      <c r="I170" s="1354" t="s">
        <v>6081</v>
      </c>
      <c r="J170" s="1354" t="s">
        <v>7661</v>
      </c>
      <c r="K170" s="1355"/>
    </row>
    <row r="171" spans="1:11" ht="59.25" customHeight="1">
      <c r="A171" s="1773" t="s">
        <v>7663</v>
      </c>
      <c r="B171" s="1640" t="s">
        <v>7707</v>
      </c>
      <c r="C171" s="1639" t="s">
        <v>7720</v>
      </c>
      <c r="D171" s="1354" t="s">
        <v>49</v>
      </c>
      <c r="E171" s="1351" t="s">
        <v>7646</v>
      </c>
      <c r="F171" s="1354" t="s">
        <v>147</v>
      </c>
      <c r="G171" s="1354" t="s">
        <v>3443</v>
      </c>
      <c r="H171" s="1354" t="s">
        <v>3162</v>
      </c>
      <c r="I171" s="1640" t="s">
        <v>212</v>
      </c>
      <c r="J171" s="1613" t="s">
        <v>7648</v>
      </c>
      <c r="K171" s="1641" t="s">
        <v>7697</v>
      </c>
    </row>
    <row r="172" spans="1:11" ht="39" customHeight="1">
      <c r="A172" s="1774"/>
      <c r="B172" s="1640"/>
      <c r="C172" s="1640"/>
      <c r="D172" s="1354" t="s">
        <v>7031</v>
      </c>
      <c r="E172" s="1354" t="s">
        <v>3513</v>
      </c>
      <c r="F172" s="1354" t="s">
        <v>147</v>
      </c>
      <c r="G172" s="1354" t="s">
        <v>3165</v>
      </c>
      <c r="H172" s="1354" t="s">
        <v>3162</v>
      </c>
      <c r="I172" s="1640"/>
      <c r="J172" s="1614"/>
      <c r="K172" s="1654"/>
    </row>
    <row r="173" spans="1:11" ht="36.75" customHeight="1">
      <c r="A173" s="1774"/>
      <c r="B173" s="1640"/>
      <c r="C173" s="1640"/>
      <c r="D173" s="1354" t="s">
        <v>2843</v>
      </c>
      <c r="E173" s="1354" t="s">
        <v>7643</v>
      </c>
      <c r="F173" s="1354" t="s">
        <v>147</v>
      </c>
      <c r="G173" s="1354" t="s">
        <v>2845</v>
      </c>
      <c r="H173" s="1354" t="s">
        <v>7644</v>
      </c>
      <c r="I173" s="1640"/>
      <c r="J173" s="1614"/>
      <c r="K173" s="1654"/>
    </row>
    <row r="174" spans="1:11" ht="36.75" customHeight="1">
      <c r="A174" s="1774"/>
      <c r="B174" s="1640"/>
      <c r="C174" s="1640"/>
      <c r="D174" s="1354" t="s">
        <v>1881</v>
      </c>
      <c r="E174" s="1354" t="s">
        <v>3164</v>
      </c>
      <c r="F174" s="1354" t="s">
        <v>147</v>
      </c>
      <c r="G174" s="1354" t="s">
        <v>3457</v>
      </c>
      <c r="H174" s="1354">
        <v>4</v>
      </c>
      <c r="I174" s="1640"/>
      <c r="J174" s="1614"/>
      <c r="K174" s="1654"/>
    </row>
    <row r="175" spans="1:11" ht="36.75" customHeight="1">
      <c r="A175" s="1774"/>
      <c r="B175" s="1640"/>
      <c r="C175" s="1640"/>
      <c r="D175" s="1354" t="s">
        <v>434</v>
      </c>
      <c r="E175" s="1354" t="s">
        <v>2062</v>
      </c>
      <c r="F175" s="1354" t="s">
        <v>147</v>
      </c>
      <c r="G175" s="1354" t="s">
        <v>1640</v>
      </c>
      <c r="H175" s="1354" t="s">
        <v>7645</v>
      </c>
      <c r="I175" s="1640"/>
      <c r="J175" s="1614"/>
      <c r="K175" s="1654"/>
    </row>
    <row r="176" spans="1:11" ht="51.75" customHeight="1">
      <c r="A176" s="1774"/>
      <c r="B176" s="1640"/>
      <c r="C176" s="1640"/>
      <c r="D176" s="1354" t="s">
        <v>7664</v>
      </c>
      <c r="E176" s="1351" t="s">
        <v>7665</v>
      </c>
      <c r="F176" s="1354" t="s">
        <v>2058</v>
      </c>
      <c r="G176" s="1354"/>
      <c r="H176" s="1354" t="s">
        <v>999</v>
      </c>
      <c r="I176" s="1640"/>
      <c r="J176" s="1615"/>
      <c r="K176" s="1654"/>
    </row>
    <row r="177" spans="1:11" ht="59.25" customHeight="1">
      <c r="A177" s="1774"/>
      <c r="B177" s="1674" t="s">
        <v>7708</v>
      </c>
      <c r="C177" s="1601" t="s">
        <v>7721</v>
      </c>
      <c r="D177" s="1356" t="s">
        <v>49</v>
      </c>
      <c r="E177" s="1357" t="s">
        <v>7646</v>
      </c>
      <c r="F177" s="1356" t="s">
        <v>147</v>
      </c>
      <c r="G177" s="1356" t="s">
        <v>3443</v>
      </c>
      <c r="H177" s="1356" t="s">
        <v>3162</v>
      </c>
      <c r="I177" s="1599" t="s">
        <v>212</v>
      </c>
      <c r="J177" s="1599" t="s">
        <v>7651</v>
      </c>
      <c r="K177" s="1603" t="s">
        <v>7698</v>
      </c>
    </row>
    <row r="178" spans="1:11" ht="59.25" customHeight="1">
      <c r="A178" s="1774"/>
      <c r="B178" s="1674"/>
      <c r="C178" s="1660"/>
      <c r="D178" s="1356" t="s">
        <v>7666</v>
      </c>
      <c r="E178" s="1357" t="s">
        <v>3513</v>
      </c>
      <c r="F178" s="1356" t="s">
        <v>147</v>
      </c>
      <c r="G178" s="1356" t="s">
        <v>3165</v>
      </c>
      <c r="H178" s="1356" t="s">
        <v>3162</v>
      </c>
      <c r="I178" s="1735"/>
      <c r="J178" s="1735"/>
      <c r="K178" s="1658"/>
    </row>
    <row r="179" spans="1:11" ht="57" customHeight="1">
      <c r="A179" s="1774"/>
      <c r="B179" s="1674"/>
      <c r="C179" s="1735"/>
      <c r="D179" s="1356" t="s">
        <v>2843</v>
      </c>
      <c r="E179" s="1357" t="s">
        <v>7643</v>
      </c>
      <c r="F179" s="1356" t="s">
        <v>147</v>
      </c>
      <c r="G179" s="1356" t="s">
        <v>2845</v>
      </c>
      <c r="H179" s="1356" t="s">
        <v>7644</v>
      </c>
      <c r="I179" s="1735"/>
      <c r="J179" s="1735"/>
      <c r="K179" s="1658"/>
    </row>
    <row r="180" spans="1:11" ht="43.5" customHeight="1">
      <c r="A180" s="1774"/>
      <c r="B180" s="1674"/>
      <c r="C180" s="1735"/>
      <c r="D180" s="1356" t="s">
        <v>1881</v>
      </c>
      <c r="E180" s="1357" t="s">
        <v>3164</v>
      </c>
      <c r="F180" s="1356" t="s">
        <v>147</v>
      </c>
      <c r="G180" s="1356" t="s">
        <v>3457</v>
      </c>
      <c r="H180" s="1356">
        <v>4</v>
      </c>
      <c r="I180" s="1735"/>
      <c r="J180" s="1735"/>
      <c r="K180" s="1658"/>
    </row>
    <row r="181" spans="1:11" ht="36.75" customHeight="1">
      <c r="A181" s="1774"/>
      <c r="B181" s="1674"/>
      <c r="C181" s="1735"/>
      <c r="D181" s="1353" t="s">
        <v>434</v>
      </c>
      <c r="E181" s="1353" t="s">
        <v>2062</v>
      </c>
      <c r="F181" s="1353" t="s">
        <v>147</v>
      </c>
      <c r="G181" s="1353" t="s">
        <v>1640</v>
      </c>
      <c r="H181" s="1353" t="s">
        <v>7645</v>
      </c>
      <c r="I181" s="1735"/>
      <c r="J181" s="1735"/>
      <c r="K181" s="1658"/>
    </row>
    <row r="182" spans="1:11" ht="36.75" customHeight="1">
      <c r="A182" s="1774"/>
      <c r="B182" s="1674"/>
      <c r="C182" s="1600"/>
      <c r="D182" s="1356" t="s">
        <v>7667</v>
      </c>
      <c r="E182" s="1356" t="s">
        <v>3481</v>
      </c>
      <c r="F182" s="1356" t="s">
        <v>2058</v>
      </c>
      <c r="G182" s="1356"/>
      <c r="H182" s="1356" t="s">
        <v>3793</v>
      </c>
      <c r="I182" s="1600"/>
      <c r="J182" s="1600"/>
      <c r="K182" s="1659"/>
    </row>
    <row r="183" spans="1:11" ht="59.25" customHeight="1">
      <c r="A183" s="1774"/>
      <c r="B183" s="1640" t="s">
        <v>7709</v>
      </c>
      <c r="C183" s="1608" t="s">
        <v>7669</v>
      </c>
      <c r="D183" s="1354" t="s">
        <v>2081</v>
      </c>
      <c r="E183" s="1351" t="s">
        <v>323</v>
      </c>
      <c r="F183" s="1354" t="s">
        <v>147</v>
      </c>
      <c r="G183" s="1354" t="s">
        <v>1919</v>
      </c>
      <c r="H183" s="1354">
        <v>1</v>
      </c>
      <c r="I183" s="1613" t="s">
        <v>212</v>
      </c>
      <c r="J183" s="1613" t="s">
        <v>91</v>
      </c>
      <c r="K183" s="1616" t="s">
        <v>7671</v>
      </c>
    </row>
    <row r="184" spans="1:11" ht="59.25" customHeight="1">
      <c r="A184" s="1774"/>
      <c r="B184" s="1640"/>
      <c r="C184" s="1612"/>
      <c r="D184" s="1354" t="s">
        <v>2081</v>
      </c>
      <c r="E184" s="1351" t="s">
        <v>5174</v>
      </c>
      <c r="F184" s="1354" t="s">
        <v>147</v>
      </c>
      <c r="G184" s="1354" t="s">
        <v>3231</v>
      </c>
      <c r="H184" s="1354">
        <v>1</v>
      </c>
      <c r="I184" s="1614"/>
      <c r="J184" s="1614"/>
      <c r="K184" s="1617"/>
    </row>
    <row r="185" spans="1:11" ht="59.25" customHeight="1">
      <c r="A185" s="1774"/>
      <c r="B185" s="1640"/>
      <c r="C185" s="1612"/>
      <c r="D185" s="1354" t="s">
        <v>327</v>
      </c>
      <c r="E185" s="1351" t="s">
        <v>3449</v>
      </c>
      <c r="F185" s="1354" t="s">
        <v>147</v>
      </c>
      <c r="G185" s="1354" t="s">
        <v>3443</v>
      </c>
      <c r="H185" s="1354" t="s">
        <v>6604</v>
      </c>
      <c r="I185" s="1614"/>
      <c r="J185" s="1614"/>
      <c r="K185" s="1617"/>
    </row>
    <row r="186" spans="1:11" ht="57" customHeight="1">
      <c r="A186" s="1774"/>
      <c r="B186" s="1640"/>
      <c r="C186" s="1614"/>
      <c r="D186" s="1354" t="s">
        <v>7668</v>
      </c>
      <c r="E186" s="1351" t="s">
        <v>7652</v>
      </c>
      <c r="F186" s="1354" t="s">
        <v>321</v>
      </c>
      <c r="G186" s="1354"/>
      <c r="H186" s="1354">
        <v>2</v>
      </c>
      <c r="I186" s="1614"/>
      <c r="J186" s="1614"/>
      <c r="K186" s="1617"/>
    </row>
    <row r="187" spans="1:11" ht="46.5" customHeight="1">
      <c r="A187" s="1774"/>
      <c r="B187" s="1640"/>
      <c r="C187" s="1614"/>
      <c r="D187" s="1354" t="s">
        <v>7668</v>
      </c>
      <c r="E187" s="1351" t="s">
        <v>3197</v>
      </c>
      <c r="F187" s="1354" t="s">
        <v>321</v>
      </c>
      <c r="G187" s="1354"/>
      <c r="H187" s="1354" t="s">
        <v>7653</v>
      </c>
      <c r="I187" s="1614"/>
      <c r="J187" s="1614"/>
      <c r="K187" s="1617"/>
    </row>
    <row r="188" spans="1:11" ht="36.75" customHeight="1">
      <c r="A188" s="1774"/>
      <c r="B188" s="1640"/>
      <c r="C188" s="1615"/>
      <c r="D188" s="1354" t="s">
        <v>7667</v>
      </c>
      <c r="E188" s="1354" t="s">
        <v>3481</v>
      </c>
      <c r="F188" s="1354" t="s">
        <v>2058</v>
      </c>
      <c r="G188" s="1354"/>
      <c r="H188" s="1354" t="s">
        <v>3793</v>
      </c>
      <c r="I188" s="1615"/>
      <c r="J188" s="1615"/>
      <c r="K188" s="1618"/>
    </row>
    <row r="189" spans="1:11" ht="59.25" customHeight="1">
      <c r="A189" s="1774"/>
      <c r="B189" s="1637" t="s">
        <v>7712</v>
      </c>
      <c r="C189" s="1642" t="s">
        <v>7710</v>
      </c>
      <c r="D189" s="1353" t="s">
        <v>2081</v>
      </c>
      <c r="E189" s="1352" t="s">
        <v>323</v>
      </c>
      <c r="F189" s="1353" t="s">
        <v>147</v>
      </c>
      <c r="G189" s="1353" t="s">
        <v>1919</v>
      </c>
      <c r="H189" s="1353">
        <v>1</v>
      </c>
      <c r="I189" s="1655" t="s">
        <v>212</v>
      </c>
      <c r="J189" s="1655" t="s">
        <v>91</v>
      </c>
      <c r="K189" s="1647" t="s">
        <v>7670</v>
      </c>
    </row>
    <row r="190" spans="1:11" ht="59.25" customHeight="1">
      <c r="A190" s="1774"/>
      <c r="B190" s="1637"/>
      <c r="C190" s="1643"/>
      <c r="D190" s="1353" t="s">
        <v>2081</v>
      </c>
      <c r="E190" s="1352" t="s">
        <v>5174</v>
      </c>
      <c r="F190" s="1353" t="s">
        <v>147</v>
      </c>
      <c r="G190" s="1353" t="s">
        <v>3231</v>
      </c>
      <c r="H190" s="1353">
        <v>1</v>
      </c>
      <c r="I190" s="1652"/>
      <c r="J190" s="1652"/>
      <c r="K190" s="1648"/>
    </row>
    <row r="191" spans="1:11" ht="59.25" customHeight="1">
      <c r="A191" s="1774"/>
      <c r="B191" s="1637"/>
      <c r="C191" s="1643"/>
      <c r="D191" s="1353" t="s">
        <v>327</v>
      </c>
      <c r="E191" s="1352" t="s">
        <v>7699</v>
      </c>
      <c r="F191" s="1353" t="s">
        <v>147</v>
      </c>
      <c r="G191" s="1353" t="s">
        <v>3443</v>
      </c>
      <c r="H191" s="1353" t="s">
        <v>6604</v>
      </c>
      <c r="I191" s="1652"/>
      <c r="J191" s="1652"/>
      <c r="K191" s="1648"/>
    </row>
    <row r="192" spans="1:11" ht="57" customHeight="1">
      <c r="A192" s="1774"/>
      <c r="B192" s="1637"/>
      <c r="C192" s="1652"/>
      <c r="D192" s="1353" t="s">
        <v>7668</v>
      </c>
      <c r="E192" s="1352" t="s">
        <v>7652</v>
      </c>
      <c r="F192" s="1353" t="s">
        <v>321</v>
      </c>
      <c r="G192" s="1353"/>
      <c r="H192" s="1353">
        <v>2</v>
      </c>
      <c r="I192" s="1652"/>
      <c r="J192" s="1652"/>
      <c r="K192" s="1648"/>
    </row>
    <row r="193" spans="1:11" ht="46.5" customHeight="1">
      <c r="A193" s="1774"/>
      <c r="B193" s="1637"/>
      <c r="C193" s="1652"/>
      <c r="D193" s="1353" t="s">
        <v>7668</v>
      </c>
      <c r="E193" s="1352" t="s">
        <v>3197</v>
      </c>
      <c r="F193" s="1353" t="s">
        <v>321</v>
      </c>
      <c r="G193" s="1353"/>
      <c r="H193" s="1353" t="s">
        <v>7653</v>
      </c>
      <c r="I193" s="1652"/>
      <c r="J193" s="1652"/>
      <c r="K193" s="1648"/>
    </row>
    <row r="194" spans="1:11" ht="36.75" customHeight="1">
      <c r="A194" s="1774"/>
      <c r="B194" s="1637"/>
      <c r="C194" s="1653"/>
      <c r="D194" s="1353" t="s">
        <v>7667</v>
      </c>
      <c r="E194" s="1353" t="s">
        <v>3481</v>
      </c>
      <c r="F194" s="1353" t="s">
        <v>2058</v>
      </c>
      <c r="G194" s="1353"/>
      <c r="H194" s="1353" t="s">
        <v>3793</v>
      </c>
      <c r="I194" s="1653"/>
      <c r="J194" s="1653"/>
      <c r="K194" s="1649"/>
    </row>
    <row r="195" spans="1:11" ht="59.25" customHeight="1">
      <c r="A195" s="1774"/>
      <c r="B195" s="1640" t="s">
        <v>7713</v>
      </c>
      <c r="C195" s="1639" t="s">
        <v>7711</v>
      </c>
      <c r="D195" s="1354" t="s">
        <v>2843</v>
      </c>
      <c r="E195" s="1351" t="s">
        <v>7656</v>
      </c>
      <c r="F195" s="1354" t="s">
        <v>147</v>
      </c>
      <c r="G195" s="1354" t="s">
        <v>2845</v>
      </c>
      <c r="H195" s="1354">
        <v>1</v>
      </c>
      <c r="I195" s="1640" t="s">
        <v>7658</v>
      </c>
      <c r="J195" s="1639" t="s">
        <v>7659</v>
      </c>
      <c r="K195" s="1641" t="s">
        <v>7787</v>
      </c>
    </row>
    <row r="196" spans="1:11" ht="57" customHeight="1">
      <c r="A196" s="1774"/>
      <c r="B196" s="1640"/>
      <c r="C196" s="1640"/>
      <c r="D196" s="1354" t="s">
        <v>2082</v>
      </c>
      <c r="E196" s="1351" t="s">
        <v>7657</v>
      </c>
      <c r="F196" s="1354" t="s">
        <v>2058</v>
      </c>
      <c r="G196" s="1354"/>
      <c r="H196" s="1354" t="s">
        <v>15</v>
      </c>
      <c r="I196" s="1640"/>
      <c r="J196" s="1640"/>
      <c r="K196" s="1641"/>
    </row>
    <row r="197" spans="1:11" ht="58.5" customHeight="1">
      <c r="A197" s="1774"/>
      <c r="B197" s="1640"/>
      <c r="C197" s="1640"/>
      <c r="D197" s="1354" t="s">
        <v>7672</v>
      </c>
      <c r="E197" s="1351" t="s">
        <v>7665</v>
      </c>
      <c r="F197" s="1354" t="s">
        <v>2058</v>
      </c>
      <c r="G197" s="1354"/>
      <c r="H197" s="1354" t="s">
        <v>3793</v>
      </c>
      <c r="I197" s="1640"/>
      <c r="J197" s="1640"/>
      <c r="K197" s="1641"/>
    </row>
    <row r="198" spans="1:11" ht="59.25" customHeight="1">
      <c r="A198" s="1774"/>
      <c r="B198" s="1674" t="s">
        <v>7714</v>
      </c>
      <c r="C198" s="1601" t="s">
        <v>7786</v>
      </c>
      <c r="D198" s="1356" t="s">
        <v>49</v>
      </c>
      <c r="E198" s="1357" t="s">
        <v>7693</v>
      </c>
      <c r="F198" s="1356" t="s">
        <v>147</v>
      </c>
      <c r="G198" s="1356" t="s">
        <v>3443</v>
      </c>
      <c r="H198" s="1356" t="s">
        <v>3162</v>
      </c>
      <c r="I198" s="1599" t="s">
        <v>86</v>
      </c>
      <c r="J198" s="1599" t="s">
        <v>7660</v>
      </c>
      <c r="K198" s="1603" t="s">
        <v>7788</v>
      </c>
    </row>
    <row r="199" spans="1:11" ht="59.25" customHeight="1">
      <c r="A199" s="1774"/>
      <c r="B199" s="1674"/>
      <c r="C199" s="1660"/>
      <c r="D199" s="1356" t="s">
        <v>7666</v>
      </c>
      <c r="E199" s="1357" t="s">
        <v>3513</v>
      </c>
      <c r="F199" s="1356" t="s">
        <v>147</v>
      </c>
      <c r="G199" s="1356" t="s">
        <v>3165</v>
      </c>
      <c r="H199" s="1356" t="s">
        <v>3162</v>
      </c>
      <c r="I199" s="1735"/>
      <c r="J199" s="1735"/>
      <c r="K199" s="1658"/>
    </row>
    <row r="200" spans="1:11" ht="57" customHeight="1">
      <c r="A200" s="1774"/>
      <c r="B200" s="1674"/>
      <c r="C200" s="1735"/>
      <c r="D200" s="1356" t="s">
        <v>2843</v>
      </c>
      <c r="E200" s="1357" t="s">
        <v>7643</v>
      </c>
      <c r="F200" s="1356" t="s">
        <v>147</v>
      </c>
      <c r="G200" s="1356" t="s">
        <v>2845</v>
      </c>
      <c r="H200" s="1356" t="s">
        <v>7644</v>
      </c>
      <c r="I200" s="1735"/>
      <c r="J200" s="1735"/>
      <c r="K200" s="1658"/>
    </row>
    <row r="201" spans="1:11" ht="43.5" customHeight="1">
      <c r="A201" s="1774"/>
      <c r="B201" s="1674"/>
      <c r="C201" s="1735"/>
      <c r="D201" s="1356" t="s">
        <v>1881</v>
      </c>
      <c r="E201" s="1357" t="s">
        <v>3164</v>
      </c>
      <c r="F201" s="1356" t="s">
        <v>147</v>
      </c>
      <c r="G201" s="1356" t="s">
        <v>3457</v>
      </c>
      <c r="H201" s="1356">
        <v>4</v>
      </c>
      <c r="I201" s="1735"/>
      <c r="J201" s="1735"/>
      <c r="K201" s="1658"/>
    </row>
    <row r="202" spans="1:11" ht="36.75" customHeight="1">
      <c r="A202" s="1774"/>
      <c r="B202" s="1674"/>
      <c r="C202" s="1735"/>
      <c r="D202" s="1353" t="s">
        <v>434</v>
      </c>
      <c r="E202" s="1353" t="s">
        <v>2062</v>
      </c>
      <c r="F202" s="1353" t="s">
        <v>147</v>
      </c>
      <c r="G202" s="1353" t="s">
        <v>1640</v>
      </c>
      <c r="H202" s="1353" t="s">
        <v>7645</v>
      </c>
      <c r="I202" s="1735"/>
      <c r="J202" s="1735"/>
      <c r="K202" s="1658"/>
    </row>
    <row r="203" spans="1:11" ht="36.75" customHeight="1">
      <c r="A203" s="1774"/>
      <c r="B203" s="1674"/>
      <c r="C203" s="1600"/>
      <c r="D203" s="1356" t="s">
        <v>7667</v>
      </c>
      <c r="E203" s="1356" t="s">
        <v>3481</v>
      </c>
      <c r="F203" s="1356" t="s">
        <v>2058</v>
      </c>
      <c r="G203" s="1356"/>
      <c r="H203" s="1356" t="s">
        <v>3793</v>
      </c>
      <c r="I203" s="1600"/>
      <c r="J203" s="1600"/>
      <c r="K203" s="1659"/>
    </row>
    <row r="204" spans="1:11" ht="58.5" customHeight="1">
      <c r="A204" s="1775"/>
      <c r="B204" s="1358"/>
      <c r="C204" s="1354" t="s">
        <v>7723</v>
      </c>
      <c r="D204" s="1354" t="s">
        <v>7672</v>
      </c>
      <c r="E204" s="1351" t="s">
        <v>7665</v>
      </c>
      <c r="F204" s="1354" t="s">
        <v>2058</v>
      </c>
      <c r="G204" s="1354"/>
      <c r="H204" s="1354" t="s">
        <v>3793</v>
      </c>
      <c r="I204" s="1354" t="s">
        <v>6081</v>
      </c>
      <c r="J204" s="1354" t="s">
        <v>7661</v>
      </c>
      <c r="K204" s="1359" t="s">
        <v>7700</v>
      </c>
    </row>
    <row r="205" spans="1:11" ht="81.75" customHeight="1">
      <c r="A205" s="1645" t="s">
        <v>7782</v>
      </c>
      <c r="B205" s="1365" t="s">
        <v>7779</v>
      </c>
      <c r="C205" s="1365" t="s">
        <v>7724</v>
      </c>
      <c r="D205" s="1365" t="s">
        <v>2081</v>
      </c>
      <c r="E205" s="1362" t="s">
        <v>3478</v>
      </c>
      <c r="F205" s="1365" t="s">
        <v>3198</v>
      </c>
      <c r="G205" s="1365"/>
      <c r="H205" s="1365">
        <v>1</v>
      </c>
      <c r="I205" s="1365" t="s">
        <v>449</v>
      </c>
      <c r="J205" s="1364" t="s">
        <v>7727</v>
      </c>
      <c r="K205" s="1603" t="s">
        <v>7726</v>
      </c>
    </row>
    <row r="206" spans="1:11" ht="81.75" customHeight="1">
      <c r="A206" s="1637"/>
      <c r="B206" s="1365" t="s">
        <v>7780</v>
      </c>
      <c r="C206" s="1365" t="s">
        <v>7725</v>
      </c>
      <c r="D206" s="1365" t="s">
        <v>327</v>
      </c>
      <c r="E206" s="1362" t="s">
        <v>4011</v>
      </c>
      <c r="F206" s="1365" t="s">
        <v>3198</v>
      </c>
      <c r="G206" s="1365"/>
      <c r="H206" s="1365">
        <v>1</v>
      </c>
      <c r="I206" s="1365" t="s">
        <v>449</v>
      </c>
      <c r="J206" s="1364" t="s">
        <v>7727</v>
      </c>
      <c r="K206" s="1659"/>
    </row>
    <row r="207" spans="1:11" ht="70.5" customHeight="1">
      <c r="A207" s="1637"/>
      <c r="B207" s="1674" t="s">
        <v>7781</v>
      </c>
      <c r="C207" s="1679" t="s">
        <v>7728</v>
      </c>
      <c r="D207" s="1365" t="s">
        <v>2081</v>
      </c>
      <c r="E207" s="1362" t="s">
        <v>3197</v>
      </c>
      <c r="F207" s="1365" t="s">
        <v>3198</v>
      </c>
      <c r="G207" s="1365"/>
      <c r="H207" s="1365">
        <v>1</v>
      </c>
      <c r="I207" s="1599" t="s">
        <v>449</v>
      </c>
      <c r="J207" s="1601" t="s">
        <v>7729</v>
      </c>
      <c r="K207" s="1673" t="s">
        <v>7730</v>
      </c>
    </row>
    <row r="208" spans="1:11" ht="70.5" customHeight="1">
      <c r="A208" s="1637"/>
      <c r="B208" s="1674"/>
      <c r="C208" s="1674"/>
      <c r="D208" s="1365" t="s">
        <v>327</v>
      </c>
      <c r="E208" s="1362" t="s">
        <v>2062</v>
      </c>
      <c r="F208" s="1365" t="s">
        <v>3198</v>
      </c>
      <c r="G208" s="1365"/>
      <c r="H208" s="1365">
        <v>1</v>
      </c>
      <c r="I208" s="1735"/>
      <c r="J208" s="1660"/>
      <c r="K208" s="1673"/>
    </row>
    <row r="209" spans="1:11" ht="70.5" customHeight="1">
      <c r="A209" s="1637"/>
      <c r="B209" s="1674"/>
      <c r="C209" s="1674"/>
      <c r="D209" s="1365" t="s">
        <v>434</v>
      </c>
      <c r="E209" s="1364" t="s">
        <v>5418</v>
      </c>
      <c r="F209" s="1365" t="s">
        <v>3198</v>
      </c>
      <c r="G209" s="1365"/>
      <c r="H209" s="1365">
        <v>1</v>
      </c>
      <c r="I209" s="1600"/>
      <c r="J209" s="1602"/>
      <c r="K209" s="1673"/>
    </row>
    <row r="210" spans="1:11" ht="18.75" customHeight="1">
      <c r="A210" s="228"/>
      <c r="B210" s="212"/>
      <c r="C210" s="228"/>
      <c r="D210" s="228"/>
      <c r="E210" s="212"/>
      <c r="F210" s="212"/>
      <c r="G210" s="212"/>
      <c r="H210" s="212"/>
      <c r="I210" s="212"/>
      <c r="J210" s="228"/>
      <c r="K210" s="202"/>
    </row>
    <row r="211" spans="1:11">
      <c r="A211" s="104"/>
      <c r="F211" s="1240"/>
    </row>
    <row r="212" spans="1:11" s="127" customFormat="1" ht="59.25" customHeight="1">
      <c r="A212" s="201" t="s">
        <v>2600</v>
      </c>
      <c r="B212" s="201"/>
      <c r="C212" s="201"/>
      <c r="D212" s="201"/>
      <c r="E212" s="201"/>
      <c r="F212" s="335"/>
      <c r="G212" s="335"/>
      <c r="H212" s="211"/>
      <c r="I212" s="1241"/>
      <c r="J212" s="1241"/>
      <c r="K212" s="196"/>
    </row>
    <row r="213" spans="1:11" s="127" customFormat="1" ht="30" customHeight="1">
      <c r="A213" s="184" t="s">
        <v>3781</v>
      </c>
      <c r="B213" s="184" t="s">
        <v>578</v>
      </c>
      <c r="C213" s="184" t="s">
        <v>2289</v>
      </c>
      <c r="D213" s="184" t="s">
        <v>2309</v>
      </c>
      <c r="E213" s="184" t="s">
        <v>2293</v>
      </c>
      <c r="F213" s="185" t="s">
        <v>1714</v>
      </c>
      <c r="G213" s="185" t="s">
        <v>1618</v>
      </c>
      <c r="H213" s="184" t="s">
        <v>156</v>
      </c>
      <c r="I213" s="184" t="s">
        <v>189</v>
      </c>
      <c r="J213" s="186" t="s">
        <v>2312</v>
      </c>
      <c r="K213" s="1239" t="s">
        <v>5</v>
      </c>
    </row>
    <row r="214" spans="1:11" ht="73.5" customHeight="1">
      <c r="A214" s="1637" t="s">
        <v>4951</v>
      </c>
      <c r="B214" s="1238"/>
      <c r="C214" s="116" t="s">
        <v>6944</v>
      </c>
      <c r="D214" s="1091" t="s">
        <v>2082</v>
      </c>
      <c r="E214" s="1092" t="s">
        <v>2200</v>
      </c>
      <c r="F214" s="1092" t="s">
        <v>2058</v>
      </c>
      <c r="G214" s="1092"/>
      <c r="H214" s="1092" t="s">
        <v>3213</v>
      </c>
      <c r="I214" s="108" t="s">
        <v>6945</v>
      </c>
      <c r="J214" s="116" t="s">
        <v>6946</v>
      </c>
      <c r="K214" s="306"/>
    </row>
    <row r="215" spans="1:11" ht="40.5" customHeight="1">
      <c r="A215" s="1637"/>
      <c r="B215" s="1637" t="s">
        <v>7252</v>
      </c>
      <c r="C215" s="1645" t="s">
        <v>7259</v>
      </c>
      <c r="D215" s="1091" t="s">
        <v>6865</v>
      </c>
      <c r="E215" s="1092" t="s">
        <v>2200</v>
      </c>
      <c r="F215" s="1092" t="s">
        <v>2058</v>
      </c>
      <c r="G215" s="1092"/>
      <c r="H215" s="1092" t="s">
        <v>6947</v>
      </c>
      <c r="I215" s="1637" t="s">
        <v>6949</v>
      </c>
      <c r="J215" s="1645" t="s">
        <v>2</v>
      </c>
      <c r="K215" s="1646" t="s">
        <v>6956</v>
      </c>
    </row>
    <row r="216" spans="1:11" ht="40.5" customHeight="1">
      <c r="A216" s="1637"/>
      <c r="B216" s="1637"/>
      <c r="C216" s="1645"/>
      <c r="D216" s="1091" t="s">
        <v>3170</v>
      </c>
      <c r="E216" s="1092" t="s">
        <v>6873</v>
      </c>
      <c r="F216" s="1092" t="s">
        <v>2058</v>
      </c>
      <c r="G216" s="1092"/>
      <c r="H216" s="1092" t="s">
        <v>6948</v>
      </c>
      <c r="I216" s="1637"/>
      <c r="J216" s="1645"/>
      <c r="K216" s="1646"/>
    </row>
    <row r="217" spans="1:11" ht="40.5" customHeight="1">
      <c r="A217" s="1637"/>
      <c r="B217" s="1637"/>
      <c r="C217" s="1645"/>
      <c r="D217" s="1091" t="s">
        <v>6867</v>
      </c>
      <c r="E217" s="1092" t="s">
        <v>3197</v>
      </c>
      <c r="F217" s="1092" t="s">
        <v>3198</v>
      </c>
      <c r="G217" s="1092"/>
      <c r="H217" s="1092">
        <v>15</v>
      </c>
      <c r="I217" s="1637"/>
      <c r="J217" s="1645"/>
      <c r="K217" s="1646"/>
    </row>
    <row r="218" spans="1:11" ht="40.5" customHeight="1">
      <c r="A218" s="1637"/>
      <c r="B218" s="1637"/>
      <c r="C218" s="1645"/>
      <c r="D218" s="1091" t="s">
        <v>434</v>
      </c>
      <c r="E218" s="1091" t="s">
        <v>6911</v>
      </c>
      <c r="F218" s="1092" t="s">
        <v>3198</v>
      </c>
      <c r="G218" s="1092"/>
      <c r="H218" s="1092">
        <v>15</v>
      </c>
      <c r="I218" s="1637"/>
      <c r="J218" s="1645"/>
      <c r="K218" s="1646"/>
    </row>
    <row r="219" spans="1:11" ht="40.5" customHeight="1">
      <c r="A219" s="1637"/>
      <c r="B219" s="1640" t="s">
        <v>7253</v>
      </c>
      <c r="C219" s="1639" t="s">
        <v>6950</v>
      </c>
      <c r="D219" s="1093" t="s">
        <v>49</v>
      </c>
      <c r="E219" s="1090" t="s">
        <v>3205</v>
      </c>
      <c r="F219" s="1090" t="s">
        <v>147</v>
      </c>
      <c r="G219" s="1090" t="s">
        <v>1916</v>
      </c>
      <c r="H219" s="1090">
        <v>1</v>
      </c>
      <c r="I219" s="1640" t="s">
        <v>6882</v>
      </c>
      <c r="J219" s="1639" t="s">
        <v>2</v>
      </c>
      <c r="K219" s="1651" t="s">
        <v>6961</v>
      </c>
    </row>
    <row r="220" spans="1:11" ht="40.5" customHeight="1">
      <c r="A220" s="1637"/>
      <c r="B220" s="1640"/>
      <c r="C220" s="1639"/>
      <c r="D220" s="1093" t="s">
        <v>6954</v>
      </c>
      <c r="E220" s="1090" t="s">
        <v>6952</v>
      </c>
      <c r="F220" s="1090" t="s">
        <v>147</v>
      </c>
      <c r="G220" s="1090" t="s">
        <v>6953</v>
      </c>
      <c r="H220" s="1090">
        <v>1</v>
      </c>
      <c r="I220" s="1640"/>
      <c r="J220" s="1639"/>
      <c r="K220" s="1651"/>
    </row>
    <row r="221" spans="1:11" ht="40.5" customHeight="1">
      <c r="A221" s="1637"/>
      <c r="B221" s="1640"/>
      <c r="C221" s="1639"/>
      <c r="D221" s="1093" t="s">
        <v>3203</v>
      </c>
      <c r="E221" s="1090" t="s">
        <v>3521</v>
      </c>
      <c r="F221" s="1090" t="s">
        <v>147</v>
      </c>
      <c r="G221" s="1090" t="s">
        <v>1919</v>
      </c>
      <c r="H221" s="1090" t="s">
        <v>6874</v>
      </c>
      <c r="I221" s="1640"/>
      <c r="J221" s="1639"/>
      <c r="K221" s="1651"/>
    </row>
    <row r="222" spans="1:11" ht="40.5" customHeight="1">
      <c r="A222" s="1637"/>
      <c r="B222" s="1640"/>
      <c r="C222" s="1639"/>
      <c r="D222" s="1093" t="s">
        <v>2843</v>
      </c>
      <c r="E222" s="1093" t="s">
        <v>6876</v>
      </c>
      <c r="F222" s="1090" t="s">
        <v>147</v>
      </c>
      <c r="G222" s="1090" t="s">
        <v>2845</v>
      </c>
      <c r="H222" s="1090" t="s">
        <v>2063</v>
      </c>
      <c r="I222" s="1640"/>
      <c r="J222" s="1639"/>
      <c r="K222" s="1651"/>
    </row>
    <row r="223" spans="1:11" ht="40.5" customHeight="1">
      <c r="A223" s="1637"/>
      <c r="B223" s="1640"/>
      <c r="C223" s="1639"/>
      <c r="D223" s="1093" t="s">
        <v>6955</v>
      </c>
      <c r="E223" s="1090" t="s">
        <v>2200</v>
      </c>
      <c r="F223" s="1090" t="s">
        <v>2058</v>
      </c>
      <c r="G223" s="1090"/>
      <c r="H223" s="1090" t="s">
        <v>421</v>
      </c>
      <c r="I223" s="1640"/>
      <c r="J223" s="1639"/>
      <c r="K223" s="1651"/>
    </row>
    <row r="224" spans="1:11" ht="40.5" customHeight="1">
      <c r="A224" s="1637"/>
      <c r="B224" s="1640"/>
      <c r="C224" s="1639"/>
      <c r="D224" s="1093" t="s">
        <v>3170</v>
      </c>
      <c r="E224" s="1090" t="s">
        <v>6880</v>
      </c>
      <c r="F224" s="1090" t="s">
        <v>2058</v>
      </c>
      <c r="G224" s="1090"/>
      <c r="H224" s="1090" t="s">
        <v>6875</v>
      </c>
      <c r="I224" s="1640"/>
      <c r="J224" s="1639"/>
      <c r="K224" s="1651"/>
    </row>
    <row r="225" spans="1:11" ht="40.5" customHeight="1">
      <c r="A225" s="1637"/>
      <c r="B225" s="1640"/>
      <c r="C225" s="1639"/>
      <c r="D225" s="1093" t="s">
        <v>6867</v>
      </c>
      <c r="E225" s="1090" t="s">
        <v>3197</v>
      </c>
      <c r="F225" s="1090" t="s">
        <v>3198</v>
      </c>
      <c r="G225" s="1090"/>
      <c r="H225" s="1090">
        <v>1</v>
      </c>
      <c r="I225" s="1640"/>
      <c r="J225" s="1639"/>
      <c r="K225" s="1651"/>
    </row>
    <row r="226" spans="1:11" ht="40.5" customHeight="1">
      <c r="A226" s="1637"/>
      <c r="B226" s="1640"/>
      <c r="C226" s="1639"/>
      <c r="D226" s="1093" t="s">
        <v>434</v>
      </c>
      <c r="E226" s="1093" t="s">
        <v>6911</v>
      </c>
      <c r="F226" s="1090" t="s">
        <v>3198</v>
      </c>
      <c r="G226" s="1090"/>
      <c r="H226" s="1090">
        <v>1</v>
      </c>
      <c r="I226" s="1640"/>
      <c r="J226" s="1639"/>
      <c r="K226" s="1651"/>
    </row>
    <row r="227" spans="1:11" ht="40.5" customHeight="1">
      <c r="A227" s="1637"/>
      <c r="B227" s="1637" t="s">
        <v>7254</v>
      </c>
      <c r="C227" s="1645" t="s">
        <v>6951</v>
      </c>
      <c r="D227" s="1091" t="s">
        <v>49</v>
      </c>
      <c r="E227" s="1092" t="s">
        <v>3230</v>
      </c>
      <c r="F227" s="1092" t="s">
        <v>147</v>
      </c>
      <c r="G227" s="1092" t="s">
        <v>1916</v>
      </c>
      <c r="H227" s="1092">
        <v>1</v>
      </c>
      <c r="I227" s="1637" t="s">
        <v>6882</v>
      </c>
      <c r="J227" s="1645" t="s">
        <v>2</v>
      </c>
      <c r="K227" s="1646" t="s">
        <v>7014</v>
      </c>
    </row>
    <row r="228" spans="1:11" ht="40.5" customHeight="1">
      <c r="A228" s="1637"/>
      <c r="B228" s="1637"/>
      <c r="C228" s="1645"/>
      <c r="D228" s="1091" t="s">
        <v>6954</v>
      </c>
      <c r="E228" s="1092" t="s">
        <v>6957</v>
      </c>
      <c r="F228" s="1092" t="s">
        <v>147</v>
      </c>
      <c r="G228" s="1092" t="s">
        <v>6953</v>
      </c>
      <c r="H228" s="1092">
        <v>1</v>
      </c>
      <c r="I228" s="1637"/>
      <c r="J228" s="1645"/>
      <c r="K228" s="1646"/>
    </row>
    <row r="229" spans="1:11" ht="40.5" customHeight="1">
      <c r="A229" s="1637"/>
      <c r="B229" s="1637"/>
      <c r="C229" s="1645"/>
      <c r="D229" s="1091" t="s">
        <v>3203</v>
      </c>
      <c r="E229" s="1092" t="s">
        <v>3211</v>
      </c>
      <c r="F229" s="1092" t="s">
        <v>147</v>
      </c>
      <c r="G229" s="1092" t="s">
        <v>1919</v>
      </c>
      <c r="H229" s="1092" t="s">
        <v>6874</v>
      </c>
      <c r="I229" s="1637"/>
      <c r="J229" s="1645"/>
      <c r="K229" s="1646"/>
    </row>
    <row r="230" spans="1:11" ht="40.5" customHeight="1">
      <c r="A230" s="1637"/>
      <c r="B230" s="1637"/>
      <c r="C230" s="1645"/>
      <c r="D230" s="1091" t="s">
        <v>2843</v>
      </c>
      <c r="E230" s="1091" t="s">
        <v>6876</v>
      </c>
      <c r="F230" s="1092" t="s">
        <v>147</v>
      </c>
      <c r="G230" s="1092" t="s">
        <v>2845</v>
      </c>
      <c r="H230" s="1092" t="s">
        <v>2063</v>
      </c>
      <c r="I230" s="1637"/>
      <c r="J230" s="1645"/>
      <c r="K230" s="1646"/>
    </row>
    <row r="231" spans="1:11" ht="40.5" customHeight="1">
      <c r="A231" s="1637"/>
      <c r="B231" s="1637"/>
      <c r="C231" s="1645"/>
      <c r="D231" s="1091" t="s">
        <v>6955</v>
      </c>
      <c r="E231" s="1092" t="s">
        <v>3521</v>
      </c>
      <c r="F231" s="1092" t="s">
        <v>2058</v>
      </c>
      <c r="G231" s="1092"/>
      <c r="H231" s="1092" t="s">
        <v>421</v>
      </c>
      <c r="I231" s="1637"/>
      <c r="J231" s="1645"/>
      <c r="K231" s="1646"/>
    </row>
    <row r="232" spans="1:11" ht="40.5" customHeight="1">
      <c r="A232" s="1637"/>
      <c r="B232" s="1637"/>
      <c r="C232" s="1645"/>
      <c r="D232" s="1091" t="s">
        <v>3170</v>
      </c>
      <c r="E232" s="1092" t="s">
        <v>6880</v>
      </c>
      <c r="F232" s="1092" t="s">
        <v>2058</v>
      </c>
      <c r="G232" s="1092"/>
      <c r="H232" s="1092" t="s">
        <v>6875</v>
      </c>
      <c r="I232" s="1637"/>
      <c r="J232" s="1645"/>
      <c r="K232" s="1646"/>
    </row>
    <row r="233" spans="1:11" ht="40.5" customHeight="1">
      <c r="A233" s="1637"/>
      <c r="B233" s="1637"/>
      <c r="C233" s="1645"/>
      <c r="D233" s="1091" t="s">
        <v>2081</v>
      </c>
      <c r="E233" s="1092" t="s">
        <v>3197</v>
      </c>
      <c r="F233" s="1092" t="s">
        <v>3198</v>
      </c>
      <c r="G233" s="1092"/>
      <c r="H233" s="1092">
        <v>1</v>
      </c>
      <c r="I233" s="1637"/>
      <c r="J233" s="1645"/>
      <c r="K233" s="1646"/>
    </row>
    <row r="234" spans="1:11" ht="40.5" customHeight="1">
      <c r="A234" s="1637"/>
      <c r="B234" s="1637"/>
      <c r="C234" s="1645"/>
      <c r="D234" s="1091" t="s">
        <v>434</v>
      </c>
      <c r="E234" s="1091" t="s">
        <v>6911</v>
      </c>
      <c r="F234" s="1092" t="s">
        <v>3198</v>
      </c>
      <c r="G234" s="1092"/>
      <c r="H234" s="1092">
        <v>1</v>
      </c>
      <c r="I234" s="1637"/>
      <c r="J234" s="1645"/>
      <c r="K234" s="1646"/>
    </row>
    <row r="235" spans="1:11" ht="40.5" customHeight="1">
      <c r="A235" s="1637"/>
      <c r="B235" s="1640" t="s">
        <v>7255</v>
      </c>
      <c r="C235" s="1639" t="s">
        <v>6962</v>
      </c>
      <c r="D235" s="1093" t="s">
        <v>2081</v>
      </c>
      <c r="E235" s="1090" t="s">
        <v>3229</v>
      </c>
      <c r="F235" s="1090" t="s">
        <v>147</v>
      </c>
      <c r="G235" s="1090" t="s">
        <v>1919</v>
      </c>
      <c r="H235" s="1090">
        <v>1</v>
      </c>
      <c r="I235" s="1640" t="s">
        <v>6889</v>
      </c>
      <c r="J235" s="1639" t="s">
        <v>91</v>
      </c>
      <c r="K235" s="1651" t="s">
        <v>6977</v>
      </c>
    </row>
    <row r="236" spans="1:11" ht="40.5" customHeight="1">
      <c r="A236" s="1637"/>
      <c r="B236" s="1640"/>
      <c r="C236" s="1639"/>
      <c r="D236" s="1093" t="s">
        <v>2081</v>
      </c>
      <c r="E236" s="1090" t="s">
        <v>3230</v>
      </c>
      <c r="F236" s="1090" t="s">
        <v>147</v>
      </c>
      <c r="G236" s="1090" t="s">
        <v>3231</v>
      </c>
      <c r="H236" s="1090">
        <v>1</v>
      </c>
      <c r="I236" s="1640"/>
      <c r="J236" s="1639"/>
      <c r="K236" s="1651"/>
    </row>
    <row r="237" spans="1:11" ht="40.5" customHeight="1">
      <c r="A237" s="1637"/>
      <c r="B237" s="1640"/>
      <c r="C237" s="1639"/>
      <c r="D237" s="1093" t="s">
        <v>6964</v>
      </c>
      <c r="E237" s="1090" t="s">
        <v>6887</v>
      </c>
      <c r="F237" s="1090" t="s">
        <v>321</v>
      </c>
      <c r="G237" s="1090"/>
      <c r="H237" s="1090" t="s">
        <v>3178</v>
      </c>
      <c r="I237" s="1640"/>
      <c r="J237" s="1639"/>
      <c r="K237" s="1651"/>
    </row>
    <row r="238" spans="1:11" ht="40.5" customHeight="1">
      <c r="A238" s="1637"/>
      <c r="B238" s="1640"/>
      <c r="C238" s="1639"/>
      <c r="D238" s="1093" t="s">
        <v>327</v>
      </c>
      <c r="E238" s="1093" t="s">
        <v>6886</v>
      </c>
      <c r="F238" s="1090" t="s">
        <v>147</v>
      </c>
      <c r="G238" s="1090" t="s">
        <v>1916</v>
      </c>
      <c r="H238" s="1090" t="s">
        <v>6604</v>
      </c>
      <c r="I238" s="1640"/>
      <c r="J238" s="1639"/>
      <c r="K238" s="1651"/>
    </row>
    <row r="239" spans="1:11" ht="40.5" customHeight="1">
      <c r="A239" s="1637"/>
      <c r="B239" s="1640"/>
      <c r="C239" s="1639"/>
      <c r="D239" s="1093" t="s">
        <v>3215</v>
      </c>
      <c r="E239" s="1093" t="s">
        <v>6885</v>
      </c>
      <c r="F239" s="1090" t="s">
        <v>147</v>
      </c>
      <c r="G239" s="1090" t="s">
        <v>2845</v>
      </c>
      <c r="H239" s="1090" t="s">
        <v>6874</v>
      </c>
      <c r="I239" s="1640"/>
      <c r="J239" s="1639"/>
      <c r="K239" s="1651"/>
    </row>
    <row r="240" spans="1:11" ht="40.5" customHeight="1">
      <c r="A240" s="1637"/>
      <c r="B240" s="1640"/>
      <c r="C240" s="1639"/>
      <c r="D240" s="1093" t="s">
        <v>6965</v>
      </c>
      <c r="E240" s="1090" t="s">
        <v>6968</v>
      </c>
      <c r="F240" s="1090" t="s">
        <v>2058</v>
      </c>
      <c r="G240" s="1090"/>
      <c r="H240" s="1090" t="s">
        <v>6884</v>
      </c>
      <c r="I240" s="1640"/>
      <c r="J240" s="1639"/>
      <c r="K240" s="1651"/>
    </row>
    <row r="241" spans="1:11" ht="40.5" customHeight="1">
      <c r="A241" s="1637"/>
      <c r="B241" s="1640"/>
      <c r="C241" s="1639"/>
      <c r="D241" s="1093" t="s">
        <v>6966</v>
      </c>
      <c r="E241" s="1090" t="s">
        <v>6969</v>
      </c>
      <c r="F241" s="1090" t="s">
        <v>2058</v>
      </c>
      <c r="G241" s="1090"/>
      <c r="H241" s="1090" t="s">
        <v>6884</v>
      </c>
      <c r="I241" s="1640"/>
      <c r="J241" s="1639"/>
      <c r="K241" s="1651"/>
    </row>
    <row r="242" spans="1:11" ht="40.5" customHeight="1">
      <c r="A242" s="1637"/>
      <c r="B242" s="1640"/>
      <c r="C242" s="1639"/>
      <c r="D242" s="1093" t="s">
        <v>6966</v>
      </c>
      <c r="E242" s="1090" t="s">
        <v>6970</v>
      </c>
      <c r="F242" s="1090" t="s">
        <v>2058</v>
      </c>
      <c r="G242" s="1090"/>
      <c r="H242" s="1090" t="s">
        <v>6884</v>
      </c>
      <c r="I242" s="1640"/>
      <c r="J242" s="1639"/>
      <c r="K242" s="1651"/>
    </row>
    <row r="243" spans="1:11" ht="40.5" customHeight="1">
      <c r="A243" s="1637"/>
      <c r="B243" s="1640"/>
      <c r="C243" s="1639"/>
      <c r="D243" s="1093" t="s">
        <v>6867</v>
      </c>
      <c r="E243" s="1090" t="s">
        <v>3197</v>
      </c>
      <c r="F243" s="1090" t="s">
        <v>3198</v>
      </c>
      <c r="G243" s="1090"/>
      <c r="H243" s="1090">
        <v>1</v>
      </c>
      <c r="I243" s="1640"/>
      <c r="J243" s="1639"/>
      <c r="K243" s="1651"/>
    </row>
    <row r="244" spans="1:11" ht="40.5" customHeight="1">
      <c r="A244" s="1637"/>
      <c r="B244" s="1640"/>
      <c r="C244" s="1639"/>
      <c r="D244" s="1093" t="s">
        <v>434</v>
      </c>
      <c r="E244" s="1093" t="s">
        <v>6911</v>
      </c>
      <c r="F244" s="1090" t="s">
        <v>3198</v>
      </c>
      <c r="G244" s="1090"/>
      <c r="H244" s="1090">
        <v>1</v>
      </c>
      <c r="I244" s="1640"/>
      <c r="J244" s="1639"/>
      <c r="K244" s="1651"/>
    </row>
    <row r="245" spans="1:11" ht="40.5" customHeight="1">
      <c r="A245" s="1637"/>
      <c r="B245" s="1637" t="s">
        <v>7256</v>
      </c>
      <c r="C245" s="1645" t="s">
        <v>6963</v>
      </c>
      <c r="D245" s="1091" t="s">
        <v>2081</v>
      </c>
      <c r="E245" s="1092" t="s">
        <v>3229</v>
      </c>
      <c r="F245" s="1092" t="s">
        <v>147</v>
      </c>
      <c r="G245" s="1092" t="s">
        <v>1919</v>
      </c>
      <c r="H245" s="1092">
        <v>1</v>
      </c>
      <c r="I245" s="1637" t="s">
        <v>6889</v>
      </c>
      <c r="J245" s="1645" t="s">
        <v>91</v>
      </c>
      <c r="K245" s="1646" t="s">
        <v>6976</v>
      </c>
    </row>
    <row r="246" spans="1:11" ht="40.5" customHeight="1">
      <c r="A246" s="1637"/>
      <c r="B246" s="1637"/>
      <c r="C246" s="1645"/>
      <c r="D246" s="1091" t="s">
        <v>2081</v>
      </c>
      <c r="E246" s="1092" t="s">
        <v>3230</v>
      </c>
      <c r="F246" s="1092" t="s">
        <v>147</v>
      </c>
      <c r="G246" s="1092" t="s">
        <v>3231</v>
      </c>
      <c r="H246" s="1092">
        <v>1</v>
      </c>
      <c r="I246" s="1637"/>
      <c r="J246" s="1645"/>
      <c r="K246" s="1646"/>
    </row>
    <row r="247" spans="1:11" ht="40.5" customHeight="1">
      <c r="A247" s="1637"/>
      <c r="B247" s="1637"/>
      <c r="C247" s="1645"/>
      <c r="D247" s="1091" t="s">
        <v>6964</v>
      </c>
      <c r="E247" s="1092" t="s">
        <v>6887</v>
      </c>
      <c r="F247" s="1092" t="s">
        <v>321</v>
      </c>
      <c r="G247" s="1092"/>
      <c r="H247" s="1092" t="s">
        <v>3178</v>
      </c>
      <c r="I247" s="1637"/>
      <c r="J247" s="1645"/>
      <c r="K247" s="1646"/>
    </row>
    <row r="248" spans="1:11" ht="40.5" customHeight="1">
      <c r="A248" s="1637"/>
      <c r="B248" s="1637"/>
      <c r="C248" s="1645"/>
      <c r="D248" s="1091" t="s">
        <v>327</v>
      </c>
      <c r="E248" s="1091" t="s">
        <v>6819</v>
      </c>
      <c r="F248" s="1092" t="s">
        <v>147</v>
      </c>
      <c r="G248" s="1092" t="s">
        <v>1718</v>
      </c>
      <c r="H248" s="1092" t="s">
        <v>6604</v>
      </c>
      <c r="I248" s="1637"/>
      <c r="J248" s="1645"/>
      <c r="K248" s="1646"/>
    </row>
    <row r="249" spans="1:11" ht="40.5" customHeight="1">
      <c r="A249" s="1637"/>
      <c r="B249" s="1637"/>
      <c r="C249" s="1645"/>
      <c r="D249" s="1091" t="s">
        <v>3215</v>
      </c>
      <c r="E249" s="1091" t="s">
        <v>6885</v>
      </c>
      <c r="F249" s="1092" t="s">
        <v>147</v>
      </c>
      <c r="G249" s="1092" t="s">
        <v>2845</v>
      </c>
      <c r="H249" s="1092" t="s">
        <v>6874</v>
      </c>
      <c r="I249" s="1637"/>
      <c r="J249" s="1645"/>
      <c r="K249" s="1646"/>
    </row>
    <row r="250" spans="1:11" ht="40.5" customHeight="1">
      <c r="A250" s="1637"/>
      <c r="B250" s="1637"/>
      <c r="C250" s="1645"/>
      <c r="D250" s="1091" t="s">
        <v>6965</v>
      </c>
      <c r="E250" s="1092" t="s">
        <v>6968</v>
      </c>
      <c r="F250" s="1092" t="s">
        <v>2058</v>
      </c>
      <c r="G250" s="1092"/>
      <c r="H250" s="1092" t="s">
        <v>6884</v>
      </c>
      <c r="I250" s="1637"/>
      <c r="J250" s="1645"/>
      <c r="K250" s="1646"/>
    </row>
    <row r="251" spans="1:11" ht="40.5" customHeight="1">
      <c r="A251" s="1637"/>
      <c r="B251" s="1637"/>
      <c r="C251" s="1645"/>
      <c r="D251" s="1091" t="s">
        <v>6966</v>
      </c>
      <c r="E251" s="1092" t="s">
        <v>6969</v>
      </c>
      <c r="F251" s="1092" t="s">
        <v>2058</v>
      </c>
      <c r="G251" s="1092"/>
      <c r="H251" s="1092" t="s">
        <v>6884</v>
      </c>
      <c r="I251" s="1637"/>
      <c r="J251" s="1645"/>
      <c r="K251" s="1646"/>
    </row>
    <row r="252" spans="1:11" ht="40.5" customHeight="1">
      <c r="A252" s="1637"/>
      <c r="B252" s="1637"/>
      <c r="C252" s="1645"/>
      <c r="D252" s="1091" t="s">
        <v>6966</v>
      </c>
      <c r="E252" s="1092" t="s">
        <v>6970</v>
      </c>
      <c r="F252" s="1092" t="s">
        <v>2058</v>
      </c>
      <c r="G252" s="1092"/>
      <c r="H252" s="1092" t="s">
        <v>6884</v>
      </c>
      <c r="I252" s="1637"/>
      <c r="J252" s="1645"/>
      <c r="K252" s="1646"/>
    </row>
    <row r="253" spans="1:11" ht="40.5" customHeight="1">
      <c r="A253" s="1637"/>
      <c r="B253" s="1637"/>
      <c r="C253" s="1645"/>
      <c r="D253" s="1091" t="s">
        <v>6867</v>
      </c>
      <c r="E253" s="1092" t="s">
        <v>3197</v>
      </c>
      <c r="F253" s="1092" t="s">
        <v>3198</v>
      </c>
      <c r="G253" s="1092"/>
      <c r="H253" s="1092">
        <v>1</v>
      </c>
      <c r="I253" s="1637"/>
      <c r="J253" s="1645"/>
      <c r="K253" s="1646"/>
    </row>
    <row r="254" spans="1:11" ht="40.5" customHeight="1">
      <c r="A254" s="1637"/>
      <c r="B254" s="1637"/>
      <c r="C254" s="1645"/>
      <c r="D254" s="1091" t="s">
        <v>434</v>
      </c>
      <c r="E254" s="1091" t="s">
        <v>6911</v>
      </c>
      <c r="F254" s="1092" t="s">
        <v>3198</v>
      </c>
      <c r="G254" s="1092"/>
      <c r="H254" s="1092">
        <v>1</v>
      </c>
      <c r="I254" s="1637"/>
      <c r="J254" s="1645"/>
      <c r="K254" s="1646"/>
    </row>
    <row r="255" spans="1:11" ht="40.5" customHeight="1">
      <c r="A255" s="1637"/>
      <c r="B255" s="1640" t="s">
        <v>7257</v>
      </c>
      <c r="C255" s="1639" t="s">
        <v>6972</v>
      </c>
      <c r="D255" s="1093" t="s">
        <v>49</v>
      </c>
      <c r="E255" s="1090" t="s">
        <v>3205</v>
      </c>
      <c r="F255" s="1090" t="s">
        <v>147</v>
      </c>
      <c r="G255" s="1090" t="s">
        <v>1916</v>
      </c>
      <c r="H255" s="1090">
        <v>1</v>
      </c>
      <c r="I255" s="1640" t="s">
        <v>6899</v>
      </c>
      <c r="J255" s="1639" t="s">
        <v>91</v>
      </c>
      <c r="K255" s="1651" t="s">
        <v>6975</v>
      </c>
    </row>
    <row r="256" spans="1:11" ht="40.5" customHeight="1">
      <c r="A256" s="1637"/>
      <c r="B256" s="1640"/>
      <c r="C256" s="1639"/>
      <c r="D256" s="1093" t="s">
        <v>6954</v>
      </c>
      <c r="E256" s="1090" t="s">
        <v>6952</v>
      </c>
      <c r="F256" s="1090" t="s">
        <v>147</v>
      </c>
      <c r="G256" s="1090" t="s">
        <v>6953</v>
      </c>
      <c r="H256" s="1090">
        <v>1</v>
      </c>
      <c r="I256" s="1640"/>
      <c r="J256" s="1639"/>
      <c r="K256" s="1651"/>
    </row>
    <row r="257" spans="1:11" ht="40.5" customHeight="1">
      <c r="A257" s="1637"/>
      <c r="B257" s="1640"/>
      <c r="C257" s="1639"/>
      <c r="D257" s="1093" t="s">
        <v>3203</v>
      </c>
      <c r="E257" s="1090" t="s">
        <v>3521</v>
      </c>
      <c r="F257" s="1090" t="s">
        <v>147</v>
      </c>
      <c r="G257" s="1090" t="s">
        <v>1919</v>
      </c>
      <c r="H257" s="1090">
        <v>1</v>
      </c>
      <c r="I257" s="1640"/>
      <c r="J257" s="1639"/>
      <c r="K257" s="1651"/>
    </row>
    <row r="258" spans="1:11" ht="40.5" customHeight="1">
      <c r="A258" s="1637"/>
      <c r="B258" s="1640"/>
      <c r="C258" s="1639"/>
      <c r="D258" s="1093" t="s">
        <v>2843</v>
      </c>
      <c r="E258" s="1093" t="s">
        <v>6876</v>
      </c>
      <c r="F258" s="1090" t="s">
        <v>147</v>
      </c>
      <c r="G258" s="1090" t="s">
        <v>2845</v>
      </c>
      <c r="H258" s="1090">
        <v>1</v>
      </c>
      <c r="I258" s="1640"/>
      <c r="J258" s="1639"/>
      <c r="K258" s="1651"/>
    </row>
    <row r="259" spans="1:11" ht="40.5" customHeight="1">
      <c r="A259" s="1637"/>
      <c r="B259" s="1640"/>
      <c r="C259" s="1639"/>
      <c r="D259" s="1093" t="s">
        <v>6971</v>
      </c>
      <c r="E259" s="1093" t="s">
        <v>2200</v>
      </c>
      <c r="F259" s="1090" t="s">
        <v>2058</v>
      </c>
      <c r="G259" s="1090"/>
      <c r="H259" s="1095" t="s">
        <v>3213</v>
      </c>
      <c r="I259" s="1640"/>
      <c r="J259" s="1639"/>
      <c r="K259" s="1651"/>
    </row>
    <row r="260" spans="1:11" ht="40.5" customHeight="1">
      <c r="A260" s="1637"/>
      <c r="B260" s="1640"/>
      <c r="C260" s="1639"/>
      <c r="D260" s="1093" t="s">
        <v>6973</v>
      </c>
      <c r="E260" s="1093" t="s">
        <v>6879</v>
      </c>
      <c r="F260" s="1090" t="s">
        <v>600</v>
      </c>
      <c r="G260" s="1090"/>
      <c r="H260" s="1095" t="s">
        <v>6896</v>
      </c>
      <c r="I260" s="1640"/>
      <c r="J260" s="1639"/>
      <c r="K260" s="1651"/>
    </row>
    <row r="261" spans="1:11" ht="40.5" customHeight="1">
      <c r="A261" s="1637"/>
      <c r="B261" s="1640"/>
      <c r="C261" s="1639"/>
      <c r="D261" s="1093" t="s">
        <v>6974</v>
      </c>
      <c r="E261" s="1090" t="s">
        <v>6969</v>
      </c>
      <c r="F261" s="1090" t="s">
        <v>2058</v>
      </c>
      <c r="G261" s="1090"/>
      <c r="H261" s="1095" t="s">
        <v>6896</v>
      </c>
      <c r="I261" s="1640"/>
      <c r="J261" s="1639"/>
      <c r="K261" s="1651"/>
    </row>
    <row r="262" spans="1:11" ht="40.5" customHeight="1">
      <c r="A262" s="1637"/>
      <c r="B262" s="1640"/>
      <c r="C262" s="1639"/>
      <c r="D262" s="1093" t="s">
        <v>6974</v>
      </c>
      <c r="E262" s="1090" t="s">
        <v>6970</v>
      </c>
      <c r="F262" s="1090" t="s">
        <v>2058</v>
      </c>
      <c r="G262" s="1090"/>
      <c r="H262" s="1095" t="s">
        <v>6896</v>
      </c>
      <c r="I262" s="1640"/>
      <c r="J262" s="1639"/>
      <c r="K262" s="1651"/>
    </row>
    <row r="263" spans="1:11" ht="40.5" customHeight="1">
      <c r="A263" s="1637"/>
      <c r="B263" s="1640"/>
      <c r="C263" s="1639"/>
      <c r="D263" s="1093" t="s">
        <v>6867</v>
      </c>
      <c r="E263" s="1090" t="s">
        <v>3197</v>
      </c>
      <c r="F263" s="1090" t="s">
        <v>3198</v>
      </c>
      <c r="G263" s="1090"/>
      <c r="H263" s="1090">
        <v>1</v>
      </c>
      <c r="I263" s="1640"/>
      <c r="J263" s="1639"/>
      <c r="K263" s="1651"/>
    </row>
    <row r="264" spans="1:11" ht="40.5" customHeight="1">
      <c r="A264" s="1637"/>
      <c r="B264" s="1640"/>
      <c r="C264" s="1639"/>
      <c r="D264" s="1093" t="s">
        <v>434</v>
      </c>
      <c r="E264" s="1090" t="s">
        <v>6911</v>
      </c>
      <c r="F264" s="1090" t="s">
        <v>3198</v>
      </c>
      <c r="G264" s="1090"/>
      <c r="H264" s="1090">
        <v>1</v>
      </c>
      <c r="I264" s="1640"/>
      <c r="J264" s="1639"/>
      <c r="K264" s="1651"/>
    </row>
    <row r="265" spans="1:11" ht="40.5" customHeight="1">
      <c r="A265" s="1637"/>
      <c r="B265" s="1637" t="s">
        <v>7258</v>
      </c>
      <c r="C265" s="1645" t="s">
        <v>6980</v>
      </c>
      <c r="D265" s="1091" t="s">
        <v>2843</v>
      </c>
      <c r="E265" s="1091" t="s">
        <v>6979</v>
      </c>
      <c r="F265" s="1092" t="s">
        <v>147</v>
      </c>
      <c r="G265" s="1092" t="s">
        <v>2845</v>
      </c>
      <c r="H265" s="1092">
        <v>1</v>
      </c>
      <c r="I265" s="1637" t="s">
        <v>243</v>
      </c>
      <c r="J265" s="1645" t="s">
        <v>1060</v>
      </c>
      <c r="K265" s="1646" t="s">
        <v>6984</v>
      </c>
    </row>
    <row r="266" spans="1:11" ht="40.5" customHeight="1">
      <c r="A266" s="1637"/>
      <c r="B266" s="1637"/>
      <c r="C266" s="1645"/>
      <c r="D266" s="1091" t="s">
        <v>6981</v>
      </c>
      <c r="E266" s="1091" t="s">
        <v>2200</v>
      </c>
      <c r="F266" s="1092" t="s">
        <v>2058</v>
      </c>
      <c r="G266" s="1092"/>
      <c r="H266" s="128" t="s">
        <v>3213</v>
      </c>
      <c r="I266" s="1637"/>
      <c r="J266" s="1645"/>
      <c r="K266" s="1646"/>
    </row>
    <row r="267" spans="1:11" ht="40.5" customHeight="1">
      <c r="A267" s="1637"/>
      <c r="B267" s="1637"/>
      <c r="C267" s="1645"/>
      <c r="D267" s="1091" t="s">
        <v>6965</v>
      </c>
      <c r="E267" s="1091" t="s">
        <v>6968</v>
      </c>
      <c r="F267" s="1092" t="s">
        <v>600</v>
      </c>
      <c r="G267" s="1092"/>
      <c r="H267" s="128" t="s">
        <v>6983</v>
      </c>
      <c r="I267" s="1637"/>
      <c r="J267" s="1645"/>
      <c r="K267" s="1646"/>
    </row>
    <row r="268" spans="1:11" ht="40.5" customHeight="1">
      <c r="A268" s="1637"/>
      <c r="B268" s="1637"/>
      <c r="C268" s="1645"/>
      <c r="D268" s="1091" t="s">
        <v>6982</v>
      </c>
      <c r="E268" s="1092" t="s">
        <v>6969</v>
      </c>
      <c r="F268" s="1092" t="s">
        <v>2058</v>
      </c>
      <c r="G268" s="1092"/>
      <c r="H268" s="128" t="s">
        <v>6983</v>
      </c>
      <c r="I268" s="1637"/>
      <c r="J268" s="1645"/>
      <c r="K268" s="1646"/>
    </row>
    <row r="269" spans="1:11" ht="40.5" customHeight="1">
      <c r="A269" s="1637"/>
      <c r="B269" s="1637"/>
      <c r="C269" s="1645"/>
      <c r="D269" s="1091" t="s">
        <v>6967</v>
      </c>
      <c r="E269" s="1092" t="s">
        <v>6970</v>
      </c>
      <c r="F269" s="1092" t="s">
        <v>2058</v>
      </c>
      <c r="G269" s="1092"/>
      <c r="H269" s="128" t="s">
        <v>6983</v>
      </c>
      <c r="I269" s="1637"/>
      <c r="J269" s="1645"/>
      <c r="K269" s="1646"/>
    </row>
    <row r="270" spans="1:11" ht="40.5" customHeight="1">
      <c r="A270" s="1637"/>
      <c r="B270" s="1096"/>
      <c r="C270" s="1093" t="s">
        <v>6986</v>
      </c>
      <c r="D270" s="1093" t="s">
        <v>6989</v>
      </c>
      <c r="E270" s="1090" t="s">
        <v>6907</v>
      </c>
      <c r="F270" s="1090" t="s">
        <v>2058</v>
      </c>
      <c r="G270" s="1090"/>
      <c r="H270" s="1090" t="s">
        <v>3187</v>
      </c>
      <c r="I270" s="1090" t="s">
        <v>243</v>
      </c>
      <c r="J270" s="1093" t="s">
        <v>6909</v>
      </c>
      <c r="K270" s="1094" t="s">
        <v>6985</v>
      </c>
    </row>
    <row r="271" spans="1:11" ht="80.25" customHeight="1">
      <c r="A271" s="1637"/>
      <c r="B271" s="1096"/>
      <c r="C271" s="1093" t="s">
        <v>6987</v>
      </c>
      <c r="D271" s="1093" t="s">
        <v>6988</v>
      </c>
      <c r="E271" s="1090" t="s">
        <v>6990</v>
      </c>
      <c r="F271" s="1090" t="s">
        <v>2058</v>
      </c>
      <c r="G271" s="1090"/>
      <c r="H271" s="1090" t="s">
        <v>3187</v>
      </c>
      <c r="I271" s="1090" t="s">
        <v>243</v>
      </c>
      <c r="J271" s="1093" t="s">
        <v>6909</v>
      </c>
      <c r="K271" s="1094" t="s">
        <v>6991</v>
      </c>
    </row>
    <row r="272" spans="1:11" ht="40.5" customHeight="1">
      <c r="A272" s="391"/>
      <c r="B272" s="212"/>
      <c r="C272" s="228"/>
      <c r="D272" s="228"/>
      <c r="E272" s="212"/>
      <c r="F272" s="212"/>
      <c r="G272" s="212"/>
      <c r="H272" s="212"/>
      <c r="I272" s="212"/>
      <c r="J272" s="228"/>
      <c r="K272" s="202"/>
    </row>
    <row r="273" spans="1:10" ht="36.75" customHeight="1">
      <c r="A273" s="132" t="s">
        <v>4843</v>
      </c>
      <c r="B273" s="95"/>
      <c r="C273" s="94"/>
      <c r="D273" s="94"/>
      <c r="E273" s="94"/>
      <c r="F273" s="94"/>
      <c r="G273" s="94"/>
      <c r="H273" s="94"/>
      <c r="I273" s="94"/>
      <c r="J273" s="94"/>
    </row>
    <row r="274" spans="1:10" ht="36.75" customHeight="1">
      <c r="A274" s="95"/>
      <c r="B274" s="95"/>
      <c r="C274" s="94"/>
      <c r="D274" s="94"/>
      <c r="E274" s="94"/>
      <c r="F274" s="94"/>
      <c r="G274" s="94"/>
      <c r="H274" s="94"/>
      <c r="I274" s="94"/>
      <c r="J274" s="94"/>
    </row>
    <row r="275" spans="1:10" ht="36.75" customHeight="1">
      <c r="A275" s="95"/>
      <c r="B275" s="95"/>
      <c r="C275" s="94"/>
      <c r="D275" s="94"/>
      <c r="E275" s="94"/>
      <c r="F275" s="94"/>
      <c r="G275" s="94"/>
      <c r="H275" s="94"/>
      <c r="I275" s="94"/>
      <c r="J275" s="94"/>
    </row>
    <row r="276" spans="1:10" ht="36.75" customHeight="1">
      <c r="A276" s="95"/>
      <c r="B276" s="95"/>
      <c r="C276" s="94"/>
      <c r="D276" s="94"/>
      <c r="E276" s="94"/>
      <c r="F276" s="94"/>
      <c r="G276" s="94"/>
      <c r="H276" s="94"/>
      <c r="I276" s="94"/>
      <c r="J276" s="94"/>
    </row>
  </sheetData>
  <mergeCells count="258">
    <mergeCell ref="B265:B269"/>
    <mergeCell ref="C265:C269"/>
    <mergeCell ref="I265:I269"/>
    <mergeCell ref="J265:J269"/>
    <mergeCell ref="K265:K269"/>
    <mergeCell ref="K205:K206"/>
    <mergeCell ref="B207:B209"/>
    <mergeCell ref="C207:C209"/>
    <mergeCell ref="I207:I209"/>
    <mergeCell ref="J207:J209"/>
    <mergeCell ref="K207:K209"/>
    <mergeCell ref="B255:B264"/>
    <mergeCell ref="C255:C264"/>
    <mergeCell ref="I255:I264"/>
    <mergeCell ref="J255:J264"/>
    <mergeCell ref="K255:K264"/>
    <mergeCell ref="B245:B254"/>
    <mergeCell ref="C245:C254"/>
    <mergeCell ref="I245:I254"/>
    <mergeCell ref="J245:J254"/>
    <mergeCell ref="K245:K254"/>
    <mergeCell ref="B235:B244"/>
    <mergeCell ref="C235:C244"/>
    <mergeCell ref="I235:I244"/>
    <mergeCell ref="J235:J244"/>
    <mergeCell ref="K235:K244"/>
    <mergeCell ref="B227:B234"/>
    <mergeCell ref="C227:C234"/>
    <mergeCell ref="I227:I234"/>
    <mergeCell ref="J227:J234"/>
    <mergeCell ref="K227:K234"/>
    <mergeCell ref="C109:C116"/>
    <mergeCell ref="I109:I116"/>
    <mergeCell ref="J109:J116"/>
    <mergeCell ref="K109:K116"/>
    <mergeCell ref="B101:B108"/>
    <mergeCell ref="C101:C108"/>
    <mergeCell ref="I101:I108"/>
    <mergeCell ref="B219:B226"/>
    <mergeCell ref="C219:C226"/>
    <mergeCell ref="I219:I226"/>
    <mergeCell ref="J219:J226"/>
    <mergeCell ref="K219:K226"/>
    <mergeCell ref="B215:B218"/>
    <mergeCell ref="C215:C218"/>
    <mergeCell ref="I215:I218"/>
    <mergeCell ref="J215:J218"/>
    <mergeCell ref="K215:K218"/>
    <mergeCell ref="J101:J108"/>
    <mergeCell ref="K101:K108"/>
    <mergeCell ref="B93:B100"/>
    <mergeCell ref="C93:C100"/>
    <mergeCell ref="I93:I100"/>
    <mergeCell ref="J93:J100"/>
    <mergeCell ref="K93:K100"/>
    <mergeCell ref="A88:A136"/>
    <mergeCell ref="B133:B135"/>
    <mergeCell ref="C133:C135"/>
    <mergeCell ref="I133:I135"/>
    <mergeCell ref="J133:J135"/>
    <mergeCell ref="K133:K135"/>
    <mergeCell ref="B125:B132"/>
    <mergeCell ref="C125:C132"/>
    <mergeCell ref="I125:I132"/>
    <mergeCell ref="J125:J132"/>
    <mergeCell ref="K125:K132"/>
    <mergeCell ref="B117:B124"/>
    <mergeCell ref="C117:C124"/>
    <mergeCell ref="I117:I124"/>
    <mergeCell ref="J117:J124"/>
    <mergeCell ref="K117:K124"/>
    <mergeCell ref="B109:B116"/>
    <mergeCell ref="J82:J83"/>
    <mergeCell ref="K78:K79"/>
    <mergeCell ref="K82:K83"/>
    <mergeCell ref="B78:B79"/>
    <mergeCell ref="C78:C79"/>
    <mergeCell ref="B80:B81"/>
    <mergeCell ref="C80:C81"/>
    <mergeCell ref="B76:B77"/>
    <mergeCell ref="C76:C77"/>
    <mergeCell ref="I76:I77"/>
    <mergeCell ref="K76:K77"/>
    <mergeCell ref="J80:J81"/>
    <mergeCell ref="K80:K81"/>
    <mergeCell ref="B72:B75"/>
    <mergeCell ref="C72:C75"/>
    <mergeCell ref="I72:I75"/>
    <mergeCell ref="J72:J75"/>
    <mergeCell ref="B68:B71"/>
    <mergeCell ref="C68:C71"/>
    <mergeCell ref="I68:I71"/>
    <mergeCell ref="J68:J71"/>
    <mergeCell ref="K68:K71"/>
    <mergeCell ref="K72:K75"/>
    <mergeCell ref="B65:B67"/>
    <mergeCell ref="C65:C67"/>
    <mergeCell ref="I65:I67"/>
    <mergeCell ref="J65:J67"/>
    <mergeCell ref="K65:K67"/>
    <mergeCell ref="B62:B64"/>
    <mergeCell ref="C62:C64"/>
    <mergeCell ref="I62:I64"/>
    <mergeCell ref="J62:J64"/>
    <mergeCell ref="K62:K64"/>
    <mergeCell ref="A4:A9"/>
    <mergeCell ref="A18:A20"/>
    <mergeCell ref="A21:A22"/>
    <mergeCell ref="A10:A17"/>
    <mergeCell ref="B14:B17"/>
    <mergeCell ref="B53:B55"/>
    <mergeCell ref="B48:B52"/>
    <mergeCell ref="A23:A55"/>
    <mergeCell ref="B42:B47"/>
    <mergeCell ref="J48:J52"/>
    <mergeCell ref="C42:C47"/>
    <mergeCell ref="I42:I47"/>
    <mergeCell ref="J42:J47"/>
    <mergeCell ref="K42:K47"/>
    <mergeCell ref="B36:B41"/>
    <mergeCell ref="C36:C41"/>
    <mergeCell ref="K21:K22"/>
    <mergeCell ref="J26:J30"/>
    <mergeCell ref="K26:K30"/>
    <mergeCell ref="K36:K41"/>
    <mergeCell ref="I36:I41"/>
    <mergeCell ref="J36:J41"/>
    <mergeCell ref="B31:B35"/>
    <mergeCell ref="C31:C35"/>
    <mergeCell ref="I31:I35"/>
    <mergeCell ref="B26:B30"/>
    <mergeCell ref="C26:C30"/>
    <mergeCell ref="I26:I30"/>
    <mergeCell ref="D1:E1"/>
    <mergeCell ref="B10:B13"/>
    <mergeCell ref="C10:C13"/>
    <mergeCell ref="I10:I13"/>
    <mergeCell ref="J10:J13"/>
    <mergeCell ref="B18:B20"/>
    <mergeCell ref="C18:C20"/>
    <mergeCell ref="I18:I20"/>
    <mergeCell ref="I23:I25"/>
    <mergeCell ref="B21:B22"/>
    <mergeCell ref="C21:C22"/>
    <mergeCell ref="I21:I22"/>
    <mergeCell ref="B23:B25"/>
    <mergeCell ref="C23:C25"/>
    <mergeCell ref="H1:J1"/>
    <mergeCell ref="J14:J17"/>
    <mergeCell ref="J18:J20"/>
    <mergeCell ref="J23:J25"/>
    <mergeCell ref="I78:I79"/>
    <mergeCell ref="J78:J79"/>
    <mergeCell ref="B82:B83"/>
    <mergeCell ref="C82:C83"/>
    <mergeCell ref="I82:I83"/>
    <mergeCell ref="K10:K13"/>
    <mergeCell ref="C4:C9"/>
    <mergeCell ref="B4:B9"/>
    <mergeCell ref="I4:I9"/>
    <mergeCell ref="K4:K9"/>
    <mergeCell ref="C14:C17"/>
    <mergeCell ref="I14:I17"/>
    <mergeCell ref="J4:J9"/>
    <mergeCell ref="K14:K17"/>
    <mergeCell ref="K23:K25"/>
    <mergeCell ref="J31:J35"/>
    <mergeCell ref="K31:K35"/>
    <mergeCell ref="K18:K20"/>
    <mergeCell ref="C53:C55"/>
    <mergeCell ref="C48:C52"/>
    <mergeCell ref="I53:I55"/>
    <mergeCell ref="J53:J55"/>
    <mergeCell ref="K53:K55"/>
    <mergeCell ref="I48:I52"/>
    <mergeCell ref="B137:B142"/>
    <mergeCell ref="C137:C142"/>
    <mergeCell ref="I137:I142"/>
    <mergeCell ref="J137:J142"/>
    <mergeCell ref="K137:K142"/>
    <mergeCell ref="A214:A271"/>
    <mergeCell ref="C88:C92"/>
    <mergeCell ref="B88:B92"/>
    <mergeCell ref="C84:C85"/>
    <mergeCell ref="I84:I85"/>
    <mergeCell ref="B84:B85"/>
    <mergeCell ref="K84:K85"/>
    <mergeCell ref="J84:J85"/>
    <mergeCell ref="I88:I92"/>
    <mergeCell ref="J88:J92"/>
    <mergeCell ref="K88:K92"/>
    <mergeCell ref="A56:A87"/>
    <mergeCell ref="B59:B61"/>
    <mergeCell ref="C59:C61"/>
    <mergeCell ref="I59:I61"/>
    <mergeCell ref="J59:J61"/>
    <mergeCell ref="K59:K61"/>
    <mergeCell ref="I80:I81"/>
    <mergeCell ref="J76:J77"/>
    <mergeCell ref="B155:B160"/>
    <mergeCell ref="C155:C160"/>
    <mergeCell ref="I155:I160"/>
    <mergeCell ref="J155:J160"/>
    <mergeCell ref="K155:K160"/>
    <mergeCell ref="B149:B154"/>
    <mergeCell ref="B143:B148"/>
    <mergeCell ref="C143:C148"/>
    <mergeCell ref="I143:I148"/>
    <mergeCell ref="J143:J148"/>
    <mergeCell ref="K143:K148"/>
    <mergeCell ref="I149:I154"/>
    <mergeCell ref="J149:J154"/>
    <mergeCell ref="K149:K154"/>
    <mergeCell ref="B183:B188"/>
    <mergeCell ref="C183:C188"/>
    <mergeCell ref="I183:I188"/>
    <mergeCell ref="J183:J188"/>
    <mergeCell ref="K183:K188"/>
    <mergeCell ref="K195:K197"/>
    <mergeCell ref="B177:B182"/>
    <mergeCell ref="C177:C182"/>
    <mergeCell ref="I177:I182"/>
    <mergeCell ref="J177:J182"/>
    <mergeCell ref="K177:K182"/>
    <mergeCell ref="B164:B169"/>
    <mergeCell ref="C164:C169"/>
    <mergeCell ref="I164:I169"/>
    <mergeCell ref="J164:J169"/>
    <mergeCell ref="K164:K169"/>
    <mergeCell ref="B161:B163"/>
    <mergeCell ref="C161:C163"/>
    <mergeCell ref="I161:I163"/>
    <mergeCell ref="J161:J163"/>
    <mergeCell ref="K161:K163"/>
    <mergeCell ref="A205:A209"/>
    <mergeCell ref="K48:K52"/>
    <mergeCell ref="B198:B203"/>
    <mergeCell ref="C198:C203"/>
    <mergeCell ref="I198:I203"/>
    <mergeCell ref="J198:J203"/>
    <mergeCell ref="K198:K203"/>
    <mergeCell ref="B195:B197"/>
    <mergeCell ref="C195:C197"/>
    <mergeCell ref="I195:I197"/>
    <mergeCell ref="J195:J197"/>
    <mergeCell ref="B189:B194"/>
    <mergeCell ref="C189:C194"/>
    <mergeCell ref="I189:I194"/>
    <mergeCell ref="J189:J194"/>
    <mergeCell ref="K189:K194"/>
    <mergeCell ref="A137:A170"/>
    <mergeCell ref="A171:A204"/>
    <mergeCell ref="B171:B176"/>
    <mergeCell ref="C171:C176"/>
    <mergeCell ref="I171:I176"/>
    <mergeCell ref="J171:J176"/>
    <mergeCell ref="K171:K176"/>
    <mergeCell ref="C149:C154"/>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55" fitToHeight="0" orientation="landscape" r:id="rId1"/>
  <headerFooter alignWithMargins="0"/>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2" width="20.625" style="103" customWidth="1"/>
    <col min="3" max="3" width="49.375" style="103" bestFit="1" customWidth="1"/>
    <col min="4" max="4" width="25.75" style="104" customWidth="1"/>
    <col min="5" max="5" width="29.25" style="104" bestFit="1" customWidth="1"/>
    <col min="6" max="6" width="25.375" style="95" customWidth="1"/>
    <col min="7" max="8" width="24.375" style="103" customWidth="1"/>
    <col min="9" max="9" width="20.625" style="104" customWidth="1"/>
    <col min="10" max="10" width="23.625" style="103" customWidth="1"/>
    <col min="11" max="11" width="86.25" style="94" customWidth="1"/>
    <col min="12" max="16384" width="13" style="94"/>
  </cols>
  <sheetData>
    <row r="1" spans="1:11" ht="60" customHeight="1">
      <c r="A1" s="102" t="s">
        <v>1021</v>
      </c>
      <c r="D1" s="1688" t="s">
        <v>3690</v>
      </c>
      <c r="E1" s="1688"/>
      <c r="G1" s="1251" t="s">
        <v>7297</v>
      </c>
      <c r="H1" s="1695" t="s">
        <v>3613</v>
      </c>
      <c r="I1" s="1695"/>
      <c r="J1" s="1695"/>
    </row>
    <row r="2" spans="1:11" ht="45" customHeight="1">
      <c r="A2" s="264" t="s">
        <v>3898</v>
      </c>
      <c r="B2" s="389"/>
      <c r="C2" s="389"/>
      <c r="D2" s="389"/>
      <c r="F2" s="130"/>
      <c r="G2" s="130"/>
      <c r="H2" s="130"/>
      <c r="I2" s="130"/>
      <c r="J2" s="130"/>
      <c r="K2" s="130"/>
    </row>
    <row r="3" spans="1:11" ht="37.5" customHeight="1">
      <c r="A3" s="185" t="s">
        <v>3781</v>
      </c>
      <c r="B3" s="185" t="s">
        <v>578</v>
      </c>
      <c r="C3" s="185" t="s">
        <v>2289</v>
      </c>
      <c r="D3" s="185" t="s">
        <v>2309</v>
      </c>
      <c r="E3" s="185" t="s">
        <v>2293</v>
      </c>
      <c r="F3" s="185" t="s">
        <v>1714</v>
      </c>
      <c r="G3" s="185" t="s">
        <v>1618</v>
      </c>
      <c r="H3" s="185" t="s">
        <v>156</v>
      </c>
      <c r="I3" s="185" t="s">
        <v>189</v>
      </c>
      <c r="J3" s="191" t="s">
        <v>2068</v>
      </c>
      <c r="K3" s="192" t="s">
        <v>5</v>
      </c>
    </row>
    <row r="4" spans="1:11" ht="128.25" customHeight="1">
      <c r="A4" s="1640" t="s">
        <v>3904</v>
      </c>
      <c r="B4" s="671" t="s">
        <v>4175</v>
      </c>
      <c r="C4" s="599" t="s">
        <v>3906</v>
      </c>
      <c r="D4" s="599" t="s">
        <v>3901</v>
      </c>
      <c r="E4" s="598" t="s">
        <v>3902</v>
      </c>
      <c r="F4" s="599" t="s">
        <v>147</v>
      </c>
      <c r="G4" s="599" t="s">
        <v>3903</v>
      </c>
      <c r="H4" s="599">
        <v>1</v>
      </c>
      <c r="I4" s="599" t="s">
        <v>78</v>
      </c>
      <c r="J4" s="599" t="s">
        <v>3905</v>
      </c>
      <c r="K4" s="600" t="s">
        <v>3958</v>
      </c>
    </row>
    <row r="5" spans="1:11" ht="112.5" customHeight="1">
      <c r="A5" s="1640"/>
      <c r="B5" s="913" t="s">
        <v>4176</v>
      </c>
      <c r="C5" s="913" t="s">
        <v>4171</v>
      </c>
      <c r="D5" s="913" t="s">
        <v>3901</v>
      </c>
      <c r="E5" s="913" t="s">
        <v>3907</v>
      </c>
      <c r="F5" s="913" t="s">
        <v>147</v>
      </c>
      <c r="G5" s="913" t="s">
        <v>3908</v>
      </c>
      <c r="H5" s="913">
        <v>1</v>
      </c>
      <c r="I5" s="913" t="s">
        <v>3437</v>
      </c>
      <c r="J5" s="913" t="s">
        <v>4174</v>
      </c>
      <c r="K5" s="924" t="s">
        <v>3909</v>
      </c>
    </row>
    <row r="6" spans="1:11" ht="57.75" customHeight="1">
      <c r="A6" s="1640"/>
      <c r="B6" s="671" t="s">
        <v>4177</v>
      </c>
      <c r="C6" s="599" t="s">
        <v>4172</v>
      </c>
      <c r="D6" s="599" t="s">
        <v>3901</v>
      </c>
      <c r="E6" s="598" t="s">
        <v>3907</v>
      </c>
      <c r="F6" s="599" t="s">
        <v>147</v>
      </c>
      <c r="G6" s="599" t="s">
        <v>3908</v>
      </c>
      <c r="H6" s="599">
        <v>1</v>
      </c>
      <c r="I6" s="599" t="s">
        <v>460</v>
      </c>
      <c r="J6" s="599" t="s">
        <v>4173</v>
      </c>
      <c r="K6" s="601" t="s">
        <v>3910</v>
      </c>
    </row>
    <row r="7" spans="1:11" ht="48.75" customHeight="1">
      <c r="A7" s="1679" t="s">
        <v>4579</v>
      </c>
      <c r="B7" s="1645" t="s">
        <v>6802</v>
      </c>
      <c r="C7" s="1601" t="s">
        <v>6805</v>
      </c>
      <c r="D7" s="106" t="s">
        <v>326</v>
      </c>
      <c r="E7" s="106" t="s">
        <v>3647</v>
      </c>
      <c r="F7" s="106" t="s">
        <v>147</v>
      </c>
      <c r="G7" s="108" t="s">
        <v>1640</v>
      </c>
      <c r="H7" s="108" t="s">
        <v>3989</v>
      </c>
      <c r="I7" s="1655" t="s">
        <v>3991</v>
      </c>
      <c r="J7" s="1679" t="s">
        <v>2</v>
      </c>
      <c r="K7" s="1638" t="s">
        <v>3994</v>
      </c>
    </row>
    <row r="8" spans="1:11" ht="48.75" customHeight="1">
      <c r="A8" s="1679"/>
      <c r="B8" s="1645"/>
      <c r="C8" s="1660"/>
      <c r="D8" s="106" t="s">
        <v>2073</v>
      </c>
      <c r="E8" s="106" t="s">
        <v>2228</v>
      </c>
      <c r="F8" s="106" t="s">
        <v>147</v>
      </c>
      <c r="G8" s="106" t="s">
        <v>1919</v>
      </c>
      <c r="H8" s="106" t="s">
        <v>3989</v>
      </c>
      <c r="I8" s="1652"/>
      <c r="J8" s="1679"/>
      <c r="K8" s="1638"/>
    </row>
    <row r="9" spans="1:11" ht="48.75" customHeight="1">
      <c r="A9" s="1679"/>
      <c r="B9" s="1645"/>
      <c r="C9" s="1602"/>
      <c r="D9" s="106" t="s">
        <v>3589</v>
      </c>
      <c r="E9" s="109" t="s">
        <v>3990</v>
      </c>
      <c r="F9" s="106" t="s">
        <v>147</v>
      </c>
      <c r="G9" s="106" t="s">
        <v>2903</v>
      </c>
      <c r="H9" s="106">
        <v>1</v>
      </c>
      <c r="I9" s="1653"/>
      <c r="J9" s="1679"/>
      <c r="K9" s="1638"/>
    </row>
    <row r="10" spans="1:11" ht="48.75" customHeight="1">
      <c r="A10" s="1679" t="s">
        <v>4579</v>
      </c>
      <c r="B10" s="1645" t="s">
        <v>6803</v>
      </c>
      <c r="C10" s="1601" t="s">
        <v>6804</v>
      </c>
      <c r="D10" s="1067" t="s">
        <v>326</v>
      </c>
      <c r="E10" s="1067" t="s">
        <v>3647</v>
      </c>
      <c r="F10" s="1067" t="s">
        <v>147</v>
      </c>
      <c r="G10" s="1063" t="s">
        <v>1640</v>
      </c>
      <c r="H10" s="1063" t="s">
        <v>3989</v>
      </c>
      <c r="I10" s="1655" t="s">
        <v>86</v>
      </c>
      <c r="J10" s="1679" t="s">
        <v>690</v>
      </c>
      <c r="K10" s="1638" t="s">
        <v>3994</v>
      </c>
    </row>
    <row r="11" spans="1:11" ht="48.75" customHeight="1">
      <c r="A11" s="1679"/>
      <c r="B11" s="1645"/>
      <c r="C11" s="1660"/>
      <c r="D11" s="1067" t="s">
        <v>2073</v>
      </c>
      <c r="E11" s="1067" t="s">
        <v>2228</v>
      </c>
      <c r="F11" s="1067" t="s">
        <v>147</v>
      </c>
      <c r="G11" s="1067" t="s">
        <v>1919</v>
      </c>
      <c r="H11" s="1067" t="s">
        <v>3989</v>
      </c>
      <c r="I11" s="1652"/>
      <c r="J11" s="1679"/>
      <c r="K11" s="1638"/>
    </row>
    <row r="12" spans="1:11" ht="48.75" customHeight="1">
      <c r="A12" s="1679"/>
      <c r="B12" s="1645"/>
      <c r="C12" s="1602"/>
      <c r="D12" s="1067" t="s">
        <v>3589</v>
      </c>
      <c r="E12" s="1065" t="s">
        <v>6806</v>
      </c>
      <c r="F12" s="1067" t="s">
        <v>147</v>
      </c>
      <c r="G12" s="1067" t="s">
        <v>2903</v>
      </c>
      <c r="H12" s="1067">
        <v>1</v>
      </c>
      <c r="I12" s="1653"/>
      <c r="J12" s="1679"/>
      <c r="K12" s="1638"/>
    </row>
    <row r="13" spans="1:11" s="114" customFormat="1" ht="100.5" customHeight="1">
      <c r="A13" s="1608"/>
      <c r="B13" s="735" t="s">
        <v>4846</v>
      </c>
      <c r="C13" s="735" t="s">
        <v>4578</v>
      </c>
      <c r="D13" s="735" t="s">
        <v>52</v>
      </c>
      <c r="E13" s="735" t="s">
        <v>4577</v>
      </c>
      <c r="F13" s="735" t="s">
        <v>148</v>
      </c>
      <c r="G13" s="735"/>
      <c r="H13" s="735" t="s">
        <v>3233</v>
      </c>
      <c r="I13" s="736" t="s">
        <v>303</v>
      </c>
      <c r="J13" s="735" t="s">
        <v>18</v>
      </c>
      <c r="K13" s="741" t="s">
        <v>4882</v>
      </c>
    </row>
    <row r="14" spans="1:11" s="114" customFormat="1" ht="43.5" customHeight="1">
      <c r="A14" s="1609"/>
      <c r="B14" s="930"/>
      <c r="C14" s="912" t="s">
        <v>4578</v>
      </c>
      <c r="D14" s="912" t="s">
        <v>52</v>
      </c>
      <c r="E14" s="912" t="s">
        <v>4576</v>
      </c>
      <c r="F14" s="912" t="s">
        <v>311</v>
      </c>
      <c r="G14" s="912"/>
      <c r="H14" s="912" t="s">
        <v>3233</v>
      </c>
      <c r="I14" s="940" t="s">
        <v>303</v>
      </c>
      <c r="J14" s="912" t="s">
        <v>18</v>
      </c>
      <c r="K14" s="983"/>
    </row>
    <row r="15" spans="1:11" ht="48.75" customHeight="1">
      <c r="A15" s="1601" t="s">
        <v>6788</v>
      </c>
      <c r="B15" s="1645" t="s">
        <v>6934</v>
      </c>
      <c r="C15" s="1679" t="s">
        <v>6789</v>
      </c>
      <c r="D15" s="1067" t="s">
        <v>3589</v>
      </c>
      <c r="E15" s="1067" t="s">
        <v>6790</v>
      </c>
      <c r="F15" s="1067" t="s">
        <v>147</v>
      </c>
      <c r="G15" s="1063" t="s">
        <v>6791</v>
      </c>
      <c r="H15" s="1063">
        <v>1</v>
      </c>
      <c r="I15" s="1637" t="s">
        <v>6792</v>
      </c>
      <c r="J15" s="1679" t="s">
        <v>6793</v>
      </c>
      <c r="K15" s="1638" t="s">
        <v>6794</v>
      </c>
    </row>
    <row r="16" spans="1:11" ht="48.75" customHeight="1">
      <c r="A16" s="1660"/>
      <c r="B16" s="1645"/>
      <c r="C16" s="1679"/>
      <c r="D16" s="1067" t="s">
        <v>4143</v>
      </c>
      <c r="E16" s="1067" t="s">
        <v>4144</v>
      </c>
      <c r="F16" s="1067" t="s">
        <v>147</v>
      </c>
      <c r="G16" s="1067" t="s">
        <v>1716</v>
      </c>
      <c r="H16" s="1067" t="s">
        <v>6604</v>
      </c>
      <c r="I16" s="1637"/>
      <c r="J16" s="1679"/>
      <c r="K16" s="1638"/>
    </row>
    <row r="17" spans="1:11" ht="48.75" customHeight="1">
      <c r="A17" s="1660"/>
      <c r="B17" s="1639" t="s">
        <v>6935</v>
      </c>
      <c r="C17" s="1639" t="s">
        <v>6795</v>
      </c>
      <c r="D17" s="1059" t="s">
        <v>3589</v>
      </c>
      <c r="E17" s="1059" t="s">
        <v>6599</v>
      </c>
      <c r="F17" s="1059" t="s">
        <v>147</v>
      </c>
      <c r="G17" s="1059" t="s">
        <v>4132</v>
      </c>
      <c r="H17" s="1059">
        <v>1</v>
      </c>
      <c r="I17" s="1640" t="s">
        <v>6796</v>
      </c>
      <c r="J17" s="1639" t="s">
        <v>6797</v>
      </c>
      <c r="K17" s="1641" t="s">
        <v>6798</v>
      </c>
    </row>
    <row r="18" spans="1:11" ht="48.75" customHeight="1">
      <c r="A18" s="1602"/>
      <c r="B18" s="1639"/>
      <c r="C18" s="1639"/>
      <c r="D18" s="1059" t="s">
        <v>4143</v>
      </c>
      <c r="E18" s="1059" t="s">
        <v>4144</v>
      </c>
      <c r="F18" s="1059" t="s">
        <v>147</v>
      </c>
      <c r="G18" s="1059" t="s">
        <v>1716</v>
      </c>
      <c r="H18" s="1059" t="s">
        <v>2495</v>
      </c>
      <c r="I18" s="1640"/>
      <c r="J18" s="1639"/>
      <c r="K18" s="1641"/>
    </row>
    <row r="19" spans="1:11" s="114" customFormat="1" ht="100.5" customHeight="1">
      <c r="A19" s="1639" t="s">
        <v>3918</v>
      </c>
      <c r="B19" s="1376" t="s">
        <v>7836</v>
      </c>
      <c r="C19" s="1376" t="s">
        <v>7823</v>
      </c>
      <c r="D19" s="1376" t="s">
        <v>7824</v>
      </c>
      <c r="E19" s="1376" t="s">
        <v>7825</v>
      </c>
      <c r="F19" s="1376" t="s">
        <v>147</v>
      </c>
      <c r="G19" s="1376" t="s">
        <v>7826</v>
      </c>
      <c r="H19" s="1376">
        <v>1</v>
      </c>
      <c r="I19" s="1383" t="s">
        <v>7827</v>
      </c>
      <c r="J19" s="1376" t="s">
        <v>7828</v>
      </c>
      <c r="K19" s="1616" t="s">
        <v>7829</v>
      </c>
    </row>
    <row r="20" spans="1:11" s="114" customFormat="1" ht="100.5" customHeight="1">
      <c r="A20" s="1639"/>
      <c r="B20" s="1378" t="s">
        <v>7837</v>
      </c>
      <c r="C20" s="1378" t="s">
        <v>7830</v>
      </c>
      <c r="D20" s="1378" t="s">
        <v>7824</v>
      </c>
      <c r="E20" s="1378" t="s">
        <v>7613</v>
      </c>
      <c r="F20" s="1378" t="s">
        <v>147</v>
      </c>
      <c r="G20" s="1378" t="s">
        <v>1716</v>
      </c>
      <c r="H20" s="1378">
        <v>1</v>
      </c>
      <c r="I20" s="1382" t="s">
        <v>7827</v>
      </c>
      <c r="J20" s="1378" t="s">
        <v>7831</v>
      </c>
      <c r="K20" s="1617"/>
    </row>
    <row r="21" spans="1:11" s="114" customFormat="1" ht="100.5" customHeight="1">
      <c r="A21" s="1639"/>
      <c r="B21" s="1376" t="s">
        <v>7838</v>
      </c>
      <c r="C21" s="1376" t="s">
        <v>7832</v>
      </c>
      <c r="D21" s="1376" t="s">
        <v>7824</v>
      </c>
      <c r="E21" s="1376" t="s">
        <v>1639</v>
      </c>
      <c r="F21" s="1376" t="s">
        <v>147</v>
      </c>
      <c r="G21" s="1376" t="s">
        <v>1716</v>
      </c>
      <c r="H21" s="1376" t="s">
        <v>7833</v>
      </c>
      <c r="I21" s="1383" t="s">
        <v>7834</v>
      </c>
      <c r="J21" s="1376" t="s">
        <v>7835</v>
      </c>
      <c r="K21" s="1618"/>
    </row>
    <row r="22" spans="1:11" ht="31.5" customHeight="1">
      <c r="A22" s="391"/>
      <c r="D22" s="352"/>
      <c r="E22" s="103"/>
    </row>
    <row r="23" spans="1:11" ht="36.75" customHeight="1">
      <c r="A23" s="933" t="s">
        <v>1709</v>
      </c>
      <c r="B23" s="95"/>
      <c r="C23" s="95"/>
      <c r="D23" s="94"/>
      <c r="E23" s="94"/>
      <c r="F23" s="94"/>
      <c r="G23" s="94"/>
      <c r="H23" s="94"/>
      <c r="I23" s="94"/>
      <c r="J23" s="94"/>
    </row>
    <row r="24" spans="1:11" ht="36.75" customHeight="1">
      <c r="A24" s="95"/>
      <c r="B24" s="95"/>
      <c r="C24" s="95"/>
      <c r="D24" s="94"/>
      <c r="E24" s="94"/>
      <c r="F24" s="94"/>
      <c r="G24" s="94"/>
      <c r="H24" s="94"/>
      <c r="I24" s="94"/>
      <c r="J24" s="94"/>
    </row>
    <row r="25" spans="1:11" ht="36.75" customHeight="1">
      <c r="A25" s="95"/>
      <c r="B25" s="95"/>
      <c r="C25" s="95"/>
      <c r="D25" s="94"/>
      <c r="E25" s="94"/>
      <c r="F25" s="94"/>
      <c r="G25" s="94"/>
      <c r="H25" s="94"/>
      <c r="I25" s="94"/>
      <c r="J25" s="94"/>
    </row>
    <row r="26" spans="1:11" ht="36.75" customHeight="1">
      <c r="A26" s="95"/>
      <c r="B26" s="95"/>
      <c r="C26" s="95"/>
      <c r="D26" s="94"/>
      <c r="E26" s="94"/>
      <c r="F26" s="94"/>
      <c r="G26" s="94"/>
      <c r="H26" s="94"/>
      <c r="I26" s="94"/>
      <c r="J26" s="94"/>
    </row>
  </sheetData>
  <mergeCells count="29">
    <mergeCell ref="D1:E1"/>
    <mergeCell ref="K7:K9"/>
    <mergeCell ref="J7:J9"/>
    <mergeCell ref="I7:I9"/>
    <mergeCell ref="H1:J1"/>
    <mergeCell ref="A4:A6"/>
    <mergeCell ref="C7:C9"/>
    <mergeCell ref="A13:A14"/>
    <mergeCell ref="A7:A9"/>
    <mergeCell ref="B7:B9"/>
    <mergeCell ref="K15:K16"/>
    <mergeCell ref="B10:B12"/>
    <mergeCell ref="C10:C12"/>
    <mergeCell ref="A10:A12"/>
    <mergeCell ref="I10:I12"/>
    <mergeCell ref="J10:J12"/>
    <mergeCell ref="K10:K12"/>
    <mergeCell ref="B15:B16"/>
    <mergeCell ref="C15:C16"/>
    <mergeCell ref="I15:I16"/>
    <mergeCell ref="J15:J16"/>
    <mergeCell ref="A15:A18"/>
    <mergeCell ref="A19:A21"/>
    <mergeCell ref="K19:K21"/>
    <mergeCell ref="B17:B18"/>
    <mergeCell ref="C17:C18"/>
    <mergeCell ref="I17:I18"/>
    <mergeCell ref="J17:J18"/>
    <mergeCell ref="K17:K18"/>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43"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1" width="41.75" style="103" bestFit="1" customWidth="1"/>
    <col min="2" max="2" width="15.125" style="103" bestFit="1" customWidth="1"/>
    <col min="3" max="3" width="12.5" style="103" bestFit="1" customWidth="1"/>
    <col min="4" max="4" width="23" style="104" bestFit="1" customWidth="1"/>
    <col min="5" max="5" width="7.125" style="104" bestFit="1" customWidth="1"/>
    <col min="6" max="6" width="12.125" style="95" bestFit="1" customWidth="1"/>
    <col min="7" max="7" width="25" style="103" bestFit="1" customWidth="1"/>
    <col min="8" max="8" width="18.5" style="103" bestFit="1" customWidth="1"/>
    <col min="9" max="9" width="17.625" style="104" bestFit="1" customWidth="1"/>
    <col min="10" max="10" width="18.75" style="103" bestFit="1" customWidth="1"/>
    <col min="11" max="11" width="8.125" style="94" bestFit="1" customWidth="1"/>
    <col min="12" max="13" width="8.5" style="105" bestFit="1" customWidth="1"/>
    <col min="14" max="14" width="14" style="105" bestFit="1" customWidth="1"/>
    <col min="15" max="16" width="8.5" style="105" bestFit="1" customWidth="1"/>
    <col min="17" max="17" width="12" style="105" bestFit="1" customWidth="1"/>
    <col min="18" max="16384" width="13" style="94"/>
  </cols>
  <sheetData>
    <row r="1" spans="1:17" ht="60" customHeight="1">
      <c r="A1" s="102" t="s">
        <v>1021</v>
      </c>
      <c r="D1" s="1688" t="s">
        <v>3690</v>
      </c>
      <c r="E1" s="1688"/>
      <c r="G1" s="1251" t="s">
        <v>7297</v>
      </c>
      <c r="H1" s="1695" t="s">
        <v>3613</v>
      </c>
      <c r="I1" s="1695"/>
      <c r="J1" s="1695"/>
    </row>
    <row r="2" spans="1:17" ht="45" customHeight="1">
      <c r="A2" s="264" t="s">
        <v>3926</v>
      </c>
      <c r="B2" s="389"/>
      <c r="C2" s="389"/>
      <c r="D2" s="389"/>
      <c r="F2" s="130"/>
      <c r="G2" s="130"/>
      <c r="H2" s="130"/>
      <c r="I2" s="130"/>
      <c r="J2" s="130"/>
      <c r="K2" s="130"/>
      <c r="L2" s="1777" t="s">
        <v>2401</v>
      </c>
      <c r="M2" s="1778"/>
      <c r="N2" s="1779"/>
      <c r="O2" s="1777" t="s">
        <v>2403</v>
      </c>
      <c r="P2" s="1778"/>
      <c r="Q2" s="1779"/>
    </row>
    <row r="3" spans="1:17" ht="37.5" customHeight="1">
      <c r="A3" s="185" t="s">
        <v>3781</v>
      </c>
      <c r="B3" s="185" t="s">
        <v>578</v>
      </c>
      <c r="C3" s="185" t="s">
        <v>2289</v>
      </c>
      <c r="D3" s="185" t="s">
        <v>2309</v>
      </c>
      <c r="E3" s="185" t="s">
        <v>2293</v>
      </c>
      <c r="F3" s="185" t="s">
        <v>1714</v>
      </c>
      <c r="G3" s="185" t="s">
        <v>1618</v>
      </c>
      <c r="H3" s="185" t="s">
        <v>156</v>
      </c>
      <c r="I3" s="185" t="s">
        <v>189</v>
      </c>
      <c r="J3" s="191" t="s">
        <v>2068</v>
      </c>
      <c r="K3" s="192" t="s">
        <v>5</v>
      </c>
      <c r="L3" s="134" t="s">
        <v>535</v>
      </c>
      <c r="M3" s="134" t="s">
        <v>536</v>
      </c>
      <c r="N3" s="134" t="s">
        <v>577</v>
      </c>
      <c r="O3" s="134" t="s">
        <v>535</v>
      </c>
      <c r="P3" s="134" t="s">
        <v>536</v>
      </c>
      <c r="Q3" s="134" t="s">
        <v>577</v>
      </c>
    </row>
    <row r="4" spans="1:17" ht="128.25" customHeight="1">
      <c r="A4" s="612"/>
      <c r="B4" s="612"/>
      <c r="C4" s="612"/>
      <c r="D4" s="612"/>
      <c r="E4" s="608"/>
      <c r="F4" s="612"/>
      <c r="G4" s="612"/>
      <c r="H4" s="612"/>
      <c r="I4" s="612"/>
      <c r="J4" s="612"/>
      <c r="K4" s="613"/>
      <c r="L4" s="610"/>
      <c r="M4" s="610"/>
      <c r="N4" s="609"/>
      <c r="O4" s="610"/>
      <c r="P4" s="610"/>
      <c r="Q4" s="610"/>
    </row>
    <row r="5" spans="1:17" ht="31.5" customHeight="1">
      <c r="A5" s="391"/>
      <c r="B5" s="391"/>
      <c r="D5" s="352"/>
      <c r="E5" s="103"/>
    </row>
    <row r="6" spans="1:17" ht="36.75" customHeight="1">
      <c r="A6" s="1254" t="s">
        <v>3927</v>
      </c>
      <c r="B6" s="95"/>
      <c r="C6" s="95"/>
      <c r="D6" s="94"/>
      <c r="E6" s="94"/>
      <c r="F6" s="94"/>
      <c r="G6" s="94"/>
      <c r="H6" s="94"/>
      <c r="I6" s="94"/>
      <c r="J6" s="94"/>
    </row>
    <row r="7" spans="1:17" ht="36.75" customHeight="1">
      <c r="A7" s="95"/>
      <c r="B7" s="95"/>
      <c r="C7" s="95"/>
      <c r="D7" s="94"/>
      <c r="E7" s="94"/>
      <c r="F7" s="94"/>
      <c r="G7" s="94"/>
      <c r="H7" s="94"/>
      <c r="I7" s="94"/>
      <c r="J7" s="94"/>
    </row>
    <row r="8" spans="1:17" ht="36.75" customHeight="1">
      <c r="A8" s="95"/>
      <c r="B8" s="95"/>
      <c r="C8" s="95"/>
      <c r="D8" s="94"/>
      <c r="E8" s="94"/>
      <c r="F8" s="94"/>
      <c r="G8" s="94"/>
      <c r="H8" s="94"/>
      <c r="I8" s="94"/>
      <c r="J8" s="94"/>
    </row>
    <row r="9" spans="1:17" ht="36.75" customHeight="1">
      <c r="A9" s="95"/>
      <c r="B9" s="95"/>
      <c r="C9" s="95"/>
      <c r="D9" s="94"/>
      <c r="E9" s="94"/>
      <c r="F9" s="94"/>
      <c r="G9" s="94"/>
      <c r="H9" s="94"/>
      <c r="I9" s="94"/>
      <c r="J9" s="94"/>
    </row>
  </sheetData>
  <mergeCells count="4">
    <mergeCell ref="D1:E1"/>
    <mergeCell ref="L2:N2"/>
    <mergeCell ref="O2:Q2"/>
    <mergeCell ref="H1:J1"/>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76" fitToHeight="0" orientation="landscape" r:id="rId1"/>
  <headerFooter alignWithMargins="0"/>
  <rowBreaks count="1" manualBreakCount="1">
    <brk id="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70" zoomScaleNormal="70" workbookViewId="0">
      <pane ySplit="1" topLeftCell="A2" activePane="bottomLeft" state="frozen"/>
      <selection pane="bottomLeft" activeCell="G1" sqref="G1"/>
    </sheetView>
  </sheetViews>
  <sheetFormatPr defaultColWidth="13" defaultRowHeight="16.5"/>
  <cols>
    <col min="1" max="1" width="40.375" style="313" customWidth="1"/>
    <col min="2" max="2" width="27.125" style="313" customWidth="1"/>
    <col min="3" max="3" width="30.875" style="312" bestFit="1" customWidth="1"/>
    <col min="4" max="4" width="40" style="312" bestFit="1" customWidth="1"/>
    <col min="5" max="5" width="30.875" style="312" bestFit="1" customWidth="1"/>
    <col min="6" max="6" width="22.5" style="312" bestFit="1" customWidth="1"/>
    <col min="7" max="7" width="25.125" style="312" customWidth="1"/>
    <col min="8" max="8" width="24.25" style="626" bestFit="1" customWidth="1"/>
    <col min="9" max="9" width="17.625" style="312" bestFit="1" customWidth="1"/>
    <col min="10" max="10" width="22.125" style="312" bestFit="1" customWidth="1"/>
    <col min="11" max="11" width="104.75" style="313" customWidth="1"/>
    <col min="12" max="16384" width="13" style="119"/>
  </cols>
  <sheetData>
    <row r="1" spans="1:11" ht="60" customHeight="1">
      <c r="A1" s="262" t="s">
        <v>6417</v>
      </c>
      <c r="B1" s="590"/>
      <c r="C1" s="590"/>
      <c r="D1" s="1688" t="s">
        <v>3690</v>
      </c>
      <c r="E1" s="1688"/>
      <c r="F1" s="590"/>
      <c r="G1" s="1251" t="s">
        <v>7297</v>
      </c>
      <c r="H1" s="1695" t="s">
        <v>3613</v>
      </c>
      <c r="I1" s="1695"/>
      <c r="J1" s="1695"/>
      <c r="K1" s="302"/>
    </row>
    <row r="2" spans="1:11" ht="45" customHeight="1">
      <c r="A2" s="264" t="s">
        <v>6416</v>
      </c>
      <c r="B2" s="619"/>
      <c r="C2" s="619"/>
      <c r="D2" s="619"/>
      <c r="E2" s="619"/>
      <c r="F2" s="619"/>
      <c r="G2" s="619"/>
      <c r="H2" s="619"/>
      <c r="I2" s="619"/>
      <c r="J2" s="619"/>
      <c r="K2" s="619"/>
    </row>
    <row r="3" spans="1:11" ht="30" customHeight="1">
      <c r="A3" s="185" t="s">
        <v>3781</v>
      </c>
      <c r="B3" s="185" t="s">
        <v>578</v>
      </c>
      <c r="C3" s="185" t="s">
        <v>2289</v>
      </c>
      <c r="D3" s="185" t="s">
        <v>2309</v>
      </c>
      <c r="E3" s="185" t="s">
        <v>1713</v>
      </c>
      <c r="F3" s="185" t="s">
        <v>1714</v>
      </c>
      <c r="G3" s="185" t="s">
        <v>1618</v>
      </c>
      <c r="H3" s="185" t="s">
        <v>156</v>
      </c>
      <c r="I3" s="185" t="s">
        <v>189</v>
      </c>
      <c r="J3" s="191" t="s">
        <v>2068</v>
      </c>
      <c r="K3" s="185" t="s">
        <v>5</v>
      </c>
    </row>
    <row r="4" spans="1:11" s="94" customFormat="1" ht="30" customHeight="1">
      <c r="A4" s="1639" t="s">
        <v>6418</v>
      </c>
      <c r="B4" s="1639" t="s">
        <v>1682</v>
      </c>
      <c r="C4" s="1639" t="s">
        <v>69</v>
      </c>
      <c r="D4" s="729" t="s">
        <v>3562</v>
      </c>
      <c r="E4" s="729" t="s">
        <v>2924</v>
      </c>
      <c r="F4" s="729" t="s">
        <v>147</v>
      </c>
      <c r="G4" s="729" t="s">
        <v>1724</v>
      </c>
      <c r="H4" s="729">
        <v>4</v>
      </c>
      <c r="I4" s="1640" t="s">
        <v>78</v>
      </c>
      <c r="J4" s="1640" t="s">
        <v>71</v>
      </c>
      <c r="K4" s="1817" t="s">
        <v>4567</v>
      </c>
    </row>
    <row r="5" spans="1:11" s="94" customFormat="1" ht="30" customHeight="1">
      <c r="A5" s="1639"/>
      <c r="B5" s="1639"/>
      <c r="C5" s="1639"/>
      <c r="D5" s="729" t="s">
        <v>49</v>
      </c>
      <c r="E5" s="729" t="s">
        <v>72</v>
      </c>
      <c r="F5" s="729" t="s">
        <v>147</v>
      </c>
      <c r="G5" s="556" t="s">
        <v>4702</v>
      </c>
      <c r="H5" s="556" t="s">
        <v>4603</v>
      </c>
      <c r="I5" s="1640"/>
      <c r="J5" s="1640"/>
      <c r="K5" s="1817"/>
    </row>
    <row r="6" spans="1:11" s="94" customFormat="1" ht="50.25" customHeight="1">
      <c r="A6" s="1639"/>
      <c r="B6" s="1639"/>
      <c r="C6" s="1639"/>
      <c r="D6" s="729" t="s">
        <v>4808</v>
      </c>
      <c r="E6" s="782" t="s">
        <v>4802</v>
      </c>
      <c r="F6" s="729" t="s">
        <v>147</v>
      </c>
      <c r="G6" s="556"/>
      <c r="H6" s="556" t="s">
        <v>4603</v>
      </c>
      <c r="I6" s="1640"/>
      <c r="J6" s="1640"/>
      <c r="K6" s="1817"/>
    </row>
    <row r="7" spans="1:11" s="94" customFormat="1" ht="30" customHeight="1">
      <c r="A7" s="1639"/>
      <c r="B7" s="1639"/>
      <c r="C7" s="1639"/>
      <c r="D7" s="730" t="s">
        <v>288</v>
      </c>
      <c r="E7" s="730" t="s">
        <v>2925</v>
      </c>
      <c r="F7" s="730" t="s">
        <v>147</v>
      </c>
      <c r="G7" s="556"/>
      <c r="H7" s="556" t="s">
        <v>365</v>
      </c>
      <c r="I7" s="1640"/>
      <c r="J7" s="1640"/>
      <c r="K7" s="1817"/>
    </row>
    <row r="8" spans="1:11" s="94" customFormat="1" ht="30" customHeight="1">
      <c r="A8" s="1639"/>
      <c r="B8" s="1639"/>
      <c r="C8" s="1639"/>
      <c r="D8" s="730" t="s">
        <v>434</v>
      </c>
      <c r="E8" s="730" t="s">
        <v>73</v>
      </c>
      <c r="F8" s="730" t="s">
        <v>147</v>
      </c>
      <c r="G8" s="556" t="s">
        <v>1740</v>
      </c>
      <c r="H8" s="556" t="s">
        <v>4604</v>
      </c>
      <c r="I8" s="1640"/>
      <c r="J8" s="1640"/>
      <c r="K8" s="1817"/>
    </row>
    <row r="9" spans="1:11" s="94" customFormat="1" ht="30" customHeight="1">
      <c r="A9" s="1639"/>
      <c r="B9" s="1639"/>
      <c r="C9" s="1639"/>
      <c r="D9" s="730" t="s">
        <v>74</v>
      </c>
      <c r="E9" s="730" t="s">
        <v>145</v>
      </c>
      <c r="F9" s="730" t="s">
        <v>145</v>
      </c>
      <c r="G9" s="730"/>
      <c r="H9" s="730">
        <v>5</v>
      </c>
      <c r="I9" s="1640"/>
      <c r="J9" s="1640"/>
      <c r="K9" s="1817"/>
    </row>
    <row r="10" spans="1:11" s="94" customFormat="1" ht="45.75" customHeight="1">
      <c r="A10" s="1642" t="s">
        <v>6419</v>
      </c>
      <c r="B10" s="1655" t="s">
        <v>4539</v>
      </c>
      <c r="C10" s="1642" t="s">
        <v>4522</v>
      </c>
      <c r="D10" s="108" t="s">
        <v>49</v>
      </c>
      <c r="E10" s="108" t="s">
        <v>3995</v>
      </c>
      <c r="F10" s="108" t="s">
        <v>147</v>
      </c>
      <c r="G10" s="108" t="s">
        <v>1916</v>
      </c>
      <c r="H10" s="108" t="s">
        <v>2495</v>
      </c>
      <c r="I10" s="1642" t="s">
        <v>449</v>
      </c>
      <c r="J10" s="1642"/>
      <c r="K10" s="1819" t="s">
        <v>4701</v>
      </c>
    </row>
    <row r="11" spans="1:11" s="94" customFormat="1" ht="45.75" customHeight="1">
      <c r="A11" s="1644"/>
      <c r="B11" s="1653"/>
      <c r="C11" s="1644"/>
      <c r="D11" s="108" t="s">
        <v>4536</v>
      </c>
      <c r="E11" s="116" t="s">
        <v>4537</v>
      </c>
      <c r="F11" s="108" t="s">
        <v>147</v>
      </c>
      <c r="G11" s="108" t="s">
        <v>4538</v>
      </c>
      <c r="H11" s="108" t="s">
        <v>2495</v>
      </c>
      <c r="I11" s="1644"/>
      <c r="J11" s="1644"/>
      <c r="K11" s="1820"/>
    </row>
    <row r="12" spans="1:11" s="94" customFormat="1" ht="45.75" customHeight="1">
      <c r="A12" s="743" t="s">
        <v>6420</v>
      </c>
      <c r="B12" s="742" t="s">
        <v>4540</v>
      </c>
      <c r="C12" s="743" t="s">
        <v>4521</v>
      </c>
      <c r="D12" s="742" t="s">
        <v>3562</v>
      </c>
      <c r="E12" s="742" t="s">
        <v>324</v>
      </c>
      <c r="F12" s="742" t="s">
        <v>147</v>
      </c>
      <c r="G12" s="742" t="s">
        <v>1640</v>
      </c>
      <c r="H12" s="742" t="s">
        <v>2495</v>
      </c>
      <c r="I12" s="743" t="s">
        <v>4520</v>
      </c>
      <c r="J12" s="835" t="s">
        <v>4523</v>
      </c>
      <c r="K12" s="744"/>
    </row>
    <row r="13" spans="1:11" ht="32.25" customHeight="1">
      <c r="A13" s="1780" t="s">
        <v>6421</v>
      </c>
      <c r="B13" s="1782" t="s">
        <v>4862</v>
      </c>
      <c r="C13" s="1780" t="s">
        <v>4854</v>
      </c>
      <c r="D13" s="745" t="s">
        <v>51</v>
      </c>
      <c r="E13" s="739" t="s">
        <v>57</v>
      </c>
      <c r="F13" s="745" t="s">
        <v>7</v>
      </c>
      <c r="G13" s="745" t="s">
        <v>4840</v>
      </c>
      <c r="H13" s="739" t="s">
        <v>4852</v>
      </c>
      <c r="I13" s="1785" t="s">
        <v>4847</v>
      </c>
      <c r="J13" s="1782" t="s">
        <v>4848</v>
      </c>
      <c r="K13" s="1787" t="s">
        <v>4853</v>
      </c>
    </row>
    <row r="14" spans="1:11" ht="49.5" customHeight="1">
      <c r="A14" s="1780"/>
      <c r="B14" s="1783"/>
      <c r="C14" s="1637"/>
      <c r="D14" s="739" t="s">
        <v>4807</v>
      </c>
      <c r="E14" s="745" t="s">
        <v>4802</v>
      </c>
      <c r="F14" s="745" t="s">
        <v>148</v>
      </c>
      <c r="G14" s="745" t="s">
        <v>4803</v>
      </c>
      <c r="H14" s="739" t="s">
        <v>4852</v>
      </c>
      <c r="I14" s="1786"/>
      <c r="J14" s="1783"/>
      <c r="K14" s="1787"/>
    </row>
    <row r="15" spans="1:11" ht="54" customHeight="1">
      <c r="A15" s="1788" t="s">
        <v>2344</v>
      </c>
      <c r="B15" s="1789" t="s">
        <v>4863</v>
      </c>
      <c r="C15" s="1788" t="s">
        <v>4815</v>
      </c>
      <c r="D15" s="740" t="s">
        <v>50</v>
      </c>
      <c r="E15" s="740" t="s">
        <v>4801</v>
      </c>
      <c r="F15" s="740" t="s">
        <v>4800</v>
      </c>
      <c r="G15" s="740" t="s">
        <v>1976</v>
      </c>
      <c r="H15" s="740" t="s">
        <v>4798</v>
      </c>
      <c r="I15" s="1792" t="s">
        <v>301</v>
      </c>
      <c r="J15" s="1789" t="s">
        <v>4849</v>
      </c>
      <c r="K15" s="1795" t="s">
        <v>4809</v>
      </c>
    </row>
    <row r="16" spans="1:11" ht="32.25" customHeight="1">
      <c r="A16" s="1788"/>
      <c r="B16" s="1790"/>
      <c r="C16" s="1788"/>
      <c r="D16" s="740" t="s">
        <v>49</v>
      </c>
      <c r="E16" s="737" t="s">
        <v>57</v>
      </c>
      <c r="F16" s="740" t="s">
        <v>7</v>
      </c>
      <c r="G16" s="740" t="s">
        <v>1718</v>
      </c>
      <c r="H16" s="737" t="s">
        <v>4799</v>
      </c>
      <c r="I16" s="1793"/>
      <c r="J16" s="1790"/>
      <c r="K16" s="1795"/>
    </row>
    <row r="17" spans="1:11" ht="57.75" customHeight="1">
      <c r="A17" s="1788"/>
      <c r="B17" s="1791"/>
      <c r="C17" s="1640"/>
      <c r="D17" s="737" t="s">
        <v>4807</v>
      </c>
      <c r="E17" s="740" t="s">
        <v>4802</v>
      </c>
      <c r="F17" s="740" t="s">
        <v>148</v>
      </c>
      <c r="G17" s="740" t="s">
        <v>4803</v>
      </c>
      <c r="H17" s="737" t="s">
        <v>4799</v>
      </c>
      <c r="I17" s="1794"/>
      <c r="J17" s="1791"/>
      <c r="K17" s="1795"/>
    </row>
    <row r="18" spans="1:11" ht="63" customHeight="1">
      <c r="A18" s="1796" t="s">
        <v>2343</v>
      </c>
      <c r="B18" s="1796" t="s">
        <v>4864</v>
      </c>
      <c r="C18" s="1796" t="s">
        <v>4816</v>
      </c>
      <c r="D18" s="623" t="s">
        <v>327</v>
      </c>
      <c r="E18" s="745" t="s">
        <v>4839</v>
      </c>
      <c r="F18" s="624" t="s">
        <v>4804</v>
      </c>
      <c r="G18" s="624" t="s">
        <v>1977</v>
      </c>
      <c r="H18" s="623" t="s">
        <v>4852</v>
      </c>
      <c r="I18" s="1808" t="s">
        <v>144</v>
      </c>
      <c r="J18" s="1810" t="s">
        <v>4856</v>
      </c>
      <c r="K18" s="1799" t="s">
        <v>4858</v>
      </c>
    </row>
    <row r="19" spans="1:11" ht="32.25" customHeight="1">
      <c r="A19" s="1797"/>
      <c r="B19" s="1797"/>
      <c r="C19" s="1797"/>
      <c r="D19" s="624" t="s">
        <v>49</v>
      </c>
      <c r="E19" s="624" t="s">
        <v>57</v>
      </c>
      <c r="F19" s="624" t="s">
        <v>1974</v>
      </c>
      <c r="G19" s="624" t="s">
        <v>4841</v>
      </c>
      <c r="H19" s="624" t="s">
        <v>4857</v>
      </c>
      <c r="I19" s="1808"/>
      <c r="J19" s="1810"/>
      <c r="K19" s="1800"/>
    </row>
    <row r="20" spans="1:11" ht="45" customHeight="1">
      <c r="A20" s="1797"/>
      <c r="B20" s="1797"/>
      <c r="C20" s="1797"/>
      <c r="D20" s="623" t="s">
        <v>4807</v>
      </c>
      <c r="E20" s="624" t="s">
        <v>4802</v>
      </c>
      <c r="F20" s="624" t="s">
        <v>148</v>
      </c>
      <c r="G20" s="624" t="s">
        <v>1724</v>
      </c>
      <c r="H20" s="624" t="s">
        <v>4812</v>
      </c>
      <c r="I20" s="1808"/>
      <c r="J20" s="1810"/>
      <c r="K20" s="1800"/>
    </row>
    <row r="21" spans="1:11" ht="32.25" customHeight="1">
      <c r="A21" s="1798"/>
      <c r="B21" s="1798"/>
      <c r="C21" s="1798"/>
      <c r="D21" s="623" t="s">
        <v>4806</v>
      </c>
      <c r="E21" s="624" t="s">
        <v>56</v>
      </c>
      <c r="F21" s="624"/>
      <c r="G21" s="624"/>
      <c r="H21" s="625"/>
      <c r="I21" s="1809"/>
      <c r="J21" s="1811"/>
      <c r="K21" s="1801"/>
    </row>
    <row r="22" spans="1:11" ht="32.25" customHeight="1">
      <c r="A22" s="1789" t="s">
        <v>2343</v>
      </c>
      <c r="B22" s="1789" t="s">
        <v>4865</v>
      </c>
      <c r="C22" s="1789" t="s">
        <v>4817</v>
      </c>
      <c r="D22" s="737" t="s">
        <v>288</v>
      </c>
      <c r="E22" s="737" t="s">
        <v>58</v>
      </c>
      <c r="F22" s="738"/>
      <c r="G22" s="738" t="s">
        <v>1732</v>
      </c>
      <c r="H22" s="738">
        <v>1</v>
      </c>
      <c r="I22" s="1792" t="s">
        <v>4855</v>
      </c>
      <c r="J22" s="1789" t="s">
        <v>71</v>
      </c>
      <c r="K22" s="1803" t="s">
        <v>4860</v>
      </c>
    </row>
    <row r="23" spans="1:11" ht="32.25" customHeight="1">
      <c r="A23" s="1790"/>
      <c r="B23" s="1790"/>
      <c r="C23" s="1790"/>
      <c r="D23" s="738" t="s">
        <v>49</v>
      </c>
      <c r="E23" s="737" t="s">
        <v>57</v>
      </c>
      <c r="F23" s="738" t="s">
        <v>4810</v>
      </c>
      <c r="G23" s="738" t="s">
        <v>1718</v>
      </c>
      <c r="H23" s="738" t="s">
        <v>4859</v>
      </c>
      <c r="I23" s="1793"/>
      <c r="J23" s="1790"/>
      <c r="K23" s="1804"/>
    </row>
    <row r="24" spans="1:11" ht="46.5" customHeight="1">
      <c r="A24" s="1791"/>
      <c r="B24" s="1791"/>
      <c r="C24" s="1791"/>
      <c r="D24" s="737" t="s">
        <v>4807</v>
      </c>
      <c r="E24" s="738" t="s">
        <v>4802</v>
      </c>
      <c r="F24" s="738" t="s">
        <v>148</v>
      </c>
      <c r="G24" s="738" t="s">
        <v>1724</v>
      </c>
      <c r="H24" s="738" t="s">
        <v>1563</v>
      </c>
      <c r="I24" s="1794"/>
      <c r="J24" s="1791"/>
      <c r="K24" s="1805"/>
    </row>
    <row r="25" spans="1:11" ht="32.25" customHeight="1">
      <c r="A25" s="1796" t="s">
        <v>2344</v>
      </c>
      <c r="B25" s="1796" t="s">
        <v>4866</v>
      </c>
      <c r="C25" s="1818" t="s">
        <v>4850</v>
      </c>
      <c r="D25" s="624" t="s">
        <v>52</v>
      </c>
      <c r="E25" s="624" t="s">
        <v>4811</v>
      </c>
      <c r="F25" s="624" t="s">
        <v>7</v>
      </c>
      <c r="G25" s="624" t="s">
        <v>1978</v>
      </c>
      <c r="H25" s="745" t="s">
        <v>4837</v>
      </c>
      <c r="I25" s="1784" t="s">
        <v>4847</v>
      </c>
      <c r="J25" s="1781" t="s">
        <v>4848</v>
      </c>
      <c r="K25" s="1802"/>
    </row>
    <row r="26" spans="1:11" ht="55.5" customHeight="1">
      <c r="A26" s="1797"/>
      <c r="B26" s="1798"/>
      <c r="C26" s="1818"/>
      <c r="D26" s="624" t="s">
        <v>50</v>
      </c>
      <c r="E26" s="624" t="s">
        <v>4813</v>
      </c>
      <c r="F26" s="624" t="s">
        <v>7</v>
      </c>
      <c r="G26" s="624" t="s">
        <v>1976</v>
      </c>
      <c r="H26" s="745" t="s">
        <v>4812</v>
      </c>
      <c r="I26" s="1786"/>
      <c r="J26" s="1783"/>
      <c r="K26" s="1802"/>
    </row>
    <row r="27" spans="1:11" ht="32.25" customHeight="1">
      <c r="A27" s="1797"/>
      <c r="B27" s="1789" t="s">
        <v>4867</v>
      </c>
      <c r="C27" s="1788" t="s">
        <v>4851</v>
      </c>
      <c r="D27" s="937" t="s">
        <v>52</v>
      </c>
      <c r="E27" s="937" t="s">
        <v>4811</v>
      </c>
      <c r="F27" s="937" t="s">
        <v>7</v>
      </c>
      <c r="G27" s="937" t="s">
        <v>1724</v>
      </c>
      <c r="H27" s="937" t="s">
        <v>4837</v>
      </c>
      <c r="I27" s="1792" t="s">
        <v>144</v>
      </c>
      <c r="J27" s="1789" t="s">
        <v>4848</v>
      </c>
      <c r="K27" s="1795"/>
    </row>
    <row r="28" spans="1:11" ht="55.5" customHeight="1">
      <c r="A28" s="1798"/>
      <c r="B28" s="1791"/>
      <c r="C28" s="1788"/>
      <c r="D28" s="937" t="s">
        <v>50</v>
      </c>
      <c r="E28" s="937" t="s">
        <v>4813</v>
      </c>
      <c r="F28" s="937" t="s">
        <v>7</v>
      </c>
      <c r="G28" s="937" t="s">
        <v>1717</v>
      </c>
      <c r="H28" s="937" t="s">
        <v>4831</v>
      </c>
      <c r="I28" s="1794"/>
      <c r="J28" s="1791"/>
      <c r="K28" s="1795"/>
    </row>
    <row r="29" spans="1:11" ht="32.25" customHeight="1">
      <c r="A29" s="1788" t="s">
        <v>2343</v>
      </c>
      <c r="B29" s="1789" t="s">
        <v>5999</v>
      </c>
      <c r="C29" s="1788" t="s">
        <v>6000</v>
      </c>
      <c r="D29" s="845" t="s">
        <v>326</v>
      </c>
      <c r="E29" s="845" t="s">
        <v>3211</v>
      </c>
      <c r="F29" s="845" t="s">
        <v>147</v>
      </c>
      <c r="G29" s="845" t="s">
        <v>1640</v>
      </c>
      <c r="H29" s="845" t="s">
        <v>6001</v>
      </c>
      <c r="I29" s="1792"/>
      <c r="J29" s="1789"/>
      <c r="K29" s="1795"/>
    </row>
    <row r="30" spans="1:11" ht="32.25" customHeight="1">
      <c r="A30" s="1788"/>
      <c r="B30" s="1791"/>
      <c r="C30" s="1788"/>
      <c r="D30" s="845" t="s">
        <v>3562</v>
      </c>
      <c r="E30" s="845" t="s">
        <v>3539</v>
      </c>
      <c r="F30" s="845" t="s">
        <v>147</v>
      </c>
      <c r="G30" s="845" t="s">
        <v>7487</v>
      </c>
      <c r="H30" s="845">
        <v>6</v>
      </c>
      <c r="I30" s="1794"/>
      <c r="J30" s="1791"/>
      <c r="K30" s="1795"/>
    </row>
    <row r="31" spans="1:11" ht="32.25" customHeight="1">
      <c r="A31" s="1780" t="s">
        <v>2343</v>
      </c>
      <c r="B31" s="1780" t="s">
        <v>4869</v>
      </c>
      <c r="C31" s="1780" t="s">
        <v>36</v>
      </c>
      <c r="D31" s="938" t="s">
        <v>52</v>
      </c>
      <c r="E31" s="938" t="s">
        <v>59</v>
      </c>
      <c r="F31" s="938" t="s">
        <v>1980</v>
      </c>
      <c r="G31" s="938" t="s">
        <v>1634</v>
      </c>
      <c r="H31" s="938" t="s">
        <v>4826</v>
      </c>
      <c r="I31" s="1812" t="s">
        <v>4847</v>
      </c>
      <c r="J31" s="1780" t="s">
        <v>4848</v>
      </c>
      <c r="K31" s="1787" t="s">
        <v>4827</v>
      </c>
    </row>
    <row r="32" spans="1:11" ht="30" customHeight="1">
      <c r="A32" s="1780"/>
      <c r="B32" s="1780"/>
      <c r="C32" s="1780"/>
      <c r="D32" s="938" t="s">
        <v>49</v>
      </c>
      <c r="E32" s="938" t="s">
        <v>57</v>
      </c>
      <c r="F32" s="938" t="s">
        <v>1981</v>
      </c>
      <c r="G32" s="938" t="s">
        <v>4874</v>
      </c>
      <c r="H32" s="938" t="s">
        <v>4824</v>
      </c>
      <c r="I32" s="1812"/>
      <c r="J32" s="1780"/>
      <c r="K32" s="1787"/>
    </row>
    <row r="33" spans="1:11" ht="39">
      <c r="A33" s="1780"/>
      <c r="B33" s="1780"/>
      <c r="C33" s="1780"/>
      <c r="D33" s="739" t="s">
        <v>4807</v>
      </c>
      <c r="E33" s="938" t="s">
        <v>4802</v>
      </c>
      <c r="F33" s="938" t="s">
        <v>148</v>
      </c>
      <c r="G33" s="938" t="s">
        <v>1724</v>
      </c>
      <c r="H33" s="938" t="s">
        <v>4825</v>
      </c>
      <c r="I33" s="1812"/>
      <c r="J33" s="1780"/>
      <c r="K33" s="1787"/>
    </row>
    <row r="34" spans="1:11" ht="32.25" customHeight="1">
      <c r="A34" s="937" t="s">
        <v>35</v>
      </c>
      <c r="B34" s="937" t="s">
        <v>4870</v>
      </c>
      <c r="C34" s="937" t="s">
        <v>4871</v>
      </c>
      <c r="D34" s="737" t="s">
        <v>288</v>
      </c>
      <c r="E34" s="937" t="s">
        <v>4829</v>
      </c>
      <c r="F34" s="937" t="s">
        <v>148</v>
      </c>
      <c r="G34" s="937" t="s">
        <v>1732</v>
      </c>
      <c r="H34" s="937">
        <v>1</v>
      </c>
      <c r="I34" s="984" t="s">
        <v>4847</v>
      </c>
      <c r="J34" s="937" t="s">
        <v>4848</v>
      </c>
      <c r="K34" s="936" t="s">
        <v>4861</v>
      </c>
    </row>
    <row r="35" spans="1:11" ht="32.25" customHeight="1">
      <c r="A35" s="1818" t="s">
        <v>37</v>
      </c>
      <c r="B35" s="1818" t="s">
        <v>4873</v>
      </c>
      <c r="C35" s="1818" t="s">
        <v>38</v>
      </c>
      <c r="D35" s="934" t="s">
        <v>52</v>
      </c>
      <c r="E35" s="934" t="s">
        <v>4811</v>
      </c>
      <c r="F35" s="934" t="s">
        <v>1979</v>
      </c>
      <c r="G35" s="934" t="s">
        <v>1978</v>
      </c>
      <c r="H35" s="934" t="s">
        <v>4819</v>
      </c>
      <c r="I35" s="1812" t="s">
        <v>144</v>
      </c>
      <c r="J35" s="1780" t="s">
        <v>4848</v>
      </c>
      <c r="K35" s="1802"/>
    </row>
    <row r="36" spans="1:11" ht="32.25" customHeight="1">
      <c r="A36" s="1818"/>
      <c r="B36" s="1818"/>
      <c r="C36" s="1818"/>
      <c r="D36" s="934" t="s">
        <v>49</v>
      </c>
      <c r="E36" s="934" t="s">
        <v>4828</v>
      </c>
      <c r="F36" s="934" t="s">
        <v>1979</v>
      </c>
      <c r="G36" s="934" t="s">
        <v>1984</v>
      </c>
      <c r="H36" s="934" t="s">
        <v>4820</v>
      </c>
      <c r="I36" s="1812"/>
      <c r="J36" s="1780"/>
      <c r="K36" s="1802"/>
    </row>
    <row r="37" spans="1:11" ht="32.25" customHeight="1">
      <c r="A37" s="1818"/>
      <c r="B37" s="1818"/>
      <c r="C37" s="1818"/>
      <c r="D37" s="934" t="s">
        <v>4805</v>
      </c>
      <c r="E37" s="934" t="s">
        <v>4823</v>
      </c>
      <c r="F37" s="934" t="s">
        <v>4940</v>
      </c>
      <c r="G37" s="934" t="s">
        <v>1634</v>
      </c>
      <c r="H37" s="934" t="s">
        <v>4820</v>
      </c>
      <c r="I37" s="1812"/>
      <c r="J37" s="1780"/>
      <c r="K37" s="1802"/>
    </row>
    <row r="38" spans="1:11" ht="32.25" customHeight="1">
      <c r="A38" s="1818"/>
      <c r="B38" s="1818"/>
      <c r="C38" s="1818"/>
      <c r="D38" s="934" t="s">
        <v>4822</v>
      </c>
      <c r="E38" s="938" t="s">
        <v>4842</v>
      </c>
      <c r="F38" s="934" t="s">
        <v>1979</v>
      </c>
      <c r="G38" s="934" t="s">
        <v>1985</v>
      </c>
      <c r="H38" s="934" t="s">
        <v>4821</v>
      </c>
      <c r="I38" s="1812"/>
      <c r="J38" s="1780"/>
      <c r="K38" s="1802"/>
    </row>
    <row r="39" spans="1:11" ht="32.25" customHeight="1">
      <c r="A39" s="1818"/>
      <c r="B39" s="1818"/>
      <c r="C39" s="1818"/>
      <c r="D39" s="739" t="s">
        <v>4797</v>
      </c>
      <c r="E39" s="934" t="s">
        <v>61</v>
      </c>
      <c r="F39" s="934" t="s">
        <v>1987</v>
      </c>
      <c r="G39" s="934"/>
      <c r="H39" s="934">
        <v>6</v>
      </c>
      <c r="I39" s="1812"/>
      <c r="J39" s="1780"/>
      <c r="K39" s="1802"/>
    </row>
    <row r="40" spans="1:11" ht="32.25" customHeight="1">
      <c r="A40" s="1788" t="s">
        <v>40</v>
      </c>
      <c r="B40" s="1788" t="s">
        <v>4872</v>
      </c>
      <c r="C40" s="1788" t="s">
        <v>41</v>
      </c>
      <c r="D40" s="937" t="s">
        <v>64</v>
      </c>
      <c r="E40" s="937" t="s">
        <v>62</v>
      </c>
      <c r="F40" s="937" t="s">
        <v>4830</v>
      </c>
      <c r="G40" s="937" t="s">
        <v>1986</v>
      </c>
      <c r="H40" s="937">
        <v>1</v>
      </c>
      <c r="I40" s="1806" t="s">
        <v>144</v>
      </c>
      <c r="J40" s="1788" t="s">
        <v>5835</v>
      </c>
      <c r="K40" s="1795"/>
    </row>
    <row r="41" spans="1:11" ht="47.25" customHeight="1">
      <c r="A41" s="1788"/>
      <c r="B41" s="1788"/>
      <c r="C41" s="1788"/>
      <c r="D41" s="937" t="s">
        <v>288</v>
      </c>
      <c r="E41" s="937" t="s">
        <v>4833</v>
      </c>
      <c r="F41" s="937" t="s">
        <v>4832</v>
      </c>
      <c r="G41" s="937" t="s">
        <v>1986</v>
      </c>
      <c r="H41" s="937" t="s">
        <v>4831</v>
      </c>
      <c r="I41" s="1806"/>
      <c r="J41" s="1788"/>
      <c r="K41" s="1795"/>
    </row>
    <row r="42" spans="1:11" ht="48" customHeight="1">
      <c r="A42" s="1788"/>
      <c r="B42" s="1788"/>
      <c r="C42" s="1788"/>
      <c r="D42" s="937" t="s">
        <v>65</v>
      </c>
      <c r="E42" s="937" t="s">
        <v>4834</v>
      </c>
      <c r="F42" s="937" t="s">
        <v>4835</v>
      </c>
      <c r="G42" s="937" t="s">
        <v>1986</v>
      </c>
      <c r="H42" s="937" t="s">
        <v>4831</v>
      </c>
      <c r="I42" s="1806"/>
      <c r="J42" s="1788"/>
      <c r="K42" s="1795"/>
    </row>
    <row r="43" spans="1:11" ht="32.25" customHeight="1">
      <c r="A43" s="1788"/>
      <c r="B43" s="1788"/>
      <c r="C43" s="1788"/>
      <c r="D43" s="937" t="s">
        <v>53</v>
      </c>
      <c r="E43" s="937" t="s">
        <v>4838</v>
      </c>
      <c r="F43" s="937" t="s">
        <v>148</v>
      </c>
      <c r="G43" s="937" t="s">
        <v>1634</v>
      </c>
      <c r="H43" s="937">
        <v>6</v>
      </c>
      <c r="I43" s="1806"/>
      <c r="J43" s="1788"/>
      <c r="K43" s="1795"/>
    </row>
    <row r="44" spans="1:11" s="114" customFormat="1" ht="69" customHeight="1">
      <c r="A44" s="1645" t="s">
        <v>5831</v>
      </c>
      <c r="B44" s="1645" t="s">
        <v>5935</v>
      </c>
      <c r="C44" s="1645" t="s">
        <v>5832</v>
      </c>
      <c r="D44" s="912" t="s">
        <v>2081</v>
      </c>
      <c r="E44" s="912" t="s">
        <v>5833</v>
      </c>
      <c r="F44" s="912" t="s">
        <v>147</v>
      </c>
      <c r="G44" s="912"/>
      <c r="H44" s="912">
        <v>1</v>
      </c>
      <c r="I44" s="1645" t="s">
        <v>144</v>
      </c>
      <c r="J44" s="1645" t="s">
        <v>5835</v>
      </c>
      <c r="K44" s="1822"/>
    </row>
    <row r="45" spans="1:11" s="114" customFormat="1" ht="47.25" customHeight="1">
      <c r="A45" s="1645"/>
      <c r="B45" s="1645"/>
      <c r="C45" s="1645"/>
      <c r="D45" s="912" t="s">
        <v>2081</v>
      </c>
      <c r="E45" s="912" t="s">
        <v>3467</v>
      </c>
      <c r="F45" s="912" t="s">
        <v>147</v>
      </c>
      <c r="G45" s="912"/>
      <c r="H45" s="912" t="s">
        <v>5834</v>
      </c>
      <c r="I45" s="1645"/>
      <c r="J45" s="1645"/>
      <c r="K45" s="1691"/>
    </row>
    <row r="46" spans="1:11" ht="51" customHeight="1">
      <c r="A46" s="1645"/>
      <c r="B46" s="1639" t="s">
        <v>5936</v>
      </c>
      <c r="C46" s="1639" t="s">
        <v>5836</v>
      </c>
      <c r="D46" s="915" t="s">
        <v>2081</v>
      </c>
      <c r="E46" s="915" t="s">
        <v>3467</v>
      </c>
      <c r="F46" s="915" t="s">
        <v>147</v>
      </c>
      <c r="G46" s="915"/>
      <c r="H46" s="915">
        <v>1</v>
      </c>
      <c r="I46" s="1639" t="s">
        <v>5838</v>
      </c>
      <c r="J46" s="1639" t="s">
        <v>71</v>
      </c>
      <c r="K46" s="1823"/>
    </row>
    <row r="47" spans="1:11" ht="50.25" customHeight="1">
      <c r="A47" s="1645"/>
      <c r="B47" s="1639"/>
      <c r="C47" s="1639"/>
      <c r="D47" s="915" t="s">
        <v>2081</v>
      </c>
      <c r="E47" s="915" t="s">
        <v>3537</v>
      </c>
      <c r="F47" s="915" t="s">
        <v>147</v>
      </c>
      <c r="G47" s="915"/>
      <c r="H47" s="915" t="s">
        <v>5837</v>
      </c>
      <c r="I47" s="1639"/>
      <c r="J47" s="1639"/>
      <c r="K47" s="1654"/>
    </row>
    <row r="48" spans="1:11" ht="61.5" customHeight="1">
      <c r="A48" s="1788" t="s">
        <v>6659</v>
      </c>
      <c r="B48" s="1789" t="s">
        <v>6661</v>
      </c>
      <c r="C48" s="1788" t="s">
        <v>6660</v>
      </c>
      <c r="D48" s="1047" t="s">
        <v>326</v>
      </c>
      <c r="E48" s="1047" t="s">
        <v>3459</v>
      </c>
      <c r="F48" s="1047" t="s">
        <v>147</v>
      </c>
      <c r="G48" s="1047" t="s">
        <v>1640</v>
      </c>
      <c r="H48" s="1047" t="s">
        <v>4362</v>
      </c>
      <c r="I48" s="1792" t="s">
        <v>6662</v>
      </c>
      <c r="J48" s="1639" t="s">
        <v>6663</v>
      </c>
      <c r="K48" s="1795"/>
    </row>
    <row r="49" spans="1:11" ht="61.5" customHeight="1">
      <c r="A49" s="1788"/>
      <c r="B49" s="1791"/>
      <c r="C49" s="1788"/>
      <c r="D49" s="1047" t="s">
        <v>3562</v>
      </c>
      <c r="E49" s="1047" t="s">
        <v>4144</v>
      </c>
      <c r="F49" s="1047" t="s">
        <v>147</v>
      </c>
      <c r="G49" s="1047" t="s">
        <v>6664</v>
      </c>
      <c r="H49" s="1047" t="s">
        <v>2078</v>
      </c>
      <c r="I49" s="1794"/>
      <c r="J49" s="1639"/>
      <c r="K49" s="1795"/>
    </row>
    <row r="50" spans="1:11" ht="74.25" customHeight="1">
      <c r="A50" s="1780" t="s">
        <v>6925</v>
      </c>
      <c r="B50" s="1781" t="s">
        <v>6922</v>
      </c>
      <c r="C50" s="1780" t="s">
        <v>6924</v>
      </c>
      <c r="D50" s="1089" t="s">
        <v>3561</v>
      </c>
      <c r="E50" s="1089" t="s">
        <v>6930</v>
      </c>
      <c r="F50" s="1089" t="s">
        <v>147</v>
      </c>
      <c r="G50" s="1089" t="s">
        <v>1716</v>
      </c>
      <c r="H50" s="1089" t="s">
        <v>6926</v>
      </c>
      <c r="I50" s="1784" t="s">
        <v>6923</v>
      </c>
      <c r="J50" s="1645" t="s">
        <v>2</v>
      </c>
      <c r="K50" s="1787"/>
    </row>
    <row r="51" spans="1:11" ht="74.25" customHeight="1">
      <c r="A51" s="1780"/>
      <c r="B51" s="1783"/>
      <c r="C51" s="1780"/>
      <c r="D51" s="1089" t="s">
        <v>6927</v>
      </c>
      <c r="E51" s="1089" t="s">
        <v>6928</v>
      </c>
      <c r="F51" s="1089" t="s">
        <v>147</v>
      </c>
      <c r="G51" s="1089" t="s">
        <v>1716</v>
      </c>
      <c r="H51" s="1089" t="s">
        <v>6929</v>
      </c>
      <c r="I51" s="1786"/>
      <c r="J51" s="1645"/>
      <c r="K51" s="1787"/>
    </row>
    <row r="52" spans="1:11" ht="54" customHeight="1">
      <c r="A52" s="1788" t="s">
        <v>7029</v>
      </c>
      <c r="B52" s="1789" t="s">
        <v>7036</v>
      </c>
      <c r="C52" s="1788" t="s">
        <v>7030</v>
      </c>
      <c r="D52" s="1113" t="s">
        <v>49</v>
      </c>
      <c r="E52" s="1113" t="s">
        <v>2074</v>
      </c>
      <c r="F52" s="1113" t="s">
        <v>147</v>
      </c>
      <c r="G52" s="1113" t="s">
        <v>1916</v>
      </c>
      <c r="H52" s="1113" t="s">
        <v>2495</v>
      </c>
      <c r="I52" s="1792" t="s">
        <v>7033</v>
      </c>
      <c r="J52" s="1789" t="s">
        <v>7034</v>
      </c>
      <c r="K52" s="1795" t="s">
        <v>7035</v>
      </c>
    </row>
    <row r="53" spans="1:11" ht="32.25" customHeight="1">
      <c r="A53" s="1788"/>
      <c r="B53" s="1790"/>
      <c r="C53" s="1788"/>
      <c r="D53" s="1113" t="s">
        <v>7031</v>
      </c>
      <c r="E53" s="737" t="s">
        <v>7032</v>
      </c>
      <c r="F53" s="1113" t="s">
        <v>147</v>
      </c>
      <c r="G53" s="1113" t="s">
        <v>1640</v>
      </c>
      <c r="H53" s="737" t="s">
        <v>2495</v>
      </c>
      <c r="I53" s="1793"/>
      <c r="J53" s="1790"/>
      <c r="K53" s="1795"/>
    </row>
    <row r="54" spans="1:11" ht="57.75" customHeight="1">
      <c r="A54" s="1788"/>
      <c r="B54" s="1791"/>
      <c r="C54" s="1640"/>
      <c r="D54" s="737" t="s">
        <v>3561</v>
      </c>
      <c r="E54" s="1113" t="s">
        <v>7037</v>
      </c>
      <c r="F54" s="1113" t="s">
        <v>147</v>
      </c>
      <c r="G54" s="1113" t="s">
        <v>1916</v>
      </c>
      <c r="H54" s="737" t="s">
        <v>6612</v>
      </c>
      <c r="I54" s="1794"/>
      <c r="J54" s="1791"/>
      <c r="K54" s="1795"/>
    </row>
    <row r="55" spans="1:11" s="457" customFormat="1" ht="29.25" customHeight="1">
      <c r="A55" s="1780" t="s">
        <v>7038</v>
      </c>
      <c r="B55" s="1781" t="s">
        <v>7086</v>
      </c>
      <c r="C55" s="1780" t="s">
        <v>7039</v>
      </c>
      <c r="D55" s="1114" t="s">
        <v>326</v>
      </c>
      <c r="E55" s="1114" t="s">
        <v>3211</v>
      </c>
      <c r="F55" s="1114" t="s">
        <v>147</v>
      </c>
      <c r="G55" s="1114" t="s">
        <v>1640</v>
      </c>
      <c r="H55" s="1114" t="s">
        <v>6001</v>
      </c>
      <c r="I55" s="1784" t="s">
        <v>7042</v>
      </c>
      <c r="J55" s="1781" t="s">
        <v>7043</v>
      </c>
      <c r="K55" s="1787"/>
    </row>
    <row r="56" spans="1:11" s="457" customFormat="1" ht="51.75" customHeight="1">
      <c r="A56" s="1780"/>
      <c r="B56" s="1782"/>
      <c r="C56" s="1780"/>
      <c r="D56" s="1114" t="s">
        <v>3561</v>
      </c>
      <c r="E56" s="1114" t="s">
        <v>7041</v>
      </c>
      <c r="F56" s="1114" t="s">
        <v>147</v>
      </c>
      <c r="G56" s="1114" t="s">
        <v>1716</v>
      </c>
      <c r="H56" s="739" t="s">
        <v>2148</v>
      </c>
      <c r="I56" s="1785"/>
      <c r="J56" s="1782"/>
      <c r="K56" s="1787"/>
    </row>
    <row r="57" spans="1:11" s="457" customFormat="1" ht="30" customHeight="1">
      <c r="A57" s="1780"/>
      <c r="B57" s="1783"/>
      <c r="C57" s="1637"/>
      <c r="D57" s="739" t="s">
        <v>3562</v>
      </c>
      <c r="E57" s="1114" t="s">
        <v>3448</v>
      </c>
      <c r="F57" s="1114" t="s">
        <v>147</v>
      </c>
      <c r="G57" s="1114" t="s">
        <v>1640</v>
      </c>
      <c r="H57" s="739" t="s">
        <v>7040</v>
      </c>
      <c r="I57" s="1786"/>
      <c r="J57" s="1783"/>
      <c r="K57" s="1787"/>
    </row>
    <row r="60" spans="1:11" ht="33">
      <c r="A60" s="132" t="s">
        <v>2456</v>
      </c>
      <c r="D60" s="312" t="s">
        <v>6931</v>
      </c>
    </row>
    <row r="62" spans="1:11" s="94" customFormat="1" ht="36.75" customHeight="1">
      <c r="A62" s="943"/>
      <c r="B62" s="943"/>
    </row>
    <row r="63" spans="1:11" s="94" customFormat="1" ht="45" customHeight="1">
      <c r="A63" s="264" t="s">
        <v>5812</v>
      </c>
      <c r="B63" s="389"/>
      <c r="C63" s="390"/>
      <c r="D63" s="389"/>
      <c r="E63" s="104"/>
      <c r="F63" s="944"/>
      <c r="G63" s="130"/>
      <c r="H63" s="130"/>
      <c r="I63" s="130"/>
      <c r="J63" s="130"/>
      <c r="K63" s="944"/>
    </row>
    <row r="64" spans="1:11" s="94" customFormat="1" ht="37.5" customHeight="1">
      <c r="A64" s="185" t="s">
        <v>3781</v>
      </c>
      <c r="B64" s="185" t="s">
        <v>578</v>
      </c>
      <c r="C64" s="185" t="s">
        <v>2289</v>
      </c>
      <c r="D64" s="185" t="s">
        <v>2309</v>
      </c>
      <c r="E64" s="185" t="s">
        <v>2293</v>
      </c>
      <c r="F64" s="185" t="s">
        <v>1714</v>
      </c>
      <c r="G64" s="185" t="s">
        <v>1618</v>
      </c>
      <c r="H64" s="185" t="s">
        <v>156</v>
      </c>
      <c r="I64" s="185" t="s">
        <v>189</v>
      </c>
      <c r="J64" s="191" t="s">
        <v>2312</v>
      </c>
      <c r="K64" s="185" t="s">
        <v>5</v>
      </c>
    </row>
    <row r="65" spans="1:11" ht="32.25" customHeight="1">
      <c r="A65" s="1807" t="s">
        <v>2343</v>
      </c>
      <c r="B65" s="1815" t="s">
        <v>4868</v>
      </c>
      <c r="C65" s="1807" t="s">
        <v>4818</v>
      </c>
      <c r="D65" s="731" t="s">
        <v>52</v>
      </c>
      <c r="E65" s="731" t="s">
        <v>59</v>
      </c>
      <c r="F65" s="731" t="s">
        <v>1982</v>
      </c>
      <c r="G65" s="731" t="s">
        <v>4814</v>
      </c>
      <c r="H65" s="731" t="s">
        <v>4836</v>
      </c>
      <c r="I65" s="1813" t="s">
        <v>144</v>
      </c>
      <c r="J65" s="1815" t="s">
        <v>4849</v>
      </c>
      <c r="K65" s="1821"/>
    </row>
    <row r="66" spans="1:11" ht="32.25" customHeight="1">
      <c r="A66" s="1807"/>
      <c r="B66" s="1816"/>
      <c r="C66" s="1807"/>
      <c r="D66" s="731" t="s">
        <v>53</v>
      </c>
      <c r="E66" s="731" t="s">
        <v>60</v>
      </c>
      <c r="F66" s="731" t="s">
        <v>1981</v>
      </c>
      <c r="G66" s="731" t="s">
        <v>4814</v>
      </c>
      <c r="H66" s="731">
        <v>6</v>
      </c>
      <c r="I66" s="1814"/>
      <c r="J66" s="1816"/>
      <c r="K66" s="1821"/>
    </row>
    <row r="67" spans="1:11" ht="37.5" customHeight="1">
      <c r="A67" s="935" t="s">
        <v>55</v>
      </c>
      <c r="B67" s="731"/>
      <c r="C67" s="732" t="s">
        <v>39</v>
      </c>
      <c r="D67" s="732" t="s">
        <v>53</v>
      </c>
      <c r="E67" s="732" t="s">
        <v>63</v>
      </c>
      <c r="F67" s="731" t="s">
        <v>1981</v>
      </c>
      <c r="G67" s="731" t="s">
        <v>1983</v>
      </c>
      <c r="H67" s="732" t="s">
        <v>34</v>
      </c>
      <c r="I67" s="733"/>
      <c r="J67" s="733"/>
      <c r="K67" s="734" t="s">
        <v>54</v>
      </c>
    </row>
  </sheetData>
  <mergeCells count="114">
    <mergeCell ref="J44:J45"/>
    <mergeCell ref="K44:K45"/>
    <mergeCell ref="J46:J47"/>
    <mergeCell ref="K46:K47"/>
    <mergeCell ref="H1:J1"/>
    <mergeCell ref="A50:A51"/>
    <mergeCell ref="B50:B51"/>
    <mergeCell ref="C50:C51"/>
    <mergeCell ref="I50:I51"/>
    <mergeCell ref="J50:J51"/>
    <mergeCell ref="K50:K51"/>
    <mergeCell ref="A48:A49"/>
    <mergeCell ref="B48:B49"/>
    <mergeCell ref="C48:C49"/>
    <mergeCell ref="I48:I49"/>
    <mergeCell ref="J48:J49"/>
    <mergeCell ref="K48:K49"/>
    <mergeCell ref="K65:K66"/>
    <mergeCell ref="C13:C14"/>
    <mergeCell ref="C31:C33"/>
    <mergeCell ref="B65:B66"/>
    <mergeCell ref="K15:K17"/>
    <mergeCell ref="K13:K14"/>
    <mergeCell ref="C25:C26"/>
    <mergeCell ref="A10:A11"/>
    <mergeCell ref="B10:B11"/>
    <mergeCell ref="C10:C11"/>
    <mergeCell ref="I35:I39"/>
    <mergeCell ref="J35:J39"/>
    <mergeCell ref="B13:B14"/>
    <mergeCell ref="B15:B17"/>
    <mergeCell ref="A13:A14"/>
    <mergeCell ref="A15:A17"/>
    <mergeCell ref="A18:A21"/>
    <mergeCell ref="B18:B21"/>
    <mergeCell ref="C15:C17"/>
    <mergeCell ref="B35:B39"/>
    <mergeCell ref="A40:A43"/>
    <mergeCell ref="B40:B43"/>
    <mergeCell ref="A31:A33"/>
    <mergeCell ref="A65:A66"/>
    <mergeCell ref="C4:C9"/>
    <mergeCell ref="K31:K33"/>
    <mergeCell ref="I4:I9"/>
    <mergeCell ref="J4:J9"/>
    <mergeCell ref="B25:B26"/>
    <mergeCell ref="B31:B33"/>
    <mergeCell ref="A35:A39"/>
    <mergeCell ref="K10:K11"/>
    <mergeCell ref="B22:B24"/>
    <mergeCell ref="A22:A24"/>
    <mergeCell ref="I10:I11"/>
    <mergeCell ref="J10:J11"/>
    <mergeCell ref="C18:C21"/>
    <mergeCell ref="C65:C66"/>
    <mergeCell ref="J29:J30"/>
    <mergeCell ref="K29:K30"/>
    <mergeCell ref="A29:A30"/>
    <mergeCell ref="B29:B30"/>
    <mergeCell ref="C29:C30"/>
    <mergeCell ref="I29:I30"/>
    <mergeCell ref="D1:E1"/>
    <mergeCell ref="I15:I17"/>
    <mergeCell ref="J15:J17"/>
    <mergeCell ref="I13:I14"/>
    <mergeCell ref="J13:J14"/>
    <mergeCell ref="I18:I21"/>
    <mergeCell ref="J18:J21"/>
    <mergeCell ref="J31:J33"/>
    <mergeCell ref="I31:I33"/>
    <mergeCell ref="I65:I66"/>
    <mergeCell ref="J65:J66"/>
    <mergeCell ref="K4:K9"/>
    <mergeCell ref="K40:K43"/>
    <mergeCell ref="C40:C43"/>
    <mergeCell ref="C35:C39"/>
    <mergeCell ref="A4:A9"/>
    <mergeCell ref="B4:B9"/>
    <mergeCell ref="A44:A47"/>
    <mergeCell ref="A25:A28"/>
    <mergeCell ref="K18:K21"/>
    <mergeCell ref="B27:B28"/>
    <mergeCell ref="C27:C28"/>
    <mergeCell ref="I27:I28"/>
    <mergeCell ref="J27:J28"/>
    <mergeCell ref="K35:K39"/>
    <mergeCell ref="K27:K28"/>
    <mergeCell ref="C22:C24"/>
    <mergeCell ref="K22:K24"/>
    <mergeCell ref="J22:J24"/>
    <mergeCell ref="I22:I24"/>
    <mergeCell ref="K25:K26"/>
    <mergeCell ref="I40:I43"/>
    <mergeCell ref="J40:J43"/>
    <mergeCell ref="I25:I26"/>
    <mergeCell ref="J25:J26"/>
    <mergeCell ref="B46:B47"/>
    <mergeCell ref="C46:C47"/>
    <mergeCell ref="I46:I47"/>
    <mergeCell ref="B44:B45"/>
    <mergeCell ref="C44:C45"/>
    <mergeCell ref="I44:I45"/>
    <mergeCell ref="A55:A57"/>
    <mergeCell ref="B55:B57"/>
    <mergeCell ref="C55:C57"/>
    <mergeCell ref="I55:I57"/>
    <mergeCell ref="J55:J57"/>
    <mergeCell ref="K55:K57"/>
    <mergeCell ref="A52:A54"/>
    <mergeCell ref="B52:B54"/>
    <mergeCell ref="C52:C54"/>
    <mergeCell ref="I52:I54"/>
    <mergeCell ref="J52:J54"/>
    <mergeCell ref="K52:K54"/>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5" right="0.75" top="1" bottom="1" header="0.3" footer="0.3"/>
  <pageSetup paperSize="8" scale="3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1" width="36.5" style="103" customWidth="1"/>
    <col min="2" max="2" width="20.625" style="103" customWidth="1"/>
    <col min="3" max="3" width="56.75" style="104" bestFit="1" customWidth="1"/>
    <col min="4" max="4" width="25.75" style="104" customWidth="1"/>
    <col min="5" max="5" width="29.25" style="104" bestFit="1" customWidth="1"/>
    <col min="6" max="6" width="25.375" style="95" customWidth="1"/>
    <col min="7" max="8" width="24.375" style="103" customWidth="1"/>
    <col min="9" max="9" width="20.625" style="104" customWidth="1"/>
    <col min="10" max="10" width="33.5" style="103" bestFit="1" customWidth="1"/>
    <col min="11" max="11" width="86.25" style="94" customWidth="1"/>
    <col min="12" max="16384" width="13" style="94"/>
  </cols>
  <sheetData>
    <row r="1" spans="1:11" ht="60" customHeight="1">
      <c r="A1" s="102" t="s">
        <v>1021</v>
      </c>
      <c r="D1" s="1688" t="s">
        <v>3690</v>
      </c>
      <c r="E1" s="1688"/>
      <c r="G1" s="1251" t="s">
        <v>7297</v>
      </c>
      <c r="H1" s="1695" t="s">
        <v>3613</v>
      </c>
      <c r="I1" s="1695"/>
      <c r="J1" s="1695"/>
    </row>
    <row r="2" spans="1:11" ht="45" customHeight="1">
      <c r="A2" s="264" t="s">
        <v>2407</v>
      </c>
      <c r="B2" s="389"/>
      <c r="C2" s="390"/>
      <c r="F2" s="321"/>
      <c r="G2" s="130"/>
      <c r="H2" s="130"/>
      <c r="I2" s="130"/>
      <c r="J2" s="130"/>
      <c r="K2" s="321"/>
    </row>
    <row r="3" spans="1:11" ht="37.5" customHeight="1">
      <c r="A3" s="185" t="s">
        <v>3781</v>
      </c>
      <c r="B3" s="185" t="s">
        <v>578</v>
      </c>
      <c r="C3" s="185" t="s">
        <v>2289</v>
      </c>
      <c r="D3" s="185" t="s">
        <v>2309</v>
      </c>
      <c r="E3" s="185" t="s">
        <v>2293</v>
      </c>
      <c r="F3" s="185" t="s">
        <v>1714</v>
      </c>
      <c r="G3" s="185" t="s">
        <v>1618</v>
      </c>
      <c r="H3" s="185" t="s">
        <v>156</v>
      </c>
      <c r="I3" s="185" t="s">
        <v>189</v>
      </c>
      <c r="J3" s="191" t="s">
        <v>2312</v>
      </c>
      <c r="K3" s="185" t="s">
        <v>5</v>
      </c>
    </row>
    <row r="4" spans="1:11" ht="48" customHeight="1">
      <c r="A4" s="922" t="s">
        <v>458</v>
      </c>
      <c r="B4" s="109" t="s">
        <v>2144</v>
      </c>
      <c r="C4" s="109" t="s">
        <v>2420</v>
      </c>
      <c r="D4" s="106" t="s">
        <v>2422</v>
      </c>
      <c r="E4" s="106" t="s">
        <v>459</v>
      </c>
      <c r="F4" s="106" t="s">
        <v>294</v>
      </c>
      <c r="G4" s="106"/>
      <c r="H4" s="106" t="s">
        <v>3213</v>
      </c>
      <c r="I4" s="106" t="s">
        <v>460</v>
      </c>
      <c r="J4" s="106" t="s">
        <v>461</v>
      </c>
      <c r="K4" s="392"/>
    </row>
    <row r="5" spans="1:11" ht="51.75" customHeight="1">
      <c r="A5" s="912" t="s">
        <v>587</v>
      </c>
      <c r="B5" s="108" t="s">
        <v>1706</v>
      </c>
      <c r="C5" s="108" t="s">
        <v>4881</v>
      </c>
      <c r="D5" s="108" t="s">
        <v>64</v>
      </c>
      <c r="E5" s="108" t="s">
        <v>3750</v>
      </c>
      <c r="F5" s="108" t="s">
        <v>148</v>
      </c>
      <c r="G5" s="108" t="s">
        <v>1634</v>
      </c>
      <c r="H5" s="108">
        <v>1</v>
      </c>
      <c r="I5" s="116" t="s">
        <v>3871</v>
      </c>
      <c r="J5" s="108" t="s">
        <v>575</v>
      </c>
      <c r="K5" s="438"/>
    </row>
    <row r="6" spans="1:11" s="114" customFormat="1" ht="69" customHeight="1">
      <c r="A6" s="1608" t="s">
        <v>566</v>
      </c>
      <c r="B6" s="1639" t="s">
        <v>1705</v>
      </c>
      <c r="C6" s="1639" t="s">
        <v>567</v>
      </c>
      <c r="D6" s="750" t="s">
        <v>3911</v>
      </c>
      <c r="E6" s="750" t="s">
        <v>4877</v>
      </c>
      <c r="F6" s="750" t="s">
        <v>7</v>
      </c>
      <c r="G6" s="750"/>
      <c r="H6" s="750">
        <v>1</v>
      </c>
      <c r="I6" s="1639" t="s">
        <v>86</v>
      </c>
      <c r="J6" s="1639" t="s">
        <v>568</v>
      </c>
      <c r="K6" s="1824"/>
    </row>
    <row r="7" spans="1:11" s="114" customFormat="1" ht="47.25" customHeight="1">
      <c r="A7" s="1612"/>
      <c r="B7" s="1639"/>
      <c r="C7" s="1639"/>
      <c r="D7" s="750" t="s">
        <v>122</v>
      </c>
      <c r="E7" s="750" t="s">
        <v>3747</v>
      </c>
      <c r="F7" s="750" t="s">
        <v>600</v>
      </c>
      <c r="G7" s="750"/>
      <c r="H7" s="750" t="s">
        <v>15</v>
      </c>
      <c r="I7" s="1639"/>
      <c r="J7" s="1639"/>
      <c r="K7" s="1689"/>
    </row>
    <row r="8" spans="1:11" s="114" customFormat="1" ht="36.75" customHeight="1">
      <c r="A8" s="1612"/>
      <c r="B8" s="1639"/>
      <c r="C8" s="1639"/>
      <c r="D8" s="750" t="s">
        <v>2081</v>
      </c>
      <c r="E8" s="750" t="s">
        <v>3748</v>
      </c>
      <c r="F8" s="750" t="s">
        <v>600</v>
      </c>
      <c r="G8" s="750"/>
      <c r="H8" s="750">
        <v>15</v>
      </c>
      <c r="I8" s="1639"/>
      <c r="J8" s="1639"/>
      <c r="K8" s="1689"/>
    </row>
    <row r="9" spans="1:11" s="114" customFormat="1" ht="39" customHeight="1">
      <c r="A9" s="1609"/>
      <c r="B9" s="1639"/>
      <c r="C9" s="1639"/>
      <c r="D9" s="750" t="s">
        <v>4876</v>
      </c>
      <c r="E9" s="750" t="s">
        <v>3749</v>
      </c>
      <c r="F9" s="750" t="s">
        <v>600</v>
      </c>
      <c r="G9" s="750"/>
      <c r="H9" s="750" t="s">
        <v>3187</v>
      </c>
      <c r="I9" s="1639"/>
      <c r="J9" s="1639"/>
      <c r="K9" s="1690"/>
    </row>
    <row r="10" spans="1:11" ht="111.75" customHeight="1">
      <c r="A10" s="915" t="s">
        <v>2964</v>
      </c>
      <c r="B10" s="749" t="s">
        <v>2997</v>
      </c>
      <c r="C10" s="749" t="s">
        <v>2968</v>
      </c>
      <c r="D10" s="749" t="s">
        <v>2965</v>
      </c>
      <c r="E10" s="749" t="s">
        <v>425</v>
      </c>
      <c r="F10" s="749" t="s">
        <v>147</v>
      </c>
      <c r="G10" s="749" t="s">
        <v>2966</v>
      </c>
      <c r="H10" s="749">
        <v>1</v>
      </c>
      <c r="I10" s="750" t="s">
        <v>144</v>
      </c>
      <c r="J10" s="750" t="s">
        <v>4875</v>
      </c>
      <c r="K10" s="751" t="s">
        <v>2967</v>
      </c>
    </row>
    <row r="11" spans="1:11" s="114" customFormat="1" ht="57.75" customHeight="1">
      <c r="A11" s="911" t="s">
        <v>5853</v>
      </c>
      <c r="B11" s="116" t="s">
        <v>5852</v>
      </c>
      <c r="C11" s="116" t="s">
        <v>5854</v>
      </c>
      <c r="D11" s="116" t="s">
        <v>9</v>
      </c>
      <c r="E11" s="116" t="s">
        <v>2914</v>
      </c>
      <c r="F11" s="109" t="s">
        <v>7</v>
      </c>
      <c r="G11" s="116"/>
      <c r="H11" s="116">
        <v>1</v>
      </c>
      <c r="I11" s="149" t="s">
        <v>78</v>
      </c>
      <c r="J11" s="116" t="s">
        <v>10</v>
      </c>
      <c r="K11" s="369"/>
    </row>
    <row r="12" spans="1:11" s="114" customFormat="1" ht="57.75" customHeight="1">
      <c r="A12" s="911" t="s">
        <v>5857</v>
      </c>
      <c r="B12" s="116" t="s">
        <v>5856</v>
      </c>
      <c r="C12" s="116" t="s">
        <v>5855</v>
      </c>
      <c r="D12" s="116" t="s">
        <v>9</v>
      </c>
      <c r="E12" s="116" t="s">
        <v>2914</v>
      </c>
      <c r="F12" s="109" t="s">
        <v>7</v>
      </c>
      <c r="G12" s="116"/>
      <c r="H12" s="116">
        <v>1</v>
      </c>
      <c r="I12" s="149" t="s">
        <v>78</v>
      </c>
      <c r="J12" s="116" t="s">
        <v>91</v>
      </c>
      <c r="K12" s="369"/>
    </row>
    <row r="13" spans="1:11" s="114" customFormat="1" ht="90" customHeight="1">
      <c r="A13" s="1601" t="s">
        <v>8359</v>
      </c>
      <c r="B13" s="1500" t="s">
        <v>8362</v>
      </c>
      <c r="C13" s="1500" t="s">
        <v>8360</v>
      </c>
      <c r="D13" s="1500" t="s">
        <v>3589</v>
      </c>
      <c r="E13" s="1500" t="s">
        <v>3590</v>
      </c>
      <c r="F13" s="1501" t="s">
        <v>147</v>
      </c>
      <c r="G13" s="1500" t="s">
        <v>2903</v>
      </c>
      <c r="H13" s="1500">
        <v>1</v>
      </c>
      <c r="I13" s="1502" t="s">
        <v>78</v>
      </c>
      <c r="J13" s="1500" t="s">
        <v>2</v>
      </c>
      <c r="K13" s="1700" t="s">
        <v>8364</v>
      </c>
    </row>
    <row r="14" spans="1:11" s="114" customFormat="1" ht="90" customHeight="1">
      <c r="A14" s="1602"/>
      <c r="B14" s="1500" t="s">
        <v>8363</v>
      </c>
      <c r="C14" s="1500" t="s">
        <v>8361</v>
      </c>
      <c r="D14" s="1500" t="s">
        <v>3589</v>
      </c>
      <c r="E14" s="1500" t="s">
        <v>3590</v>
      </c>
      <c r="F14" s="1501" t="s">
        <v>147</v>
      </c>
      <c r="G14" s="1500" t="s">
        <v>4132</v>
      </c>
      <c r="H14" s="1500">
        <v>1</v>
      </c>
      <c r="I14" s="1502" t="s">
        <v>78</v>
      </c>
      <c r="J14" s="1500" t="s">
        <v>260</v>
      </c>
      <c r="K14" s="1702"/>
    </row>
    <row r="17" spans="1:11" ht="36.75" customHeight="1">
      <c r="A17" s="132" t="s">
        <v>6567</v>
      </c>
      <c r="B17" s="95"/>
      <c r="C17" s="94"/>
      <c r="D17" s="94"/>
      <c r="E17" s="94"/>
      <c r="F17" s="94"/>
      <c r="G17" s="94"/>
      <c r="H17" s="94"/>
      <c r="I17" s="94"/>
      <c r="J17" s="94"/>
    </row>
    <row r="18" spans="1:11" ht="36.75" customHeight="1">
      <c r="A18" s="943"/>
      <c r="B18" s="943"/>
      <c r="C18" s="94"/>
      <c r="D18" s="94"/>
      <c r="E18" s="94"/>
      <c r="F18" s="94"/>
      <c r="G18" s="94"/>
      <c r="H18" s="94"/>
      <c r="I18" s="94"/>
      <c r="J18" s="94"/>
    </row>
    <row r="19" spans="1:11" ht="45" customHeight="1">
      <c r="A19" s="264" t="s">
        <v>5812</v>
      </c>
      <c r="B19" s="389"/>
      <c r="C19" s="390"/>
      <c r="D19" s="389"/>
      <c r="F19" s="944"/>
      <c r="G19" s="130"/>
      <c r="H19" s="130"/>
      <c r="I19" s="130"/>
      <c r="J19" s="130"/>
      <c r="K19" s="944"/>
    </row>
    <row r="20" spans="1:11" ht="37.5" customHeight="1">
      <c r="A20" s="185" t="s">
        <v>3781</v>
      </c>
      <c r="B20" s="185" t="s">
        <v>578</v>
      </c>
      <c r="C20" s="185" t="s">
        <v>2289</v>
      </c>
      <c r="D20" s="185" t="s">
        <v>2309</v>
      </c>
      <c r="E20" s="185" t="s">
        <v>2293</v>
      </c>
      <c r="F20" s="185" t="s">
        <v>1714</v>
      </c>
      <c r="G20" s="185" t="s">
        <v>1618</v>
      </c>
      <c r="H20" s="185" t="s">
        <v>156</v>
      </c>
      <c r="I20" s="185" t="s">
        <v>189</v>
      </c>
      <c r="J20" s="191" t="s">
        <v>2312</v>
      </c>
      <c r="K20" s="185" t="s">
        <v>5</v>
      </c>
    </row>
    <row r="21" spans="1:11" ht="48" customHeight="1">
      <c r="A21" s="921" t="s">
        <v>458</v>
      </c>
      <c r="B21" s="508" t="s">
        <v>2142</v>
      </c>
      <c r="C21" s="508" t="s">
        <v>2421</v>
      </c>
      <c r="D21" s="509" t="s">
        <v>2422</v>
      </c>
      <c r="E21" s="509" t="s">
        <v>459</v>
      </c>
      <c r="F21" s="509" t="s">
        <v>7</v>
      </c>
      <c r="G21" s="509" t="s">
        <v>2143</v>
      </c>
      <c r="H21" s="509" t="s">
        <v>3213</v>
      </c>
      <c r="I21" s="509" t="s">
        <v>460</v>
      </c>
      <c r="J21" s="509" t="s">
        <v>461</v>
      </c>
      <c r="K21" s="393"/>
    </row>
    <row r="22" spans="1:11" ht="36.75" customHeight="1">
      <c r="A22" s="95"/>
      <c r="B22" s="95"/>
      <c r="C22" s="94"/>
      <c r="D22" s="94"/>
      <c r="E22" s="94"/>
      <c r="F22" s="94"/>
      <c r="G22" s="94"/>
      <c r="H22" s="94"/>
      <c r="I22" s="94"/>
      <c r="J22" s="94"/>
    </row>
    <row r="23" spans="1:11" ht="36.75" customHeight="1">
      <c r="A23" s="95"/>
      <c r="B23" s="95"/>
      <c r="C23" s="94"/>
      <c r="D23" s="94"/>
      <c r="E23" s="94"/>
      <c r="F23" s="94"/>
      <c r="G23" s="94"/>
      <c r="H23" s="94"/>
      <c r="I23" s="94"/>
      <c r="J23" s="94"/>
    </row>
    <row r="24" spans="1:11" ht="36.75" customHeight="1">
      <c r="A24" s="95"/>
      <c r="B24" s="95"/>
      <c r="C24" s="94"/>
      <c r="D24" s="94"/>
      <c r="E24" s="94"/>
      <c r="F24" s="94"/>
      <c r="G24" s="94"/>
      <c r="H24" s="94"/>
      <c r="I24" s="94"/>
      <c r="J24" s="94"/>
    </row>
  </sheetData>
  <mergeCells count="10">
    <mergeCell ref="D1:E1"/>
    <mergeCell ref="I6:I9"/>
    <mergeCell ref="J6:J9"/>
    <mergeCell ref="H1:J1"/>
    <mergeCell ref="A13:A14"/>
    <mergeCell ref="K13:K14"/>
    <mergeCell ref="A6:A9"/>
    <mergeCell ref="K6:K9"/>
    <mergeCell ref="B6:B9"/>
    <mergeCell ref="C6:C9"/>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5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3"/>
  <sheetViews>
    <sheetView zoomScale="70" zoomScaleNormal="70" workbookViewId="0">
      <pane ySplit="1" topLeftCell="A2" activePane="bottomLeft" state="frozen"/>
      <selection pane="bottomLeft" activeCell="D1" sqref="D1:E1"/>
    </sheetView>
  </sheetViews>
  <sheetFormatPr defaultColWidth="13" defaultRowHeight="28.5"/>
  <cols>
    <col min="1" max="1" width="29.25" style="311" customWidth="1"/>
    <col min="2" max="2" width="20.625" style="311" customWidth="1"/>
    <col min="3" max="3" width="42.125" style="311" bestFit="1" customWidth="1"/>
    <col min="4" max="4" width="23" style="370" bestFit="1" customWidth="1"/>
    <col min="5" max="5" width="34.75" style="311" bestFit="1" customWidth="1"/>
    <col min="6" max="7" width="22.625" style="370" customWidth="1"/>
    <col min="8" max="8" width="18.125" style="370" customWidth="1"/>
    <col min="9" max="9" width="18.625" style="370" customWidth="1"/>
    <col min="10" max="10" width="54.875" style="370" customWidth="1"/>
    <col min="11" max="11" width="75.125" style="580" customWidth="1"/>
    <col min="12" max="16384" width="13" style="414"/>
  </cols>
  <sheetData>
    <row r="1" spans="1:11" ht="60.75" customHeight="1">
      <c r="A1" s="102" t="s">
        <v>3134</v>
      </c>
      <c r="D1" s="1876" t="s">
        <v>3690</v>
      </c>
      <c r="E1" s="1876"/>
      <c r="F1" s="1623" t="s">
        <v>3613</v>
      </c>
      <c r="G1" s="1623"/>
      <c r="H1" s="1623"/>
    </row>
    <row r="2" spans="1:11" s="114" customFormat="1" ht="35.1" customHeight="1">
      <c r="A2" s="184" t="s">
        <v>3781</v>
      </c>
      <c r="B2" s="184" t="s">
        <v>578</v>
      </c>
      <c r="C2" s="184" t="s">
        <v>2289</v>
      </c>
      <c r="D2" s="184" t="s">
        <v>2310</v>
      </c>
      <c r="E2" s="184" t="s">
        <v>1713</v>
      </c>
      <c r="F2" s="184" t="s">
        <v>1714</v>
      </c>
      <c r="G2" s="184" t="s">
        <v>1618</v>
      </c>
      <c r="H2" s="184" t="s">
        <v>156</v>
      </c>
      <c r="I2" s="184" t="s">
        <v>189</v>
      </c>
      <c r="J2" s="186" t="s">
        <v>2313</v>
      </c>
      <c r="K2" s="187" t="s">
        <v>1839</v>
      </c>
    </row>
    <row r="3" spans="1:11" ht="27.75" customHeight="1">
      <c r="A3" s="1608"/>
      <c r="B3" s="1608" t="s">
        <v>1840</v>
      </c>
      <c r="C3" s="1608" t="s">
        <v>1841</v>
      </c>
      <c r="D3" s="307" t="s">
        <v>1881</v>
      </c>
      <c r="E3" s="563" t="s">
        <v>3818</v>
      </c>
      <c r="F3" s="563" t="s">
        <v>148</v>
      </c>
      <c r="G3" s="563" t="s">
        <v>1624</v>
      </c>
      <c r="H3" s="563">
        <v>1</v>
      </c>
      <c r="I3" s="1608" t="s">
        <v>79</v>
      </c>
      <c r="J3" s="1656" t="s">
        <v>2297</v>
      </c>
      <c r="K3" s="1616" t="s">
        <v>1842</v>
      </c>
    </row>
    <row r="4" spans="1:11" ht="27.75" customHeight="1">
      <c r="A4" s="1609"/>
      <c r="B4" s="1609"/>
      <c r="C4" s="1609"/>
      <c r="D4" s="563" t="s">
        <v>49</v>
      </c>
      <c r="E4" s="563" t="s">
        <v>3819</v>
      </c>
      <c r="F4" s="563" t="s">
        <v>148</v>
      </c>
      <c r="G4" s="563" t="s">
        <v>1634</v>
      </c>
      <c r="H4" s="563">
        <v>1</v>
      </c>
      <c r="I4" s="1609"/>
      <c r="J4" s="1609"/>
      <c r="K4" s="1618"/>
    </row>
    <row r="5" spans="1:11" ht="27.75" customHeight="1">
      <c r="A5" s="1608"/>
      <c r="B5" s="1608" t="s">
        <v>1773</v>
      </c>
      <c r="C5" s="1608" t="s">
        <v>1774</v>
      </c>
      <c r="D5" s="563" t="s">
        <v>4692</v>
      </c>
      <c r="E5" s="563" t="s">
        <v>3818</v>
      </c>
      <c r="F5" s="563" t="s">
        <v>148</v>
      </c>
      <c r="G5" s="563" t="s">
        <v>1624</v>
      </c>
      <c r="H5" s="563">
        <v>1</v>
      </c>
      <c r="I5" s="1608" t="s">
        <v>79</v>
      </c>
      <c r="J5" s="1608" t="s">
        <v>4887</v>
      </c>
      <c r="K5" s="1616" t="s">
        <v>751</v>
      </c>
    </row>
    <row r="6" spans="1:11" ht="27.75" customHeight="1">
      <c r="A6" s="1609"/>
      <c r="B6" s="1609"/>
      <c r="C6" s="1609"/>
      <c r="D6" s="563" t="s">
        <v>49</v>
      </c>
      <c r="E6" s="563" t="s">
        <v>3819</v>
      </c>
      <c r="F6" s="563" t="s">
        <v>148</v>
      </c>
      <c r="G6" s="563" t="s">
        <v>1634</v>
      </c>
      <c r="H6" s="563">
        <v>1</v>
      </c>
      <c r="I6" s="1609"/>
      <c r="J6" s="1609"/>
      <c r="K6" s="1618"/>
    </row>
    <row r="7" spans="1:11" ht="27.75" customHeight="1">
      <c r="A7" s="1601"/>
      <c r="B7" s="1601" t="s">
        <v>1781</v>
      </c>
      <c r="C7" s="1601" t="s">
        <v>1775</v>
      </c>
      <c r="D7" s="116" t="s">
        <v>4692</v>
      </c>
      <c r="E7" s="116" t="s">
        <v>3821</v>
      </c>
      <c r="F7" s="109" t="s">
        <v>148</v>
      </c>
      <c r="G7" s="109" t="s">
        <v>1624</v>
      </c>
      <c r="H7" s="109">
        <v>1</v>
      </c>
      <c r="I7" s="1642" t="s">
        <v>79</v>
      </c>
      <c r="J7" s="1642" t="s">
        <v>4887</v>
      </c>
      <c r="K7" s="1647" t="s">
        <v>751</v>
      </c>
    </row>
    <row r="8" spans="1:11" ht="27.75" customHeight="1">
      <c r="A8" s="1602"/>
      <c r="B8" s="1602"/>
      <c r="C8" s="1602"/>
      <c r="D8" s="116" t="s">
        <v>49</v>
      </c>
      <c r="E8" s="109" t="s">
        <v>3819</v>
      </c>
      <c r="F8" s="109" t="s">
        <v>148</v>
      </c>
      <c r="G8" s="109" t="s">
        <v>1634</v>
      </c>
      <c r="H8" s="109">
        <v>1</v>
      </c>
      <c r="I8" s="1644"/>
      <c r="J8" s="1644"/>
      <c r="K8" s="1649"/>
    </row>
    <row r="9" spans="1:11" ht="28.5" customHeight="1">
      <c r="A9" s="1608"/>
      <c r="B9" s="1608" t="s">
        <v>1782</v>
      </c>
      <c r="C9" s="1608" t="s">
        <v>1776</v>
      </c>
      <c r="D9" s="563" t="s">
        <v>1944</v>
      </c>
      <c r="E9" s="563" t="s">
        <v>3820</v>
      </c>
      <c r="F9" s="563" t="s">
        <v>148</v>
      </c>
      <c r="G9" s="563" t="s">
        <v>1743</v>
      </c>
      <c r="H9" s="563">
        <v>1</v>
      </c>
      <c r="I9" s="1608" t="s">
        <v>79</v>
      </c>
      <c r="J9" s="1608" t="s">
        <v>2298</v>
      </c>
      <c r="K9" s="1616" t="s">
        <v>753</v>
      </c>
    </row>
    <row r="10" spans="1:11" ht="28.5" customHeight="1">
      <c r="A10" s="1612"/>
      <c r="B10" s="1612"/>
      <c r="C10" s="1612"/>
      <c r="D10" s="307" t="s">
        <v>1881</v>
      </c>
      <c r="E10" s="563" t="s">
        <v>3822</v>
      </c>
      <c r="F10" s="563" t="s">
        <v>148</v>
      </c>
      <c r="G10" s="563" t="s">
        <v>1624</v>
      </c>
      <c r="H10" s="563">
        <v>1</v>
      </c>
      <c r="I10" s="1612"/>
      <c r="J10" s="1612"/>
      <c r="K10" s="1617"/>
    </row>
    <row r="11" spans="1:11" ht="28.5" customHeight="1">
      <c r="A11" s="1609"/>
      <c r="B11" s="1609"/>
      <c r="C11" s="1609"/>
      <c r="D11" s="563" t="s">
        <v>49</v>
      </c>
      <c r="E11" s="563" t="s">
        <v>3820</v>
      </c>
      <c r="F11" s="563" t="s">
        <v>148</v>
      </c>
      <c r="G11" s="563" t="s">
        <v>1634</v>
      </c>
      <c r="H11" s="563">
        <v>1</v>
      </c>
      <c r="I11" s="1609"/>
      <c r="J11" s="1609"/>
      <c r="K11" s="1618"/>
    </row>
    <row r="12" spans="1:11" ht="28.5" customHeight="1">
      <c r="A12" s="1642"/>
      <c r="B12" s="1642" t="s">
        <v>1783</v>
      </c>
      <c r="C12" s="1642" t="s">
        <v>1777</v>
      </c>
      <c r="D12" s="116" t="s">
        <v>1944</v>
      </c>
      <c r="E12" s="109" t="s">
        <v>3820</v>
      </c>
      <c r="F12" s="109" t="s">
        <v>148</v>
      </c>
      <c r="G12" s="109" t="s">
        <v>1743</v>
      </c>
      <c r="H12" s="109">
        <v>1</v>
      </c>
      <c r="I12" s="1642" t="s">
        <v>79</v>
      </c>
      <c r="J12" s="1642" t="s">
        <v>2298</v>
      </c>
      <c r="K12" s="1647" t="s">
        <v>753</v>
      </c>
    </row>
    <row r="13" spans="1:11" ht="28.5" customHeight="1">
      <c r="A13" s="1643"/>
      <c r="B13" s="1643"/>
      <c r="C13" s="1643"/>
      <c r="D13" s="216" t="s">
        <v>1881</v>
      </c>
      <c r="E13" s="109" t="s">
        <v>3821</v>
      </c>
      <c r="F13" s="116" t="s">
        <v>148</v>
      </c>
      <c r="G13" s="109" t="s">
        <v>1624</v>
      </c>
      <c r="H13" s="109">
        <v>1</v>
      </c>
      <c r="I13" s="1643"/>
      <c r="J13" s="1643"/>
      <c r="K13" s="1648"/>
    </row>
    <row r="14" spans="1:11" ht="28.5" customHeight="1">
      <c r="A14" s="1644"/>
      <c r="B14" s="1644"/>
      <c r="C14" s="1644"/>
      <c r="D14" s="116" t="s">
        <v>49</v>
      </c>
      <c r="E14" s="109" t="s">
        <v>3820</v>
      </c>
      <c r="F14" s="116" t="s">
        <v>148</v>
      </c>
      <c r="G14" s="109" t="s">
        <v>1634</v>
      </c>
      <c r="H14" s="109">
        <v>1</v>
      </c>
      <c r="I14" s="1644"/>
      <c r="J14" s="1644"/>
      <c r="K14" s="1649"/>
    </row>
    <row r="15" spans="1:11" ht="27.75" customHeight="1">
      <c r="A15" s="1608"/>
      <c r="B15" s="1608" t="s">
        <v>1784</v>
      </c>
      <c r="C15" s="1608" t="s">
        <v>1778</v>
      </c>
      <c r="D15" s="563" t="s">
        <v>1944</v>
      </c>
      <c r="E15" s="563" t="s">
        <v>3820</v>
      </c>
      <c r="F15" s="563" t="s">
        <v>148</v>
      </c>
      <c r="G15" s="563" t="s">
        <v>1743</v>
      </c>
      <c r="H15" s="563">
        <v>1</v>
      </c>
      <c r="I15" s="1608" t="s">
        <v>79</v>
      </c>
      <c r="J15" s="1608" t="s">
        <v>4888</v>
      </c>
      <c r="K15" s="1616" t="s">
        <v>3823</v>
      </c>
    </row>
    <row r="16" spans="1:11" ht="27.75" customHeight="1">
      <c r="A16" s="1612"/>
      <c r="B16" s="1612"/>
      <c r="C16" s="1612"/>
      <c r="D16" s="563" t="s">
        <v>4692</v>
      </c>
      <c r="E16" s="563" t="s">
        <v>3824</v>
      </c>
      <c r="F16" s="563" t="s">
        <v>148</v>
      </c>
      <c r="G16" s="563" t="s">
        <v>1624</v>
      </c>
      <c r="H16" s="563">
        <v>1</v>
      </c>
      <c r="I16" s="1612"/>
      <c r="J16" s="1612"/>
      <c r="K16" s="1617"/>
    </row>
    <row r="17" spans="1:11" ht="27.75" customHeight="1">
      <c r="A17" s="1609"/>
      <c r="B17" s="1609"/>
      <c r="C17" s="1609"/>
      <c r="D17" s="563" t="s">
        <v>49</v>
      </c>
      <c r="E17" s="563" t="s">
        <v>3825</v>
      </c>
      <c r="F17" s="563" t="s">
        <v>148</v>
      </c>
      <c r="G17" s="563" t="s">
        <v>1634</v>
      </c>
      <c r="H17" s="563">
        <v>1</v>
      </c>
      <c r="I17" s="1609"/>
      <c r="J17" s="1609"/>
      <c r="K17" s="1618"/>
    </row>
    <row r="18" spans="1:11" ht="27.75" customHeight="1">
      <c r="A18" s="1642"/>
      <c r="B18" s="1642" t="s">
        <v>1785</v>
      </c>
      <c r="C18" s="1642" t="s">
        <v>1779</v>
      </c>
      <c r="D18" s="116" t="s">
        <v>1944</v>
      </c>
      <c r="E18" s="109" t="s">
        <v>3825</v>
      </c>
      <c r="F18" s="109" t="s">
        <v>148</v>
      </c>
      <c r="G18" s="109" t="s">
        <v>1743</v>
      </c>
      <c r="H18" s="109">
        <v>1</v>
      </c>
      <c r="I18" s="1642" t="s">
        <v>79</v>
      </c>
      <c r="J18" s="1642" t="s">
        <v>4888</v>
      </c>
      <c r="K18" s="1647" t="s">
        <v>754</v>
      </c>
    </row>
    <row r="19" spans="1:11" ht="27.75" customHeight="1">
      <c r="A19" s="1643"/>
      <c r="B19" s="1643"/>
      <c r="C19" s="1643"/>
      <c r="D19" s="116" t="s">
        <v>4692</v>
      </c>
      <c r="E19" s="116" t="s">
        <v>3826</v>
      </c>
      <c r="F19" s="116" t="s">
        <v>148</v>
      </c>
      <c r="G19" s="116" t="s">
        <v>1624</v>
      </c>
      <c r="H19" s="109">
        <v>1</v>
      </c>
      <c r="I19" s="1643"/>
      <c r="J19" s="1643"/>
      <c r="K19" s="1648"/>
    </row>
    <row r="20" spans="1:11" ht="27.75" customHeight="1">
      <c r="A20" s="1644"/>
      <c r="B20" s="1644"/>
      <c r="C20" s="1644"/>
      <c r="D20" s="116" t="s">
        <v>49</v>
      </c>
      <c r="E20" s="116" t="s">
        <v>3825</v>
      </c>
      <c r="F20" s="116" t="s">
        <v>148</v>
      </c>
      <c r="G20" s="116" t="s">
        <v>1634</v>
      </c>
      <c r="H20" s="109">
        <v>1</v>
      </c>
      <c r="I20" s="1644"/>
      <c r="J20" s="1644"/>
      <c r="K20" s="1649"/>
    </row>
    <row r="21" spans="1:11" ht="30" customHeight="1">
      <c r="A21" s="1608"/>
      <c r="B21" s="1608" t="s">
        <v>1786</v>
      </c>
      <c r="C21" s="1608" t="s">
        <v>1780</v>
      </c>
      <c r="D21" s="563" t="s">
        <v>1944</v>
      </c>
      <c r="E21" s="563" t="s">
        <v>3825</v>
      </c>
      <c r="F21" s="563" t="s">
        <v>148</v>
      </c>
      <c r="G21" s="563" t="s">
        <v>1743</v>
      </c>
      <c r="H21" s="563">
        <v>1</v>
      </c>
      <c r="I21" s="1608" t="s">
        <v>79</v>
      </c>
      <c r="J21" s="1608" t="s">
        <v>4888</v>
      </c>
      <c r="K21" s="1616" t="s">
        <v>754</v>
      </c>
    </row>
    <row r="22" spans="1:11" ht="37.5" customHeight="1">
      <c r="A22" s="1612"/>
      <c r="B22" s="1612"/>
      <c r="C22" s="1612"/>
      <c r="D22" s="563" t="s">
        <v>4692</v>
      </c>
      <c r="E22" s="563" t="s">
        <v>3827</v>
      </c>
      <c r="F22" s="563" t="s">
        <v>148</v>
      </c>
      <c r="G22" s="563" t="s">
        <v>1624</v>
      </c>
      <c r="H22" s="563">
        <v>1</v>
      </c>
      <c r="I22" s="1612"/>
      <c r="J22" s="1612"/>
      <c r="K22" s="1617"/>
    </row>
    <row r="23" spans="1:11" ht="31.5" customHeight="1">
      <c r="A23" s="1609"/>
      <c r="B23" s="1609"/>
      <c r="C23" s="1609"/>
      <c r="D23" s="563" t="s">
        <v>49</v>
      </c>
      <c r="E23" s="563" t="s">
        <v>3825</v>
      </c>
      <c r="F23" s="563" t="s">
        <v>148</v>
      </c>
      <c r="G23" s="563" t="s">
        <v>1634</v>
      </c>
      <c r="H23" s="563">
        <v>1</v>
      </c>
      <c r="I23" s="1609"/>
      <c r="J23" s="1609"/>
      <c r="K23" s="1618"/>
    </row>
    <row r="24" spans="1:11" ht="69.75" customHeight="1">
      <c r="A24" s="1642"/>
      <c r="B24" s="1642" t="s">
        <v>1787</v>
      </c>
      <c r="C24" s="1642" t="s">
        <v>755</v>
      </c>
      <c r="D24" s="116" t="s">
        <v>49</v>
      </c>
      <c r="E24" s="109" t="s">
        <v>3828</v>
      </c>
      <c r="F24" s="109" t="s">
        <v>350</v>
      </c>
      <c r="G24" s="109"/>
      <c r="H24" s="109" t="s">
        <v>66</v>
      </c>
      <c r="I24" s="1642" t="s">
        <v>303</v>
      </c>
      <c r="J24" s="1642" t="s">
        <v>216</v>
      </c>
      <c r="K24" s="1603" t="s">
        <v>751</v>
      </c>
    </row>
    <row r="25" spans="1:11" ht="30.75" customHeight="1">
      <c r="A25" s="1643"/>
      <c r="B25" s="1643"/>
      <c r="C25" s="1643"/>
      <c r="D25" s="116" t="s">
        <v>2081</v>
      </c>
      <c r="E25" s="116" t="s">
        <v>3829</v>
      </c>
      <c r="F25" s="116" t="s">
        <v>148</v>
      </c>
      <c r="G25" s="116" t="s">
        <v>1634</v>
      </c>
      <c r="H25" s="109" t="s">
        <v>2230</v>
      </c>
      <c r="I25" s="1643"/>
      <c r="J25" s="1643"/>
      <c r="K25" s="1658"/>
    </row>
    <row r="26" spans="1:11" ht="30.75" customHeight="1">
      <c r="A26" s="1644"/>
      <c r="B26" s="1644"/>
      <c r="C26" s="1644"/>
      <c r="D26" s="116" t="s">
        <v>1944</v>
      </c>
      <c r="E26" s="116" t="s">
        <v>3830</v>
      </c>
      <c r="F26" s="116" t="s">
        <v>148</v>
      </c>
      <c r="G26" s="109" t="s">
        <v>1635</v>
      </c>
      <c r="H26" s="109" t="s">
        <v>2230</v>
      </c>
      <c r="I26" s="1644"/>
      <c r="J26" s="1644"/>
      <c r="K26" s="1659"/>
    </row>
    <row r="27" spans="1:11" ht="30.75" customHeight="1">
      <c r="A27" s="1608"/>
      <c r="B27" s="1608" t="s">
        <v>1788</v>
      </c>
      <c r="C27" s="1608" t="s">
        <v>756</v>
      </c>
      <c r="D27" s="563" t="s">
        <v>49</v>
      </c>
      <c r="E27" s="563" t="s">
        <v>3831</v>
      </c>
      <c r="F27" s="563" t="s">
        <v>148</v>
      </c>
      <c r="G27" s="563" t="s">
        <v>1634</v>
      </c>
      <c r="H27" s="563" t="s">
        <v>2230</v>
      </c>
      <c r="I27" s="1608" t="s">
        <v>303</v>
      </c>
      <c r="J27" s="1608" t="s">
        <v>216</v>
      </c>
      <c r="K27" s="1616" t="s">
        <v>751</v>
      </c>
    </row>
    <row r="28" spans="1:11" ht="30.75" customHeight="1">
      <c r="A28" s="1612"/>
      <c r="B28" s="1612"/>
      <c r="C28" s="1612"/>
      <c r="D28" s="563" t="s">
        <v>2081</v>
      </c>
      <c r="E28" s="563" t="s">
        <v>3832</v>
      </c>
      <c r="F28" s="563" t="s">
        <v>148</v>
      </c>
      <c r="G28" s="563" t="s">
        <v>1634</v>
      </c>
      <c r="H28" s="563" t="s">
        <v>2230</v>
      </c>
      <c r="I28" s="1612"/>
      <c r="J28" s="1612"/>
      <c r="K28" s="1617"/>
    </row>
    <row r="29" spans="1:11" ht="30.75" customHeight="1">
      <c r="A29" s="1609"/>
      <c r="B29" s="1609"/>
      <c r="C29" s="1609"/>
      <c r="D29" s="563" t="s">
        <v>1944</v>
      </c>
      <c r="E29" s="563" t="s">
        <v>3833</v>
      </c>
      <c r="F29" s="563" t="s">
        <v>148</v>
      </c>
      <c r="G29" s="563" t="s">
        <v>1635</v>
      </c>
      <c r="H29" s="563" t="s">
        <v>2230</v>
      </c>
      <c r="I29" s="1609"/>
      <c r="J29" s="1609"/>
      <c r="K29" s="1618"/>
    </row>
    <row r="30" spans="1:11" ht="60" customHeight="1">
      <c r="A30" s="116"/>
      <c r="B30" s="116" t="s">
        <v>1789</v>
      </c>
      <c r="C30" s="116" t="s">
        <v>786</v>
      </c>
      <c r="D30" s="116" t="s">
        <v>748</v>
      </c>
      <c r="E30" s="116" t="s">
        <v>991</v>
      </c>
      <c r="F30" s="116" t="s">
        <v>148</v>
      </c>
      <c r="G30" s="116" t="s">
        <v>1635</v>
      </c>
      <c r="H30" s="116" t="s">
        <v>2506</v>
      </c>
      <c r="I30" s="577" t="s">
        <v>86</v>
      </c>
      <c r="J30" s="116" t="s">
        <v>216</v>
      </c>
      <c r="K30" s="152" t="s">
        <v>3834</v>
      </c>
    </row>
    <row r="31" spans="1:11" ht="58.5" customHeight="1">
      <c r="A31" s="116"/>
      <c r="B31" s="116" t="s">
        <v>1790</v>
      </c>
      <c r="C31" s="116" t="s">
        <v>788</v>
      </c>
      <c r="D31" s="116" t="s">
        <v>748</v>
      </c>
      <c r="E31" s="116" t="s">
        <v>758</v>
      </c>
      <c r="F31" s="116" t="s">
        <v>148</v>
      </c>
      <c r="G31" s="116" t="s">
        <v>1635</v>
      </c>
      <c r="H31" s="116" t="s">
        <v>3848</v>
      </c>
      <c r="I31" s="577" t="s">
        <v>718</v>
      </c>
      <c r="J31" s="116" t="s">
        <v>216</v>
      </c>
      <c r="K31" s="152"/>
    </row>
    <row r="32" spans="1:11" ht="37.5" customHeight="1">
      <c r="A32" s="109"/>
      <c r="B32" s="109" t="s">
        <v>1792</v>
      </c>
      <c r="C32" s="109" t="s">
        <v>791</v>
      </c>
      <c r="D32" s="237" t="s">
        <v>244</v>
      </c>
      <c r="E32" s="116" t="s">
        <v>141</v>
      </c>
      <c r="F32" s="116" t="s">
        <v>148</v>
      </c>
      <c r="G32" s="116" t="s">
        <v>1751</v>
      </c>
      <c r="H32" s="109">
        <v>1</v>
      </c>
      <c r="I32" s="149" t="s">
        <v>79</v>
      </c>
      <c r="J32" s="116" t="s">
        <v>216</v>
      </c>
      <c r="K32" s="123" t="s">
        <v>759</v>
      </c>
    </row>
    <row r="33" spans="1:11" ht="42" customHeight="1">
      <c r="A33" s="696"/>
      <c r="B33" s="563" t="s">
        <v>1793</v>
      </c>
      <c r="C33" s="563" t="s">
        <v>760</v>
      </c>
      <c r="D33" s="563" t="s">
        <v>467</v>
      </c>
      <c r="E33" s="563" t="s">
        <v>277</v>
      </c>
      <c r="F33" s="563" t="s">
        <v>148</v>
      </c>
      <c r="G33" s="563" t="s">
        <v>1909</v>
      </c>
      <c r="H33" s="563" t="s">
        <v>2230</v>
      </c>
      <c r="I33" s="574" t="s">
        <v>79</v>
      </c>
      <c r="J33" s="563" t="s">
        <v>216</v>
      </c>
      <c r="K33" s="583" t="s">
        <v>1384</v>
      </c>
    </row>
    <row r="34" spans="1:11" ht="48" customHeight="1">
      <c r="A34" s="696"/>
      <c r="B34" s="563" t="s">
        <v>1795</v>
      </c>
      <c r="C34" s="563" t="s">
        <v>813</v>
      </c>
      <c r="D34" s="563" t="s">
        <v>529</v>
      </c>
      <c r="E34" s="563" t="s">
        <v>3835</v>
      </c>
      <c r="F34" s="563" t="s">
        <v>148</v>
      </c>
      <c r="G34" s="563"/>
      <c r="H34" s="563" t="s">
        <v>47</v>
      </c>
      <c r="I34" s="563" t="s">
        <v>303</v>
      </c>
      <c r="J34" s="563" t="s">
        <v>216</v>
      </c>
      <c r="K34" s="567" t="s">
        <v>2323</v>
      </c>
    </row>
    <row r="35" spans="1:11" ht="44.25" customHeight="1">
      <c r="A35" s="116"/>
      <c r="B35" s="116" t="s">
        <v>1796</v>
      </c>
      <c r="C35" s="116" t="s">
        <v>764</v>
      </c>
      <c r="D35" s="116" t="s">
        <v>765</v>
      </c>
      <c r="E35" s="109" t="s">
        <v>3836</v>
      </c>
      <c r="F35" s="109" t="s">
        <v>148</v>
      </c>
      <c r="G35" s="109"/>
      <c r="H35" s="109" t="s">
        <v>3</v>
      </c>
      <c r="I35" s="116" t="s">
        <v>303</v>
      </c>
      <c r="J35" s="109" t="s">
        <v>216</v>
      </c>
      <c r="K35" s="197" t="s">
        <v>2323</v>
      </c>
    </row>
    <row r="36" spans="1:11" ht="31.5" customHeight="1">
      <c r="A36" s="1601"/>
      <c r="B36" s="1601" t="s">
        <v>1798</v>
      </c>
      <c r="C36" s="1601" t="s">
        <v>768</v>
      </c>
      <c r="D36" s="116" t="s">
        <v>769</v>
      </c>
      <c r="E36" s="109" t="s">
        <v>3839</v>
      </c>
      <c r="F36" s="109" t="s">
        <v>148</v>
      </c>
      <c r="G36" s="109"/>
      <c r="H36" s="109">
        <v>1</v>
      </c>
      <c r="I36" s="1854" t="s">
        <v>79</v>
      </c>
      <c r="J36" s="1642" t="s">
        <v>363</v>
      </c>
      <c r="K36" s="1647" t="s">
        <v>770</v>
      </c>
    </row>
    <row r="37" spans="1:11" ht="29.25" customHeight="1">
      <c r="A37" s="1602"/>
      <c r="B37" s="1602"/>
      <c r="C37" s="1602"/>
      <c r="D37" s="116" t="s">
        <v>49</v>
      </c>
      <c r="E37" s="109" t="s">
        <v>3840</v>
      </c>
      <c r="F37" s="109" t="s">
        <v>148</v>
      </c>
      <c r="G37" s="109"/>
      <c r="H37" s="109">
        <v>1</v>
      </c>
      <c r="I37" s="1855"/>
      <c r="J37" s="1644"/>
      <c r="K37" s="1649"/>
    </row>
    <row r="38" spans="1:11" ht="70.5" customHeight="1">
      <c r="A38" s="696"/>
      <c r="B38" s="563" t="s">
        <v>1799</v>
      </c>
      <c r="C38" s="563" t="s">
        <v>771</v>
      </c>
      <c r="D38" s="563" t="s">
        <v>772</v>
      </c>
      <c r="E38" s="563" t="s">
        <v>3841</v>
      </c>
      <c r="F38" s="563" t="s">
        <v>148</v>
      </c>
      <c r="G38" s="563"/>
      <c r="H38" s="563" t="s">
        <v>3</v>
      </c>
      <c r="I38" s="563" t="s">
        <v>79</v>
      </c>
      <c r="J38" s="563" t="s">
        <v>10</v>
      </c>
      <c r="K38" s="567" t="s">
        <v>2324</v>
      </c>
    </row>
    <row r="39" spans="1:11" ht="30" customHeight="1">
      <c r="A39" s="1601"/>
      <c r="B39" s="1601" t="s">
        <v>1800</v>
      </c>
      <c r="C39" s="1601" t="s">
        <v>773</v>
      </c>
      <c r="D39" s="116" t="s">
        <v>772</v>
      </c>
      <c r="E39" s="109" t="s">
        <v>3841</v>
      </c>
      <c r="F39" s="109" t="s">
        <v>148</v>
      </c>
      <c r="G39" s="109"/>
      <c r="H39" s="109" t="s">
        <v>3</v>
      </c>
      <c r="I39" s="1854" t="s">
        <v>79</v>
      </c>
      <c r="J39" s="1642" t="s">
        <v>363</v>
      </c>
      <c r="K39" s="1856" t="s">
        <v>2324</v>
      </c>
    </row>
    <row r="40" spans="1:11" ht="30" customHeight="1">
      <c r="A40" s="1602"/>
      <c r="B40" s="1602"/>
      <c r="C40" s="1602"/>
      <c r="D40" s="116" t="s">
        <v>748</v>
      </c>
      <c r="E40" s="109" t="s">
        <v>3842</v>
      </c>
      <c r="F40" s="109" t="s">
        <v>148</v>
      </c>
      <c r="G40" s="109"/>
      <c r="H40" s="109">
        <v>1</v>
      </c>
      <c r="I40" s="1855"/>
      <c r="J40" s="1644"/>
      <c r="K40" s="1857"/>
    </row>
    <row r="41" spans="1:11" ht="70.5" customHeight="1">
      <c r="A41" s="699"/>
      <c r="B41" s="574" t="s">
        <v>1801</v>
      </c>
      <c r="C41" s="574" t="s">
        <v>774</v>
      </c>
      <c r="D41" s="574" t="s">
        <v>4918</v>
      </c>
      <c r="E41" s="565" t="s">
        <v>775</v>
      </c>
      <c r="F41" s="563" t="s">
        <v>148</v>
      </c>
      <c r="G41" s="574" t="s">
        <v>1634</v>
      </c>
      <c r="H41" s="566">
        <v>1</v>
      </c>
      <c r="I41" s="563" t="s">
        <v>79</v>
      </c>
      <c r="J41" s="574" t="s">
        <v>216</v>
      </c>
      <c r="K41" s="575" t="s">
        <v>3843</v>
      </c>
    </row>
    <row r="42" spans="1:11" ht="102.75" customHeight="1">
      <c r="A42" s="109" t="s">
        <v>6145</v>
      </c>
      <c r="B42" s="109" t="s">
        <v>1802</v>
      </c>
      <c r="C42" s="109" t="s">
        <v>776</v>
      </c>
      <c r="D42" s="109" t="s">
        <v>777</v>
      </c>
      <c r="E42" s="109" t="s">
        <v>3751</v>
      </c>
      <c r="F42" s="109" t="s">
        <v>148</v>
      </c>
      <c r="G42" s="109"/>
      <c r="H42" s="109" t="s">
        <v>3</v>
      </c>
      <c r="I42" s="109" t="s">
        <v>79</v>
      </c>
      <c r="J42" s="149" t="s">
        <v>216</v>
      </c>
      <c r="K42" s="217" t="s">
        <v>3962</v>
      </c>
    </row>
    <row r="43" spans="1:11" s="114" customFormat="1" ht="33" customHeight="1">
      <c r="A43" s="1608" t="s">
        <v>6146</v>
      </c>
      <c r="B43" s="1608" t="s">
        <v>1803</v>
      </c>
      <c r="C43" s="1608" t="s">
        <v>2896</v>
      </c>
      <c r="D43" s="563" t="s">
        <v>505</v>
      </c>
      <c r="E43" s="563" t="s">
        <v>778</v>
      </c>
      <c r="F43" s="563" t="s">
        <v>148</v>
      </c>
      <c r="G43" s="563"/>
      <c r="H43" s="563" t="s">
        <v>779</v>
      </c>
      <c r="I43" s="1608" t="s">
        <v>86</v>
      </c>
      <c r="J43" s="1608" t="s">
        <v>216</v>
      </c>
      <c r="K43" s="1616" t="s">
        <v>780</v>
      </c>
    </row>
    <row r="44" spans="1:11" ht="31.5" customHeight="1">
      <c r="A44" s="1609"/>
      <c r="B44" s="1609"/>
      <c r="C44" s="1609"/>
      <c r="D44" s="563" t="s">
        <v>748</v>
      </c>
      <c r="E44" s="563" t="s">
        <v>781</v>
      </c>
      <c r="F44" s="563" t="s">
        <v>148</v>
      </c>
      <c r="G44" s="563" t="s">
        <v>1635</v>
      </c>
      <c r="H44" s="563" t="s">
        <v>366</v>
      </c>
      <c r="I44" s="1609"/>
      <c r="J44" s="1609"/>
      <c r="K44" s="1618"/>
    </row>
    <row r="45" spans="1:11" ht="63" customHeight="1">
      <c r="A45" s="116" t="s">
        <v>6147</v>
      </c>
      <c r="B45" s="116" t="s">
        <v>1804</v>
      </c>
      <c r="C45" s="116" t="s">
        <v>2895</v>
      </c>
      <c r="D45" s="116" t="s">
        <v>782</v>
      </c>
      <c r="E45" s="109" t="s">
        <v>783</v>
      </c>
      <c r="F45" s="109" t="s">
        <v>148</v>
      </c>
      <c r="G45" s="109"/>
      <c r="H45" s="116">
        <v>1</v>
      </c>
      <c r="I45" s="116" t="s">
        <v>79</v>
      </c>
      <c r="J45" s="109" t="s">
        <v>216</v>
      </c>
      <c r="K45" s="584" t="s">
        <v>994</v>
      </c>
    </row>
    <row r="46" spans="1:11" ht="27.75" customHeight="1">
      <c r="A46" s="1608" t="s">
        <v>4316</v>
      </c>
      <c r="B46" s="1608" t="s">
        <v>4934</v>
      </c>
      <c r="C46" s="1608" t="s">
        <v>4688</v>
      </c>
      <c r="D46" s="307" t="s">
        <v>1881</v>
      </c>
      <c r="E46" s="726" t="s">
        <v>1910</v>
      </c>
      <c r="F46" s="726" t="s">
        <v>147</v>
      </c>
      <c r="G46" s="726" t="s">
        <v>2845</v>
      </c>
      <c r="H46" s="726">
        <v>1</v>
      </c>
      <c r="I46" s="1608" t="s">
        <v>301</v>
      </c>
      <c r="J46" s="1656" t="s">
        <v>4686</v>
      </c>
      <c r="K46" s="1616"/>
    </row>
    <row r="47" spans="1:11" ht="27.75" customHeight="1">
      <c r="A47" s="1609"/>
      <c r="B47" s="1609"/>
      <c r="C47" s="1609"/>
      <c r="D47" s="726" t="s">
        <v>49</v>
      </c>
      <c r="E47" s="726" t="s">
        <v>3172</v>
      </c>
      <c r="F47" s="726" t="s">
        <v>147</v>
      </c>
      <c r="G47" s="726" t="s">
        <v>1640</v>
      </c>
      <c r="H47" s="726">
        <v>1</v>
      </c>
      <c r="I47" s="1609"/>
      <c r="J47" s="1609"/>
      <c r="K47" s="1618"/>
    </row>
    <row r="48" spans="1:11" ht="63" customHeight="1">
      <c r="A48" s="116" t="s">
        <v>4687</v>
      </c>
      <c r="B48" s="116" t="s">
        <v>4935</v>
      </c>
      <c r="C48" s="116" t="s">
        <v>4689</v>
      </c>
      <c r="D48" s="116" t="s">
        <v>748</v>
      </c>
      <c r="E48" s="109" t="s">
        <v>4690</v>
      </c>
      <c r="F48" s="109" t="s">
        <v>147</v>
      </c>
      <c r="G48" s="109" t="s">
        <v>4674</v>
      </c>
      <c r="H48" s="116">
        <v>1</v>
      </c>
      <c r="I48" s="116" t="s">
        <v>301</v>
      </c>
      <c r="J48" s="109" t="s">
        <v>91</v>
      </c>
      <c r="K48" s="584"/>
    </row>
    <row r="49" spans="1:11" ht="27.75" customHeight="1">
      <c r="A49" s="1608" t="s">
        <v>4316</v>
      </c>
      <c r="B49" s="1608" t="s">
        <v>4936</v>
      </c>
      <c r="C49" s="1608" t="s">
        <v>4691</v>
      </c>
      <c r="D49" s="307" t="s">
        <v>4692</v>
      </c>
      <c r="E49" s="726" t="s">
        <v>4693</v>
      </c>
      <c r="F49" s="726" t="s">
        <v>147</v>
      </c>
      <c r="G49" s="726" t="s">
        <v>4694</v>
      </c>
      <c r="H49" s="726">
        <v>1</v>
      </c>
      <c r="I49" s="1608" t="s">
        <v>301</v>
      </c>
      <c r="J49" s="1656" t="s">
        <v>4686</v>
      </c>
      <c r="K49" s="1616"/>
    </row>
    <row r="50" spans="1:11" ht="27.75" customHeight="1">
      <c r="A50" s="1609"/>
      <c r="B50" s="1609"/>
      <c r="C50" s="1609"/>
      <c r="D50" s="726" t="s">
        <v>49</v>
      </c>
      <c r="E50" s="726" t="s">
        <v>3172</v>
      </c>
      <c r="F50" s="726" t="s">
        <v>147</v>
      </c>
      <c r="G50" s="726" t="s">
        <v>1640</v>
      </c>
      <c r="H50" s="726">
        <v>1</v>
      </c>
      <c r="I50" s="1609"/>
      <c r="J50" s="1609"/>
      <c r="K50" s="1618"/>
    </row>
    <row r="51" spans="1:11" ht="27.75" customHeight="1">
      <c r="A51" s="1642" t="s">
        <v>4316</v>
      </c>
      <c r="B51" s="1642" t="s">
        <v>4937</v>
      </c>
      <c r="C51" s="1642" t="s">
        <v>4695</v>
      </c>
      <c r="D51" s="216" t="s">
        <v>1944</v>
      </c>
      <c r="E51" s="116" t="s">
        <v>3172</v>
      </c>
      <c r="F51" s="116" t="s">
        <v>147</v>
      </c>
      <c r="G51" s="116" t="s">
        <v>1645</v>
      </c>
      <c r="H51" s="116">
        <v>1</v>
      </c>
      <c r="I51" s="1642" t="s">
        <v>301</v>
      </c>
      <c r="J51" s="1666" t="s">
        <v>4686</v>
      </c>
      <c r="K51" s="1647"/>
    </row>
    <row r="52" spans="1:11" ht="27.75" customHeight="1">
      <c r="A52" s="1643"/>
      <c r="B52" s="1643"/>
      <c r="C52" s="1643"/>
      <c r="D52" s="216" t="s">
        <v>4692</v>
      </c>
      <c r="E52" s="116" t="s">
        <v>4693</v>
      </c>
      <c r="F52" s="116" t="s">
        <v>147</v>
      </c>
      <c r="G52" s="116" t="s">
        <v>4694</v>
      </c>
      <c r="H52" s="116">
        <v>1</v>
      </c>
      <c r="I52" s="1643"/>
      <c r="J52" s="1667"/>
      <c r="K52" s="1648"/>
    </row>
    <row r="53" spans="1:11" ht="27.75" customHeight="1">
      <c r="A53" s="1644"/>
      <c r="B53" s="1644"/>
      <c r="C53" s="1644"/>
      <c r="D53" s="116" t="s">
        <v>49</v>
      </c>
      <c r="E53" s="116" t="s">
        <v>3172</v>
      </c>
      <c r="F53" s="116" t="s">
        <v>147</v>
      </c>
      <c r="G53" s="116" t="s">
        <v>1640</v>
      </c>
      <c r="H53" s="116">
        <v>1</v>
      </c>
      <c r="I53" s="1644"/>
      <c r="J53" s="1644"/>
      <c r="K53" s="1649"/>
    </row>
    <row r="54" spans="1:11" ht="48" customHeight="1">
      <c r="A54" s="1608" t="s">
        <v>5954</v>
      </c>
      <c r="B54" s="1608" t="s">
        <v>5955</v>
      </c>
      <c r="C54" s="1608" t="s">
        <v>5956</v>
      </c>
      <c r="D54" s="843" t="s">
        <v>4672</v>
      </c>
      <c r="E54" s="842" t="s">
        <v>4226</v>
      </c>
      <c r="F54" s="842" t="s">
        <v>147</v>
      </c>
      <c r="G54" s="842" t="s">
        <v>5959</v>
      </c>
      <c r="H54" s="842" t="s">
        <v>2522</v>
      </c>
      <c r="I54" s="1608" t="s">
        <v>86</v>
      </c>
      <c r="J54" s="1656" t="s">
        <v>5960</v>
      </c>
      <c r="K54" s="1616"/>
    </row>
    <row r="55" spans="1:11" ht="48" customHeight="1">
      <c r="A55" s="1609"/>
      <c r="B55" s="1609"/>
      <c r="C55" s="1609"/>
      <c r="D55" s="843" t="s">
        <v>5958</v>
      </c>
      <c r="E55" s="842" t="s">
        <v>324</v>
      </c>
      <c r="F55" s="842" t="s">
        <v>147</v>
      </c>
      <c r="G55" s="842" t="s">
        <v>1640</v>
      </c>
      <c r="H55" s="842" t="s">
        <v>2506</v>
      </c>
      <c r="I55" s="1609"/>
      <c r="J55" s="1609"/>
      <c r="K55" s="1618"/>
    </row>
    <row r="56" spans="1:11" ht="48" customHeight="1">
      <c r="A56" s="1608" t="s">
        <v>5954</v>
      </c>
      <c r="B56" s="1608" t="s">
        <v>5961</v>
      </c>
      <c r="C56" s="1608" t="s">
        <v>5957</v>
      </c>
      <c r="D56" s="843" t="s">
        <v>4672</v>
      </c>
      <c r="E56" s="842" t="s">
        <v>4226</v>
      </c>
      <c r="F56" s="842" t="s">
        <v>147</v>
      </c>
      <c r="G56" s="842" t="s">
        <v>1640</v>
      </c>
      <c r="H56" s="842" t="s">
        <v>2522</v>
      </c>
      <c r="I56" s="1608" t="s">
        <v>86</v>
      </c>
      <c r="J56" s="1656" t="s">
        <v>363</v>
      </c>
      <c r="K56" s="1616"/>
    </row>
    <row r="57" spans="1:11" ht="48" customHeight="1">
      <c r="A57" s="1609"/>
      <c r="B57" s="1609"/>
      <c r="C57" s="1609"/>
      <c r="D57" s="842" t="s">
        <v>5958</v>
      </c>
      <c r="E57" s="842" t="s">
        <v>324</v>
      </c>
      <c r="F57" s="842" t="s">
        <v>147</v>
      </c>
      <c r="G57" s="842" t="s">
        <v>1640</v>
      </c>
      <c r="H57" s="842" t="s">
        <v>2506</v>
      </c>
      <c r="I57" s="1609"/>
      <c r="J57" s="1609"/>
      <c r="K57" s="1618"/>
    </row>
    <row r="58" spans="1:11" ht="63" customHeight="1">
      <c r="A58" s="1642" t="s">
        <v>6153</v>
      </c>
      <c r="B58" s="116" t="s">
        <v>6154</v>
      </c>
      <c r="C58" s="116" t="s">
        <v>6156</v>
      </c>
      <c r="D58" s="116" t="s">
        <v>6158</v>
      </c>
      <c r="E58" s="109" t="s">
        <v>6157</v>
      </c>
      <c r="F58" s="109" t="s">
        <v>147</v>
      </c>
      <c r="G58" s="109" t="s">
        <v>1642</v>
      </c>
      <c r="H58" s="116">
        <v>1</v>
      </c>
      <c r="I58" s="116" t="s">
        <v>79</v>
      </c>
      <c r="J58" s="109" t="s">
        <v>6159</v>
      </c>
      <c r="K58" s="584"/>
    </row>
    <row r="59" spans="1:11" ht="63" customHeight="1">
      <c r="A59" s="1644"/>
      <c r="B59" s="116" t="s">
        <v>6155</v>
      </c>
      <c r="C59" s="116" t="s">
        <v>6161</v>
      </c>
      <c r="D59" s="116" t="s">
        <v>6160</v>
      </c>
      <c r="E59" s="109" t="s">
        <v>6157</v>
      </c>
      <c r="F59" s="109" t="s">
        <v>147</v>
      </c>
      <c r="G59" s="109" t="s">
        <v>1640</v>
      </c>
      <c r="H59" s="116">
        <v>1</v>
      </c>
      <c r="I59" s="116" t="s">
        <v>79</v>
      </c>
      <c r="J59" s="109" t="s">
        <v>216</v>
      </c>
      <c r="K59" s="584"/>
    </row>
    <row r="60" spans="1:11" ht="172.5" customHeight="1">
      <c r="A60" s="1120" t="s">
        <v>7127</v>
      </c>
      <c r="B60" s="1120"/>
      <c r="C60" s="1120" t="s">
        <v>7128</v>
      </c>
      <c r="D60" s="1120" t="s">
        <v>7130</v>
      </c>
      <c r="E60" s="1123" t="s">
        <v>7129</v>
      </c>
      <c r="F60" s="1123" t="s">
        <v>147</v>
      </c>
      <c r="G60" s="1123" t="s">
        <v>1642</v>
      </c>
      <c r="H60" s="1120">
        <v>1</v>
      </c>
      <c r="I60" s="1120" t="s">
        <v>7101</v>
      </c>
      <c r="J60" s="1123" t="s">
        <v>7096</v>
      </c>
      <c r="K60" s="584"/>
    </row>
    <row r="61" spans="1:11" ht="172.5" customHeight="1">
      <c r="A61" s="1120" t="s">
        <v>7127</v>
      </c>
      <c r="B61" s="1120"/>
      <c r="C61" s="1120" t="s">
        <v>7131</v>
      </c>
      <c r="D61" s="1120" t="s">
        <v>7130</v>
      </c>
      <c r="E61" s="1123" t="s">
        <v>7129</v>
      </c>
      <c r="F61" s="1123" t="s">
        <v>147</v>
      </c>
      <c r="G61" s="1123" t="s">
        <v>1640</v>
      </c>
      <c r="H61" s="1120">
        <v>1</v>
      </c>
      <c r="I61" s="1120" t="s">
        <v>7101</v>
      </c>
      <c r="J61" s="1123" t="s">
        <v>7132</v>
      </c>
      <c r="K61" s="584"/>
    </row>
    <row r="62" spans="1:11" s="127" customFormat="1" ht="40.5" customHeight="1">
      <c r="A62" s="206"/>
      <c r="B62" s="206"/>
      <c r="C62" s="206"/>
      <c r="D62" s="335"/>
      <c r="E62" s="168"/>
      <c r="F62" s="335"/>
      <c r="G62" s="335"/>
      <c r="H62" s="211"/>
      <c r="I62" s="321"/>
      <c r="J62" s="321"/>
      <c r="K62" s="196"/>
    </row>
    <row r="63" spans="1:11" s="127" customFormat="1" ht="59.25" customHeight="1">
      <c r="A63" s="259" t="s">
        <v>6151</v>
      </c>
      <c r="B63" s="206"/>
      <c r="C63" s="206"/>
      <c r="D63" s="335"/>
      <c r="E63" s="168"/>
      <c r="F63" s="335"/>
      <c r="G63" s="335"/>
      <c r="H63" s="211"/>
      <c r="I63" s="111"/>
      <c r="J63" s="321"/>
      <c r="K63" s="196"/>
    </row>
    <row r="64" spans="1:11" s="127" customFormat="1" ht="40.5" customHeight="1">
      <c r="A64" s="585" t="s">
        <v>789</v>
      </c>
      <c r="B64" s="206"/>
      <c r="C64" s="206"/>
      <c r="D64" s="335"/>
      <c r="E64" s="168"/>
      <c r="F64" s="335"/>
      <c r="G64" s="335"/>
      <c r="H64" s="211"/>
      <c r="I64" s="111"/>
      <c r="J64" s="321"/>
      <c r="K64" s="196"/>
    </row>
    <row r="65" spans="1:11" s="127" customFormat="1" ht="30" customHeight="1">
      <c r="A65" s="184" t="s">
        <v>3781</v>
      </c>
      <c r="B65" s="184" t="s">
        <v>578</v>
      </c>
      <c r="C65" s="184" t="s">
        <v>2289</v>
      </c>
      <c r="D65" s="184" t="s">
        <v>2310</v>
      </c>
      <c r="E65" s="184" t="s">
        <v>2299</v>
      </c>
      <c r="F65" s="184" t="s">
        <v>352</v>
      </c>
      <c r="G65" s="184" t="s">
        <v>1618</v>
      </c>
      <c r="H65" s="184" t="s">
        <v>156</v>
      </c>
      <c r="I65" s="184" t="s">
        <v>189</v>
      </c>
      <c r="J65" s="186" t="s">
        <v>2313</v>
      </c>
      <c r="K65" s="187" t="s">
        <v>5</v>
      </c>
    </row>
    <row r="66" spans="1:11" ht="77.25" customHeight="1">
      <c r="A66" s="696"/>
      <c r="B66" s="563" t="s">
        <v>1805</v>
      </c>
      <c r="C66" s="563" t="s">
        <v>3851</v>
      </c>
      <c r="D66" s="563" t="s">
        <v>749</v>
      </c>
      <c r="E66" s="563" t="s">
        <v>218</v>
      </c>
      <c r="F66" s="563" t="s">
        <v>148</v>
      </c>
      <c r="G66" s="563"/>
      <c r="H66" s="563">
        <v>1</v>
      </c>
      <c r="I66" s="563" t="s">
        <v>78</v>
      </c>
      <c r="J66" s="574" t="s">
        <v>216</v>
      </c>
      <c r="K66" s="569" t="s">
        <v>3844</v>
      </c>
    </row>
    <row r="67" spans="1:11" ht="47.25" customHeight="1">
      <c r="A67" s="1679"/>
      <c r="B67" s="1679" t="s">
        <v>1806</v>
      </c>
      <c r="C67" s="1679" t="s">
        <v>3852</v>
      </c>
      <c r="D67" s="116" t="s">
        <v>749</v>
      </c>
      <c r="E67" s="116" t="s">
        <v>218</v>
      </c>
      <c r="F67" s="116" t="s">
        <v>148</v>
      </c>
      <c r="G67" s="109"/>
      <c r="H67" s="109" t="s">
        <v>2063</v>
      </c>
      <c r="I67" s="1834" t="s">
        <v>303</v>
      </c>
      <c r="J67" s="1645" t="s">
        <v>363</v>
      </c>
      <c r="K67" s="1835" t="s">
        <v>2300</v>
      </c>
    </row>
    <row r="68" spans="1:11" ht="47.25" customHeight="1">
      <c r="A68" s="1679"/>
      <c r="B68" s="1679"/>
      <c r="C68" s="1679"/>
      <c r="D68" s="116" t="s">
        <v>748</v>
      </c>
      <c r="E68" s="116" t="s">
        <v>269</v>
      </c>
      <c r="F68" s="116" t="s">
        <v>148</v>
      </c>
      <c r="G68" s="109" t="s">
        <v>1635</v>
      </c>
      <c r="H68" s="109" t="s">
        <v>2506</v>
      </c>
      <c r="I68" s="1834"/>
      <c r="J68" s="1679"/>
      <c r="K68" s="1673"/>
    </row>
    <row r="69" spans="1:11" ht="47.25" customHeight="1">
      <c r="A69" s="1679"/>
      <c r="B69" s="1679" t="s">
        <v>1807</v>
      </c>
      <c r="C69" s="1679" t="s">
        <v>3854</v>
      </c>
      <c r="D69" s="116" t="s">
        <v>749</v>
      </c>
      <c r="E69" s="116" t="s">
        <v>218</v>
      </c>
      <c r="F69" s="116" t="s">
        <v>148</v>
      </c>
      <c r="G69" s="109" t="s">
        <v>1751</v>
      </c>
      <c r="H69" s="1601" t="s">
        <v>3850</v>
      </c>
      <c r="I69" s="1834" t="s">
        <v>744</v>
      </c>
      <c r="J69" s="1645" t="s">
        <v>363</v>
      </c>
      <c r="K69" s="1673"/>
    </row>
    <row r="70" spans="1:11" ht="66.75" customHeight="1">
      <c r="A70" s="1679"/>
      <c r="B70" s="1679"/>
      <c r="C70" s="1679"/>
      <c r="D70" s="116" t="s">
        <v>748</v>
      </c>
      <c r="E70" s="116" t="s">
        <v>684</v>
      </c>
      <c r="F70" s="116" t="s">
        <v>148</v>
      </c>
      <c r="G70" s="109" t="s">
        <v>1635</v>
      </c>
      <c r="H70" s="1602"/>
      <c r="I70" s="1834"/>
      <c r="J70" s="1645"/>
      <c r="K70" s="1673"/>
    </row>
    <row r="71" spans="1:11" ht="39.75" customHeight="1">
      <c r="A71" s="1679"/>
      <c r="B71" s="1679" t="s">
        <v>1885</v>
      </c>
      <c r="C71" s="1679" t="s">
        <v>3856</v>
      </c>
      <c r="D71" s="116" t="s">
        <v>749</v>
      </c>
      <c r="E71" s="116" t="s">
        <v>218</v>
      </c>
      <c r="F71" s="116" t="s">
        <v>148</v>
      </c>
      <c r="G71" s="109" t="s">
        <v>1751</v>
      </c>
      <c r="H71" s="109" t="s">
        <v>2506</v>
      </c>
      <c r="I71" s="1834" t="s">
        <v>79</v>
      </c>
      <c r="J71" s="1645" t="s">
        <v>216</v>
      </c>
      <c r="K71" s="1673" t="s">
        <v>745</v>
      </c>
    </row>
    <row r="72" spans="1:11" ht="47.25" customHeight="1">
      <c r="A72" s="1679"/>
      <c r="B72" s="1679"/>
      <c r="C72" s="1679"/>
      <c r="D72" s="116" t="s">
        <v>784</v>
      </c>
      <c r="E72" s="116" t="s">
        <v>277</v>
      </c>
      <c r="F72" s="116" t="s">
        <v>148</v>
      </c>
      <c r="G72" s="109" t="s">
        <v>1909</v>
      </c>
      <c r="H72" s="109" t="s">
        <v>2230</v>
      </c>
      <c r="I72" s="1679"/>
      <c r="J72" s="1679"/>
      <c r="K72" s="1673"/>
    </row>
    <row r="73" spans="1:11" ht="46.5" customHeight="1">
      <c r="A73" s="1639" t="s">
        <v>6148</v>
      </c>
      <c r="B73" s="1639" t="s">
        <v>1886</v>
      </c>
      <c r="C73" s="1639" t="s">
        <v>3857</v>
      </c>
      <c r="D73" s="563" t="s">
        <v>749</v>
      </c>
      <c r="E73" s="563" t="s">
        <v>1049</v>
      </c>
      <c r="F73" s="563" t="s">
        <v>148</v>
      </c>
      <c r="G73" s="563"/>
      <c r="H73" s="563" t="s">
        <v>2506</v>
      </c>
      <c r="I73" s="1859" t="s">
        <v>79</v>
      </c>
      <c r="J73" s="1639" t="s">
        <v>216</v>
      </c>
      <c r="K73" s="1665" t="s">
        <v>2325</v>
      </c>
    </row>
    <row r="74" spans="1:11" ht="45" customHeight="1">
      <c r="A74" s="1639"/>
      <c r="B74" s="1639"/>
      <c r="C74" s="1639"/>
      <c r="D74" s="563" t="s">
        <v>772</v>
      </c>
      <c r="E74" s="563" t="s">
        <v>3845</v>
      </c>
      <c r="F74" s="563" t="s">
        <v>148</v>
      </c>
      <c r="G74" s="563"/>
      <c r="H74" s="563" t="s">
        <v>3</v>
      </c>
      <c r="I74" s="1639"/>
      <c r="J74" s="1639"/>
      <c r="K74" s="1665"/>
    </row>
    <row r="75" spans="1:11" ht="33" customHeight="1">
      <c r="A75" s="321"/>
      <c r="B75" s="321"/>
      <c r="C75" s="321"/>
      <c r="D75" s="335"/>
      <c r="E75" s="168"/>
      <c r="F75" s="335"/>
      <c r="G75" s="335"/>
      <c r="H75" s="212"/>
      <c r="I75" s="111"/>
      <c r="J75" s="213"/>
      <c r="K75" s="170"/>
    </row>
    <row r="76" spans="1:11" s="127" customFormat="1" ht="40.5" customHeight="1">
      <c r="A76" s="585" t="s">
        <v>4315</v>
      </c>
      <c r="B76" s="206"/>
      <c r="C76" s="206"/>
      <c r="D76" s="335"/>
      <c r="E76" s="168"/>
      <c r="F76" s="335"/>
      <c r="G76" s="335"/>
      <c r="H76" s="211"/>
      <c r="I76" s="111"/>
      <c r="J76" s="321"/>
      <c r="K76" s="196"/>
    </row>
    <row r="77" spans="1:11" s="127" customFormat="1" ht="30" customHeight="1">
      <c r="A77" s="184" t="s">
        <v>3781</v>
      </c>
      <c r="B77" s="184" t="s">
        <v>578</v>
      </c>
      <c r="C77" s="184" t="s">
        <v>2289</v>
      </c>
      <c r="D77" s="184" t="s">
        <v>2310</v>
      </c>
      <c r="E77" s="184" t="s">
        <v>2299</v>
      </c>
      <c r="F77" s="184" t="s">
        <v>352</v>
      </c>
      <c r="G77" s="184" t="s">
        <v>1618</v>
      </c>
      <c r="H77" s="184" t="s">
        <v>156</v>
      </c>
      <c r="I77" s="184" t="s">
        <v>189</v>
      </c>
      <c r="J77" s="186" t="s">
        <v>2313</v>
      </c>
      <c r="K77" s="187" t="s">
        <v>5</v>
      </c>
    </row>
    <row r="78" spans="1:11" ht="102.75" customHeight="1">
      <c r="A78" s="696"/>
      <c r="B78" s="563" t="s">
        <v>1809</v>
      </c>
      <c r="C78" s="563" t="s">
        <v>3858</v>
      </c>
      <c r="D78" s="563" t="s">
        <v>749</v>
      </c>
      <c r="E78" s="563" t="s">
        <v>349</v>
      </c>
      <c r="F78" s="563" t="s">
        <v>148</v>
      </c>
      <c r="G78" s="563" t="s">
        <v>1751</v>
      </c>
      <c r="H78" s="563">
        <v>1</v>
      </c>
      <c r="I78" s="563" t="s">
        <v>79</v>
      </c>
      <c r="J78" s="574" t="s">
        <v>216</v>
      </c>
      <c r="K78" s="569" t="s">
        <v>3844</v>
      </c>
    </row>
    <row r="79" spans="1:11" ht="43.5" customHeight="1">
      <c r="A79" s="1679"/>
      <c r="B79" s="1679" t="s">
        <v>1810</v>
      </c>
      <c r="C79" s="1679" t="s">
        <v>3859</v>
      </c>
      <c r="D79" s="116" t="s">
        <v>749</v>
      </c>
      <c r="E79" s="116" t="s">
        <v>349</v>
      </c>
      <c r="F79" s="116" t="s">
        <v>148</v>
      </c>
      <c r="G79" s="109" t="s">
        <v>1751</v>
      </c>
      <c r="H79" s="109">
        <v>1</v>
      </c>
      <c r="I79" s="1834" t="s">
        <v>79</v>
      </c>
      <c r="J79" s="1645" t="s">
        <v>216</v>
      </c>
      <c r="K79" s="1673" t="s">
        <v>745</v>
      </c>
    </row>
    <row r="80" spans="1:11" ht="30.75" customHeight="1">
      <c r="A80" s="1679"/>
      <c r="B80" s="1679"/>
      <c r="C80" s="1679"/>
      <c r="D80" s="116" t="s">
        <v>769</v>
      </c>
      <c r="E80" s="116" t="s">
        <v>141</v>
      </c>
      <c r="F80" s="116" t="s">
        <v>148</v>
      </c>
      <c r="G80" s="109" t="s">
        <v>1751</v>
      </c>
      <c r="H80" s="109">
        <v>1</v>
      </c>
      <c r="I80" s="1679"/>
      <c r="J80" s="1679"/>
      <c r="K80" s="1673"/>
    </row>
    <row r="81" spans="1:11" ht="39" customHeight="1">
      <c r="A81" s="1639" t="s">
        <v>6149</v>
      </c>
      <c r="B81" s="1639" t="s">
        <v>1811</v>
      </c>
      <c r="C81" s="1639" t="s">
        <v>3860</v>
      </c>
      <c r="D81" s="563" t="s">
        <v>749</v>
      </c>
      <c r="E81" s="563" t="s">
        <v>349</v>
      </c>
      <c r="F81" s="563" t="s">
        <v>148</v>
      </c>
      <c r="G81" s="563" t="s">
        <v>1720</v>
      </c>
      <c r="H81" s="563">
        <v>1</v>
      </c>
      <c r="I81" s="1859" t="s">
        <v>79</v>
      </c>
      <c r="J81" s="1639" t="s">
        <v>216</v>
      </c>
      <c r="K81" s="1665"/>
    </row>
    <row r="82" spans="1:11" ht="30" customHeight="1">
      <c r="A82" s="1639"/>
      <c r="B82" s="1639"/>
      <c r="C82" s="1639"/>
      <c r="D82" s="563" t="s">
        <v>2623</v>
      </c>
      <c r="E82" s="563" t="s">
        <v>703</v>
      </c>
      <c r="F82" s="563" t="s">
        <v>159</v>
      </c>
      <c r="G82" s="563"/>
      <c r="H82" s="563" t="s">
        <v>66</v>
      </c>
      <c r="I82" s="1639"/>
      <c r="J82" s="1639"/>
      <c r="K82" s="1665"/>
    </row>
    <row r="83" spans="1:11" ht="42" customHeight="1">
      <c r="A83" s="1836" t="s">
        <v>6150</v>
      </c>
      <c r="B83" s="1836" t="s">
        <v>1812</v>
      </c>
      <c r="C83" s="1836" t="s">
        <v>3861</v>
      </c>
      <c r="D83" s="373" t="s">
        <v>1052</v>
      </c>
      <c r="E83" s="116" t="s">
        <v>349</v>
      </c>
      <c r="F83" s="116" t="s">
        <v>148</v>
      </c>
      <c r="G83" s="224" t="s">
        <v>1751</v>
      </c>
      <c r="H83" s="108">
        <v>1</v>
      </c>
      <c r="I83" s="1834" t="s">
        <v>79</v>
      </c>
      <c r="J83" s="1645" t="s">
        <v>216</v>
      </c>
      <c r="K83" s="1862" t="s">
        <v>1053</v>
      </c>
    </row>
    <row r="84" spans="1:11" ht="45" customHeight="1">
      <c r="A84" s="1674"/>
      <c r="B84" s="1674"/>
      <c r="C84" s="1674"/>
      <c r="D84" s="224" t="s">
        <v>4917</v>
      </c>
      <c r="E84" s="135" t="s">
        <v>775</v>
      </c>
      <c r="F84" s="116" t="s">
        <v>148</v>
      </c>
      <c r="G84" s="224" t="s">
        <v>1634</v>
      </c>
      <c r="H84" s="108">
        <v>1</v>
      </c>
      <c r="I84" s="1679"/>
      <c r="J84" s="1679"/>
      <c r="K84" s="1862"/>
    </row>
    <row r="85" spans="1:11" ht="45" customHeight="1">
      <c r="A85" s="321"/>
      <c r="B85" s="321"/>
      <c r="C85" s="321"/>
      <c r="D85" s="335"/>
      <c r="E85" s="168"/>
      <c r="F85" s="335"/>
      <c r="G85" s="335"/>
      <c r="H85" s="212"/>
      <c r="I85" s="213"/>
      <c r="J85" s="213"/>
      <c r="K85" s="170"/>
    </row>
    <row r="86" spans="1:11" s="127" customFormat="1" ht="59.25" customHeight="1">
      <c r="A86" s="259" t="s">
        <v>6152</v>
      </c>
      <c r="B86" s="206"/>
      <c r="C86" s="206"/>
      <c r="D86" s="335"/>
      <c r="E86" s="168"/>
      <c r="F86" s="335"/>
      <c r="G86" s="335"/>
      <c r="H86" s="211"/>
      <c r="I86" s="321"/>
      <c r="J86" s="321"/>
      <c r="K86" s="196"/>
    </row>
    <row r="87" spans="1:11" s="127" customFormat="1" ht="30" customHeight="1">
      <c r="A87" s="184" t="s">
        <v>3781</v>
      </c>
      <c r="B87" s="184" t="s">
        <v>578</v>
      </c>
      <c r="C87" s="184" t="s">
        <v>2289</v>
      </c>
      <c r="D87" s="184" t="s">
        <v>2310</v>
      </c>
      <c r="E87" s="184" t="s">
        <v>2299</v>
      </c>
      <c r="F87" s="184" t="s">
        <v>352</v>
      </c>
      <c r="G87" s="184" t="s">
        <v>1618</v>
      </c>
      <c r="H87" s="184" t="s">
        <v>156</v>
      </c>
      <c r="I87" s="184" t="s">
        <v>189</v>
      </c>
      <c r="J87" s="186" t="s">
        <v>2313</v>
      </c>
      <c r="K87" s="187" t="s">
        <v>5</v>
      </c>
    </row>
    <row r="88" spans="1:11" ht="66.75" customHeight="1">
      <c r="A88" s="1639"/>
      <c r="B88" s="1639" t="s">
        <v>1813</v>
      </c>
      <c r="C88" s="1639" t="s">
        <v>3862</v>
      </c>
      <c r="D88" s="566" t="s">
        <v>1054</v>
      </c>
      <c r="E88" s="563" t="s">
        <v>1055</v>
      </c>
      <c r="F88" s="563" t="s">
        <v>7</v>
      </c>
      <c r="G88" s="563"/>
      <c r="H88" s="563">
        <v>1</v>
      </c>
      <c r="I88" s="1837" t="s">
        <v>79</v>
      </c>
      <c r="J88" s="1608" t="s">
        <v>216</v>
      </c>
      <c r="K88" s="1840" t="s">
        <v>2469</v>
      </c>
    </row>
    <row r="89" spans="1:11" ht="58.5" customHeight="1">
      <c r="A89" s="1639"/>
      <c r="B89" s="1639"/>
      <c r="C89" s="1639"/>
      <c r="D89" s="563" t="s">
        <v>1843</v>
      </c>
      <c r="E89" s="563" t="s">
        <v>349</v>
      </c>
      <c r="F89" s="563" t="s">
        <v>7</v>
      </c>
      <c r="G89" s="563"/>
      <c r="H89" s="563">
        <v>1</v>
      </c>
      <c r="I89" s="1838"/>
      <c r="J89" s="1612"/>
      <c r="K89" s="1841"/>
    </row>
    <row r="90" spans="1:11" s="127" customFormat="1" ht="40.5" customHeight="1">
      <c r="A90" s="1639"/>
      <c r="B90" s="1639"/>
      <c r="C90" s="1639"/>
      <c r="D90" s="563" t="s">
        <v>1844</v>
      </c>
      <c r="E90" s="563" t="s">
        <v>1845</v>
      </c>
      <c r="F90" s="563" t="s">
        <v>7</v>
      </c>
      <c r="G90" s="563"/>
      <c r="H90" s="563">
        <v>1</v>
      </c>
      <c r="I90" s="1839"/>
      <c r="J90" s="1609"/>
      <c r="K90" s="1841"/>
    </row>
    <row r="91" spans="1:11" ht="66.75" customHeight="1">
      <c r="A91" s="1645"/>
      <c r="B91" s="1645" t="s">
        <v>1846</v>
      </c>
      <c r="C91" s="1645" t="s">
        <v>3863</v>
      </c>
      <c r="D91" s="108" t="s">
        <v>1847</v>
      </c>
      <c r="E91" s="116" t="s">
        <v>1848</v>
      </c>
      <c r="F91" s="116" t="s">
        <v>7</v>
      </c>
      <c r="G91" s="116"/>
      <c r="H91" s="116">
        <v>1</v>
      </c>
      <c r="I91" s="1854" t="s">
        <v>79</v>
      </c>
      <c r="J91" s="1601" t="s">
        <v>1849</v>
      </c>
      <c r="K91" s="1860"/>
    </row>
    <row r="92" spans="1:11" ht="58.5" customHeight="1">
      <c r="A92" s="1645"/>
      <c r="B92" s="1645"/>
      <c r="C92" s="1645"/>
      <c r="D92" s="116" t="s">
        <v>1843</v>
      </c>
      <c r="E92" s="116" t="s">
        <v>349</v>
      </c>
      <c r="F92" s="116" t="s">
        <v>7</v>
      </c>
      <c r="G92" s="116"/>
      <c r="H92" s="116">
        <v>1</v>
      </c>
      <c r="I92" s="1861"/>
      <c r="J92" s="1660"/>
      <c r="K92" s="1860"/>
    </row>
    <row r="93" spans="1:11" s="127" customFormat="1" ht="40.5" customHeight="1">
      <c r="A93" s="1645"/>
      <c r="B93" s="1645"/>
      <c r="C93" s="1645"/>
      <c r="D93" s="116" t="s">
        <v>1850</v>
      </c>
      <c r="E93" s="116" t="s">
        <v>3752</v>
      </c>
      <c r="F93" s="109" t="s">
        <v>7</v>
      </c>
      <c r="G93" s="109"/>
      <c r="H93" s="109" t="s">
        <v>1851</v>
      </c>
      <c r="I93" s="1855"/>
      <c r="J93" s="1602"/>
      <c r="K93" s="1860"/>
    </row>
    <row r="94" spans="1:11" ht="66.75" customHeight="1">
      <c r="A94" s="1639"/>
      <c r="B94" s="1639" t="s">
        <v>1852</v>
      </c>
      <c r="C94" s="1639" t="s">
        <v>3864</v>
      </c>
      <c r="D94" s="566" t="s">
        <v>1847</v>
      </c>
      <c r="E94" s="563" t="s">
        <v>1848</v>
      </c>
      <c r="F94" s="563" t="s">
        <v>7</v>
      </c>
      <c r="G94" s="563"/>
      <c r="H94" s="563">
        <v>1</v>
      </c>
      <c r="I94" s="1837" t="s">
        <v>79</v>
      </c>
      <c r="J94" s="1608" t="s">
        <v>1849</v>
      </c>
      <c r="K94" s="1841"/>
    </row>
    <row r="95" spans="1:11" ht="58.5" customHeight="1">
      <c r="A95" s="1639"/>
      <c r="B95" s="1639"/>
      <c r="C95" s="1639"/>
      <c r="D95" s="563" t="s">
        <v>1843</v>
      </c>
      <c r="E95" s="563" t="s">
        <v>349</v>
      </c>
      <c r="F95" s="563" t="s">
        <v>7</v>
      </c>
      <c r="G95" s="563"/>
      <c r="H95" s="563">
        <v>1</v>
      </c>
      <c r="I95" s="1838"/>
      <c r="J95" s="1612"/>
      <c r="K95" s="1841"/>
    </row>
    <row r="96" spans="1:11" s="127" customFormat="1" ht="40.5" customHeight="1">
      <c r="A96" s="1639"/>
      <c r="B96" s="1639"/>
      <c r="C96" s="1639"/>
      <c r="D96" s="563" t="s">
        <v>1853</v>
      </c>
      <c r="E96" s="563" t="s">
        <v>3753</v>
      </c>
      <c r="F96" s="563" t="s">
        <v>7</v>
      </c>
      <c r="G96" s="563"/>
      <c r="H96" s="563">
        <v>1</v>
      </c>
      <c r="I96" s="1839"/>
      <c r="J96" s="1609"/>
      <c r="K96" s="1841"/>
    </row>
    <row r="97" spans="1:11" ht="66.75" customHeight="1">
      <c r="A97" s="1645"/>
      <c r="B97" s="1645" t="s">
        <v>1854</v>
      </c>
      <c r="C97" s="1645" t="s">
        <v>3865</v>
      </c>
      <c r="D97" s="108" t="s">
        <v>1847</v>
      </c>
      <c r="E97" s="116" t="s">
        <v>1848</v>
      </c>
      <c r="F97" s="116" t="s">
        <v>7</v>
      </c>
      <c r="G97" s="116"/>
      <c r="H97" s="116">
        <v>1</v>
      </c>
      <c r="I97" s="1854" t="s">
        <v>79</v>
      </c>
      <c r="J97" s="1601" t="s">
        <v>1849</v>
      </c>
      <c r="K97" s="1860"/>
    </row>
    <row r="98" spans="1:11" ht="58.5" customHeight="1">
      <c r="A98" s="1645"/>
      <c r="B98" s="1645"/>
      <c r="C98" s="1645"/>
      <c r="D98" s="116" t="s">
        <v>1843</v>
      </c>
      <c r="E98" s="116" t="s">
        <v>349</v>
      </c>
      <c r="F98" s="116" t="s">
        <v>7</v>
      </c>
      <c r="G98" s="116"/>
      <c r="H98" s="116">
        <v>1</v>
      </c>
      <c r="I98" s="1861"/>
      <c r="J98" s="1660"/>
      <c r="K98" s="1860"/>
    </row>
    <row r="99" spans="1:11" s="127" customFormat="1" ht="40.5" customHeight="1">
      <c r="A99" s="1645"/>
      <c r="B99" s="1645"/>
      <c r="C99" s="1645"/>
      <c r="D99" s="116" t="s">
        <v>1855</v>
      </c>
      <c r="E99" s="116" t="s">
        <v>3671</v>
      </c>
      <c r="F99" s="109" t="s">
        <v>7</v>
      </c>
      <c r="G99" s="109"/>
      <c r="H99" s="116" t="s">
        <v>1856</v>
      </c>
      <c r="I99" s="1855"/>
      <c r="J99" s="1602"/>
      <c r="K99" s="1860"/>
    </row>
    <row r="100" spans="1:11" ht="66.75" customHeight="1">
      <c r="A100" s="1639"/>
      <c r="B100" s="1639" t="s">
        <v>1857</v>
      </c>
      <c r="C100" s="1639" t="s">
        <v>3866</v>
      </c>
      <c r="D100" s="566" t="s">
        <v>1858</v>
      </c>
      <c r="E100" s="563" t="s">
        <v>1859</v>
      </c>
      <c r="F100" s="563" t="s">
        <v>7</v>
      </c>
      <c r="G100" s="563"/>
      <c r="H100" s="563">
        <v>1</v>
      </c>
      <c r="I100" s="1837" t="s">
        <v>79</v>
      </c>
      <c r="J100" s="1608" t="s">
        <v>1860</v>
      </c>
      <c r="K100" s="1841"/>
    </row>
    <row r="101" spans="1:11" ht="58.5" customHeight="1">
      <c r="A101" s="1639"/>
      <c r="B101" s="1639"/>
      <c r="C101" s="1639"/>
      <c r="D101" s="563" t="s">
        <v>1843</v>
      </c>
      <c r="E101" s="563" t="s">
        <v>349</v>
      </c>
      <c r="F101" s="563" t="s">
        <v>7</v>
      </c>
      <c r="G101" s="563"/>
      <c r="H101" s="563">
        <v>1</v>
      </c>
      <c r="I101" s="1838"/>
      <c r="J101" s="1612"/>
      <c r="K101" s="1841"/>
    </row>
    <row r="102" spans="1:11" s="127" customFormat="1" ht="40.5" customHeight="1">
      <c r="A102" s="1639"/>
      <c r="B102" s="1639"/>
      <c r="C102" s="1639"/>
      <c r="D102" s="563" t="s">
        <v>1861</v>
      </c>
      <c r="E102" s="563" t="s">
        <v>3754</v>
      </c>
      <c r="F102" s="563" t="s">
        <v>7</v>
      </c>
      <c r="G102" s="563"/>
      <c r="H102" s="563" t="s">
        <v>1851</v>
      </c>
      <c r="I102" s="1839"/>
      <c r="J102" s="1609"/>
      <c r="K102" s="1841"/>
    </row>
    <row r="103" spans="1:11" ht="66.75" customHeight="1">
      <c r="A103" s="1645"/>
      <c r="B103" s="1645" t="s">
        <v>1862</v>
      </c>
      <c r="C103" s="1645" t="s">
        <v>3867</v>
      </c>
      <c r="D103" s="108" t="s">
        <v>1847</v>
      </c>
      <c r="E103" s="116" t="s">
        <v>1848</v>
      </c>
      <c r="F103" s="116" t="s">
        <v>7</v>
      </c>
      <c r="G103" s="116"/>
      <c r="H103" s="116">
        <v>1</v>
      </c>
      <c r="I103" s="1854" t="s">
        <v>79</v>
      </c>
      <c r="J103" s="1601" t="s">
        <v>1849</v>
      </c>
      <c r="K103" s="1860"/>
    </row>
    <row r="104" spans="1:11" ht="58.5" customHeight="1">
      <c r="A104" s="1645"/>
      <c r="B104" s="1645"/>
      <c r="C104" s="1645"/>
      <c r="D104" s="116" t="s">
        <v>1843</v>
      </c>
      <c r="E104" s="116" t="s">
        <v>349</v>
      </c>
      <c r="F104" s="116" t="s">
        <v>7</v>
      </c>
      <c r="G104" s="116"/>
      <c r="H104" s="116">
        <v>1</v>
      </c>
      <c r="I104" s="1861"/>
      <c r="J104" s="1660"/>
      <c r="K104" s="1860"/>
    </row>
    <row r="105" spans="1:11" s="127" customFormat="1" ht="40.5" customHeight="1">
      <c r="A105" s="1645"/>
      <c r="B105" s="1645"/>
      <c r="C105" s="1645"/>
      <c r="D105" s="116" t="s">
        <v>1863</v>
      </c>
      <c r="E105" s="116" t="s">
        <v>277</v>
      </c>
      <c r="F105" s="109" t="s">
        <v>7</v>
      </c>
      <c r="G105" s="109"/>
      <c r="H105" s="109" t="s">
        <v>1851</v>
      </c>
      <c r="I105" s="1855"/>
      <c r="J105" s="1602"/>
      <c r="K105" s="1860"/>
    </row>
    <row r="106" spans="1:11" ht="66.75" customHeight="1">
      <c r="A106" s="1639"/>
      <c r="B106" s="1639" t="s">
        <v>1864</v>
      </c>
      <c r="C106" s="1639" t="s">
        <v>3868</v>
      </c>
      <c r="D106" s="566" t="s">
        <v>1847</v>
      </c>
      <c r="E106" s="563" t="s">
        <v>1848</v>
      </c>
      <c r="F106" s="563" t="s">
        <v>7</v>
      </c>
      <c r="G106" s="563"/>
      <c r="H106" s="563">
        <v>1</v>
      </c>
      <c r="I106" s="1837" t="s">
        <v>79</v>
      </c>
      <c r="J106" s="1608" t="s">
        <v>1849</v>
      </c>
      <c r="K106" s="1841"/>
    </row>
    <row r="107" spans="1:11" ht="58.5" customHeight="1">
      <c r="A107" s="1639"/>
      <c r="B107" s="1639"/>
      <c r="C107" s="1639"/>
      <c r="D107" s="563" t="s">
        <v>1843</v>
      </c>
      <c r="E107" s="563" t="s">
        <v>349</v>
      </c>
      <c r="F107" s="563" t="s">
        <v>7</v>
      </c>
      <c r="G107" s="563"/>
      <c r="H107" s="563">
        <v>1</v>
      </c>
      <c r="I107" s="1838"/>
      <c r="J107" s="1612"/>
      <c r="K107" s="1841"/>
    </row>
    <row r="108" spans="1:11" s="127" customFormat="1" ht="40.5" customHeight="1">
      <c r="A108" s="1639"/>
      <c r="B108" s="1639"/>
      <c r="C108" s="1639"/>
      <c r="D108" s="563" t="s">
        <v>1865</v>
      </c>
      <c r="E108" s="563" t="s">
        <v>1866</v>
      </c>
      <c r="F108" s="563" t="s">
        <v>311</v>
      </c>
      <c r="G108" s="563"/>
      <c r="H108" s="295" t="s">
        <v>1867</v>
      </c>
      <c r="I108" s="1839"/>
      <c r="J108" s="1609"/>
      <c r="K108" s="1841"/>
    </row>
    <row r="109" spans="1:11" ht="66.75" customHeight="1">
      <c r="A109" s="1645"/>
      <c r="B109" s="1645" t="s">
        <v>4228</v>
      </c>
      <c r="C109" s="1645" t="s">
        <v>3869</v>
      </c>
      <c r="D109" s="108" t="s">
        <v>1847</v>
      </c>
      <c r="E109" s="116" t="s">
        <v>1848</v>
      </c>
      <c r="F109" s="116" t="s">
        <v>7</v>
      </c>
      <c r="G109" s="116"/>
      <c r="H109" s="116">
        <v>1</v>
      </c>
      <c r="I109" s="1854" t="s">
        <v>79</v>
      </c>
      <c r="J109" s="1601" t="s">
        <v>1849</v>
      </c>
      <c r="K109" s="1860"/>
    </row>
    <row r="110" spans="1:11" ht="58.5" customHeight="1">
      <c r="A110" s="1645"/>
      <c r="B110" s="1645"/>
      <c r="C110" s="1645"/>
      <c r="D110" s="116" t="s">
        <v>1843</v>
      </c>
      <c r="E110" s="116" t="s">
        <v>349</v>
      </c>
      <c r="F110" s="116" t="s">
        <v>7</v>
      </c>
      <c r="G110" s="116"/>
      <c r="H110" s="116">
        <v>1</v>
      </c>
      <c r="I110" s="1861"/>
      <c r="J110" s="1660"/>
      <c r="K110" s="1860"/>
    </row>
    <row r="111" spans="1:11" s="127" customFormat="1" ht="40.5" customHeight="1">
      <c r="A111" s="1645"/>
      <c r="B111" s="1645"/>
      <c r="C111" s="1645"/>
      <c r="D111" s="116" t="s">
        <v>2623</v>
      </c>
      <c r="E111" s="116" t="s">
        <v>1868</v>
      </c>
      <c r="F111" s="109" t="s">
        <v>311</v>
      </c>
      <c r="G111" s="109"/>
      <c r="H111" s="586" t="s">
        <v>1867</v>
      </c>
      <c r="I111" s="1855"/>
      <c r="J111" s="1602"/>
      <c r="K111" s="1860"/>
    </row>
    <row r="112" spans="1:11" ht="66.75" customHeight="1">
      <c r="A112" s="1639"/>
      <c r="B112" s="1639" t="s">
        <v>2894</v>
      </c>
      <c r="C112" s="1639" t="s">
        <v>3870</v>
      </c>
      <c r="D112" s="849" t="s">
        <v>1847</v>
      </c>
      <c r="E112" s="851" t="s">
        <v>1848</v>
      </c>
      <c r="F112" s="851" t="s">
        <v>7</v>
      </c>
      <c r="G112" s="851"/>
      <c r="H112" s="851">
        <v>1</v>
      </c>
      <c r="I112" s="1859" t="s">
        <v>79</v>
      </c>
      <c r="J112" s="1639" t="s">
        <v>1849</v>
      </c>
      <c r="K112" s="1863"/>
    </row>
    <row r="113" spans="1:11" ht="58.5" customHeight="1">
      <c r="A113" s="1639"/>
      <c r="B113" s="1639"/>
      <c r="C113" s="1639"/>
      <c r="D113" s="851" t="s">
        <v>1843</v>
      </c>
      <c r="E113" s="851" t="s">
        <v>349</v>
      </c>
      <c r="F113" s="851" t="s">
        <v>7</v>
      </c>
      <c r="G113" s="851"/>
      <c r="H113" s="851">
        <v>1</v>
      </c>
      <c r="I113" s="1859"/>
      <c r="J113" s="1639"/>
      <c r="K113" s="1841"/>
    </row>
    <row r="114" spans="1:11" s="675" customFormat="1" ht="66.75" customHeight="1">
      <c r="A114" s="1764" t="s">
        <v>4032</v>
      </c>
      <c r="B114" s="1764" t="s">
        <v>4229</v>
      </c>
      <c r="C114" s="1764" t="s">
        <v>4220</v>
      </c>
      <c r="D114" s="319" t="s">
        <v>4221</v>
      </c>
      <c r="E114" s="674" t="s">
        <v>4222</v>
      </c>
      <c r="F114" s="674" t="s">
        <v>147</v>
      </c>
      <c r="G114" s="674" t="s">
        <v>1640</v>
      </c>
      <c r="H114" s="674">
        <v>1</v>
      </c>
      <c r="I114" s="1866" t="s">
        <v>79</v>
      </c>
      <c r="J114" s="1764" t="s">
        <v>4224</v>
      </c>
      <c r="K114" s="1867"/>
    </row>
    <row r="115" spans="1:11" s="675" customFormat="1" ht="58.5" customHeight="1">
      <c r="A115" s="1764"/>
      <c r="B115" s="1764"/>
      <c r="C115" s="1764"/>
      <c r="D115" s="674" t="s">
        <v>749</v>
      </c>
      <c r="E115" s="674" t="s">
        <v>4223</v>
      </c>
      <c r="F115" s="674" t="s">
        <v>147</v>
      </c>
      <c r="G115" s="674" t="s">
        <v>1640</v>
      </c>
      <c r="H115" s="674">
        <v>1</v>
      </c>
      <c r="I115" s="1866"/>
      <c r="J115" s="1764"/>
      <c r="K115" s="1832"/>
    </row>
    <row r="116" spans="1:11" s="675" customFormat="1" ht="66.75" customHeight="1">
      <c r="A116" s="1764" t="s">
        <v>4032</v>
      </c>
      <c r="B116" s="1764" t="s">
        <v>4230</v>
      </c>
      <c r="C116" s="1764" t="s">
        <v>4225</v>
      </c>
      <c r="D116" s="319" t="s">
        <v>4221</v>
      </c>
      <c r="E116" s="674" t="s">
        <v>4226</v>
      </c>
      <c r="F116" s="674" t="s">
        <v>147</v>
      </c>
      <c r="G116" s="674" t="s">
        <v>4235</v>
      </c>
      <c r="H116" s="674">
        <v>1</v>
      </c>
      <c r="I116" s="1866" t="s">
        <v>79</v>
      </c>
      <c r="J116" s="1764" t="s">
        <v>4227</v>
      </c>
      <c r="K116" s="1867"/>
    </row>
    <row r="117" spans="1:11" s="675" customFormat="1" ht="58.5" customHeight="1">
      <c r="A117" s="1764"/>
      <c r="B117" s="1764"/>
      <c r="C117" s="1764"/>
      <c r="D117" s="674" t="s">
        <v>749</v>
      </c>
      <c r="E117" s="674" t="s">
        <v>1390</v>
      </c>
      <c r="F117" s="674" t="s">
        <v>147</v>
      </c>
      <c r="G117" s="674" t="s">
        <v>4236</v>
      </c>
      <c r="H117" s="674">
        <v>1</v>
      </c>
      <c r="I117" s="1866"/>
      <c r="J117" s="1764"/>
      <c r="K117" s="1832"/>
    </row>
    <row r="118" spans="1:11" s="675" customFormat="1" ht="66.75" customHeight="1">
      <c r="A118" s="1608" t="s">
        <v>4316</v>
      </c>
      <c r="B118" s="1639" t="s">
        <v>4231</v>
      </c>
      <c r="C118" s="1639" t="s">
        <v>4318</v>
      </c>
      <c r="D118" s="701" t="s">
        <v>4221</v>
      </c>
      <c r="E118" s="700" t="s">
        <v>4226</v>
      </c>
      <c r="F118" s="700" t="s">
        <v>147</v>
      </c>
      <c r="G118" s="700" t="s">
        <v>1645</v>
      </c>
      <c r="H118" s="700">
        <v>1</v>
      </c>
      <c r="I118" s="1837" t="s">
        <v>79</v>
      </c>
      <c r="J118" s="1608" t="s">
        <v>155</v>
      </c>
      <c r="K118" s="1840"/>
    </row>
    <row r="119" spans="1:11" s="675" customFormat="1" ht="58.5" customHeight="1">
      <c r="A119" s="1612"/>
      <c r="B119" s="1639"/>
      <c r="C119" s="1639"/>
      <c r="D119" s="700" t="s">
        <v>749</v>
      </c>
      <c r="E119" s="700" t="s">
        <v>1390</v>
      </c>
      <c r="F119" s="700" t="s">
        <v>147</v>
      </c>
      <c r="G119" s="700" t="s">
        <v>1642</v>
      </c>
      <c r="H119" s="700">
        <v>1</v>
      </c>
      <c r="I119" s="1838"/>
      <c r="J119" s="1612"/>
      <c r="K119" s="1841"/>
    </row>
    <row r="120" spans="1:11" s="676" customFormat="1" ht="40.5" customHeight="1">
      <c r="A120" s="1612"/>
      <c r="B120" s="1639"/>
      <c r="C120" s="1639"/>
      <c r="D120" s="700" t="s">
        <v>748</v>
      </c>
      <c r="E120" s="700" t="s">
        <v>3658</v>
      </c>
      <c r="F120" s="700" t="s">
        <v>147</v>
      </c>
      <c r="G120" s="700" t="s">
        <v>1645</v>
      </c>
      <c r="H120" s="700" t="s">
        <v>2506</v>
      </c>
      <c r="I120" s="1839"/>
      <c r="J120" s="1609"/>
      <c r="K120" s="1841"/>
    </row>
    <row r="121" spans="1:11" s="675" customFormat="1" ht="66.75" customHeight="1">
      <c r="A121" s="1612"/>
      <c r="B121" s="1639" t="s">
        <v>4232</v>
      </c>
      <c r="C121" s="1639" t="s">
        <v>4319</v>
      </c>
      <c r="D121" s="701" t="s">
        <v>4221</v>
      </c>
      <c r="E121" s="700" t="s">
        <v>4222</v>
      </c>
      <c r="F121" s="700" t="s">
        <v>147</v>
      </c>
      <c r="G121" s="700" t="s">
        <v>1640</v>
      </c>
      <c r="H121" s="700">
        <v>1</v>
      </c>
      <c r="I121" s="1837" t="s">
        <v>79</v>
      </c>
      <c r="J121" s="1608" t="s">
        <v>260</v>
      </c>
      <c r="K121" s="1840"/>
    </row>
    <row r="122" spans="1:11" s="675" customFormat="1" ht="58.5" customHeight="1">
      <c r="A122" s="1612"/>
      <c r="B122" s="1639"/>
      <c r="C122" s="1639"/>
      <c r="D122" s="700" t="s">
        <v>749</v>
      </c>
      <c r="E122" s="700" t="s">
        <v>4223</v>
      </c>
      <c r="F122" s="700" t="s">
        <v>147</v>
      </c>
      <c r="G122" s="700" t="s">
        <v>1640</v>
      </c>
      <c r="H122" s="700">
        <v>1</v>
      </c>
      <c r="I122" s="1838"/>
      <c r="J122" s="1612"/>
      <c r="K122" s="1841"/>
    </row>
    <row r="123" spans="1:11" s="676" customFormat="1" ht="40.5" customHeight="1">
      <c r="A123" s="1609"/>
      <c r="B123" s="1639"/>
      <c r="C123" s="1639"/>
      <c r="D123" s="700" t="s">
        <v>748</v>
      </c>
      <c r="E123" s="700" t="s">
        <v>3658</v>
      </c>
      <c r="F123" s="700" t="s">
        <v>147</v>
      </c>
      <c r="G123" s="700" t="s">
        <v>1645</v>
      </c>
      <c r="H123" s="700" t="s">
        <v>2506</v>
      </c>
      <c r="I123" s="1839"/>
      <c r="J123" s="1609"/>
      <c r="K123" s="1841"/>
    </row>
    <row r="124" spans="1:11" s="675" customFormat="1" ht="66.75" customHeight="1">
      <c r="A124" s="1828" t="s">
        <v>4316</v>
      </c>
      <c r="B124" s="1764" t="s">
        <v>4233</v>
      </c>
      <c r="C124" s="1764" t="s">
        <v>4320</v>
      </c>
      <c r="D124" s="319" t="s">
        <v>4221</v>
      </c>
      <c r="E124" s="674" t="s">
        <v>4226</v>
      </c>
      <c r="F124" s="674" t="s">
        <v>147</v>
      </c>
      <c r="G124" s="674" t="s">
        <v>1645</v>
      </c>
      <c r="H124" s="674">
        <v>1</v>
      </c>
      <c r="I124" s="1825" t="s">
        <v>79</v>
      </c>
      <c r="J124" s="1828" t="s">
        <v>155</v>
      </c>
      <c r="K124" s="1831"/>
    </row>
    <row r="125" spans="1:11" s="675" customFormat="1" ht="58.5" customHeight="1">
      <c r="A125" s="1829"/>
      <c r="B125" s="1764"/>
      <c r="C125" s="1764"/>
      <c r="D125" s="674" t="s">
        <v>749</v>
      </c>
      <c r="E125" s="674" t="s">
        <v>1390</v>
      </c>
      <c r="F125" s="674" t="s">
        <v>147</v>
      </c>
      <c r="G125" s="674" t="s">
        <v>1642</v>
      </c>
      <c r="H125" s="674">
        <v>1</v>
      </c>
      <c r="I125" s="1826"/>
      <c r="J125" s="1829"/>
      <c r="K125" s="1832"/>
    </row>
    <row r="126" spans="1:11" s="676" customFormat="1" ht="40.5" customHeight="1">
      <c r="A126" s="1829"/>
      <c r="B126" s="1764"/>
      <c r="C126" s="1764"/>
      <c r="D126" s="674" t="s">
        <v>769</v>
      </c>
      <c r="E126" s="674" t="s">
        <v>423</v>
      </c>
      <c r="F126" s="674" t="s">
        <v>147</v>
      </c>
      <c r="G126" s="674" t="s">
        <v>1645</v>
      </c>
      <c r="H126" s="674">
        <v>1</v>
      </c>
      <c r="I126" s="1827"/>
      <c r="J126" s="1830"/>
      <c r="K126" s="1832"/>
    </row>
    <row r="127" spans="1:11" s="675" customFormat="1" ht="66.75" customHeight="1">
      <c r="A127" s="1829"/>
      <c r="B127" s="1764" t="s">
        <v>4234</v>
      </c>
      <c r="C127" s="1764" t="s">
        <v>4321</v>
      </c>
      <c r="D127" s="319" t="s">
        <v>4221</v>
      </c>
      <c r="E127" s="674" t="s">
        <v>4222</v>
      </c>
      <c r="F127" s="674" t="s">
        <v>147</v>
      </c>
      <c r="G127" s="674" t="s">
        <v>1640</v>
      </c>
      <c r="H127" s="674">
        <v>1</v>
      </c>
      <c r="I127" s="1825" t="s">
        <v>79</v>
      </c>
      <c r="J127" s="1828" t="s">
        <v>260</v>
      </c>
      <c r="K127" s="1831"/>
    </row>
    <row r="128" spans="1:11" s="675" customFormat="1" ht="58.5" customHeight="1">
      <c r="A128" s="1829"/>
      <c r="B128" s="1764"/>
      <c r="C128" s="1764"/>
      <c r="D128" s="674" t="s">
        <v>749</v>
      </c>
      <c r="E128" s="674" t="s">
        <v>4223</v>
      </c>
      <c r="F128" s="674" t="s">
        <v>147</v>
      </c>
      <c r="G128" s="674" t="s">
        <v>1640</v>
      </c>
      <c r="H128" s="674">
        <v>1</v>
      </c>
      <c r="I128" s="1826"/>
      <c r="J128" s="1829"/>
      <c r="K128" s="1832"/>
    </row>
    <row r="129" spans="1:11" s="676" customFormat="1" ht="40.5" customHeight="1">
      <c r="A129" s="1830"/>
      <c r="B129" s="1764"/>
      <c r="C129" s="1764"/>
      <c r="D129" s="674" t="s">
        <v>769</v>
      </c>
      <c r="E129" s="674" t="s">
        <v>423</v>
      </c>
      <c r="F129" s="674" t="s">
        <v>147</v>
      </c>
      <c r="G129" s="674" t="s">
        <v>1645</v>
      </c>
      <c r="H129" s="674">
        <v>1</v>
      </c>
      <c r="I129" s="1827"/>
      <c r="J129" s="1830"/>
      <c r="K129" s="1832"/>
    </row>
    <row r="130" spans="1:11" s="127" customFormat="1" ht="40.5" customHeight="1">
      <c r="A130" s="228"/>
      <c r="B130" s="228"/>
      <c r="C130" s="228"/>
      <c r="D130" s="228"/>
      <c r="E130" s="228"/>
      <c r="F130" s="213"/>
      <c r="G130" s="213"/>
      <c r="H130" s="213"/>
      <c r="I130" s="169"/>
      <c r="J130" s="213"/>
      <c r="K130" s="587"/>
    </row>
    <row r="131" spans="1:11" s="127" customFormat="1" ht="59.25" customHeight="1">
      <c r="A131" s="259" t="s">
        <v>685</v>
      </c>
      <c r="B131" s="206"/>
      <c r="C131" s="206"/>
      <c r="D131" s="335"/>
      <c r="E131" s="168"/>
      <c r="F131" s="335"/>
      <c r="G131" s="335"/>
      <c r="H131" s="211"/>
      <c r="I131" s="321"/>
      <c r="J131" s="321"/>
      <c r="K131" s="196"/>
    </row>
    <row r="132" spans="1:11" s="127" customFormat="1" ht="30" customHeight="1">
      <c r="A132" s="184" t="s">
        <v>3781</v>
      </c>
      <c r="B132" s="184" t="s">
        <v>578</v>
      </c>
      <c r="C132" s="184" t="s">
        <v>2289</v>
      </c>
      <c r="D132" s="184" t="s">
        <v>2310</v>
      </c>
      <c r="E132" s="184" t="s">
        <v>2299</v>
      </c>
      <c r="F132" s="184" t="s">
        <v>352</v>
      </c>
      <c r="G132" s="184" t="s">
        <v>1618</v>
      </c>
      <c r="H132" s="184" t="s">
        <v>156</v>
      </c>
      <c r="I132" s="184" t="s">
        <v>189</v>
      </c>
      <c r="J132" s="186" t="s">
        <v>2313</v>
      </c>
      <c r="K132" s="187" t="s">
        <v>1869</v>
      </c>
    </row>
    <row r="133" spans="1:11" s="127" customFormat="1" ht="45" customHeight="1">
      <c r="A133" s="1642" t="s">
        <v>1875</v>
      </c>
      <c r="B133" s="1868"/>
      <c r="C133" s="1642" t="s">
        <v>2624</v>
      </c>
      <c r="D133" s="1642" t="s">
        <v>2623</v>
      </c>
      <c r="E133" s="116" t="s">
        <v>1826</v>
      </c>
      <c r="F133" s="116" t="s">
        <v>311</v>
      </c>
      <c r="G133" s="116"/>
      <c r="H133" s="1871" t="s">
        <v>1876</v>
      </c>
      <c r="I133" s="1642" t="s">
        <v>303</v>
      </c>
      <c r="J133" s="1642" t="s">
        <v>1827</v>
      </c>
      <c r="K133" s="1875" t="s">
        <v>3780</v>
      </c>
    </row>
    <row r="134" spans="1:11" s="127" customFormat="1" ht="45" customHeight="1">
      <c r="A134" s="1643"/>
      <c r="B134" s="1869"/>
      <c r="C134" s="1643"/>
      <c r="D134" s="1643"/>
      <c r="E134" s="116" t="s">
        <v>1877</v>
      </c>
      <c r="F134" s="116" t="s">
        <v>311</v>
      </c>
      <c r="G134" s="116"/>
      <c r="H134" s="1872"/>
      <c r="I134" s="1643"/>
      <c r="J134" s="1643"/>
      <c r="K134" s="1648"/>
    </row>
    <row r="135" spans="1:11" s="127" customFormat="1" ht="45" customHeight="1">
      <c r="A135" s="1643"/>
      <c r="B135" s="1869"/>
      <c r="C135" s="1643"/>
      <c r="D135" s="1644"/>
      <c r="E135" s="116" t="s">
        <v>1878</v>
      </c>
      <c r="F135" s="116" t="s">
        <v>311</v>
      </c>
      <c r="G135" s="116"/>
      <c r="H135" s="1873"/>
      <c r="I135" s="1643"/>
      <c r="J135" s="1643"/>
      <c r="K135" s="1648"/>
    </row>
    <row r="136" spans="1:11" ht="53.25" customHeight="1">
      <c r="A136" s="1644"/>
      <c r="B136" s="1870"/>
      <c r="C136" s="1644"/>
      <c r="D136" s="116" t="s">
        <v>1879</v>
      </c>
      <c r="E136" s="116" t="s">
        <v>2605</v>
      </c>
      <c r="F136" s="116" t="s">
        <v>311</v>
      </c>
      <c r="G136" s="116"/>
      <c r="H136" s="294" t="s">
        <v>1880</v>
      </c>
      <c r="I136" s="1644"/>
      <c r="J136" s="1644"/>
      <c r="K136" s="1649"/>
    </row>
    <row r="137" spans="1:11">
      <c r="A137" s="414"/>
      <c r="B137" s="414"/>
      <c r="C137" s="114"/>
      <c r="D137" s="311"/>
      <c r="H137" s="312"/>
      <c r="J137" s="414"/>
      <c r="K137" s="114"/>
    </row>
    <row r="138" spans="1:11">
      <c r="A138" s="414"/>
      <c r="B138" s="414"/>
      <c r="C138" s="414"/>
      <c r="H138" s="312"/>
      <c r="J138" s="414"/>
      <c r="K138" s="114"/>
    </row>
    <row r="139" spans="1:11" ht="33">
      <c r="A139" s="132" t="s">
        <v>6577</v>
      </c>
      <c r="B139" s="414"/>
      <c r="C139" s="592"/>
      <c r="H139" s="312"/>
      <c r="J139" s="414"/>
      <c r="K139" s="114"/>
    </row>
    <row r="140" spans="1:11" s="94" customFormat="1" ht="36.75" customHeight="1">
      <c r="A140" s="943"/>
      <c r="B140" s="943"/>
    </row>
    <row r="141" spans="1:11" s="94" customFormat="1" ht="45" customHeight="1">
      <c r="A141" s="264" t="s">
        <v>5812</v>
      </c>
      <c r="B141" s="389"/>
      <c r="C141" s="390"/>
      <c r="D141" s="389"/>
      <c r="E141" s="104"/>
      <c r="F141" s="944"/>
      <c r="G141" s="130"/>
      <c r="H141" s="130"/>
      <c r="I141" s="130"/>
      <c r="J141" s="130"/>
      <c r="K141" s="944"/>
    </row>
    <row r="142" spans="1:11" s="94" customFormat="1" ht="37.5" customHeight="1">
      <c r="A142" s="185" t="s">
        <v>3781</v>
      </c>
      <c r="B142" s="185" t="s">
        <v>578</v>
      </c>
      <c r="C142" s="185" t="s">
        <v>2289</v>
      </c>
      <c r="D142" s="185" t="s">
        <v>2309</v>
      </c>
      <c r="E142" s="185" t="s">
        <v>2293</v>
      </c>
      <c r="F142" s="185" t="s">
        <v>1714</v>
      </c>
      <c r="G142" s="185" t="s">
        <v>1618</v>
      </c>
      <c r="H142" s="185" t="s">
        <v>156</v>
      </c>
      <c r="I142" s="185" t="s">
        <v>189</v>
      </c>
      <c r="J142" s="191" t="s">
        <v>2312</v>
      </c>
      <c r="K142" s="185" t="s">
        <v>5</v>
      </c>
    </row>
    <row r="143" spans="1:11" ht="27.75" customHeight="1">
      <c r="A143" s="1842"/>
      <c r="B143" s="1842"/>
      <c r="C143" s="1706" t="s">
        <v>752</v>
      </c>
      <c r="D143" s="568" t="s">
        <v>1944</v>
      </c>
      <c r="E143" s="568" t="s">
        <v>3820</v>
      </c>
      <c r="F143" s="568" t="s">
        <v>148</v>
      </c>
      <c r="G143" s="568" t="s">
        <v>1743</v>
      </c>
      <c r="H143" s="568">
        <v>1</v>
      </c>
      <c r="I143" s="1706" t="s">
        <v>79</v>
      </c>
      <c r="J143" s="1706" t="s">
        <v>4925</v>
      </c>
      <c r="K143" s="1845" t="s">
        <v>992</v>
      </c>
    </row>
    <row r="144" spans="1:11" ht="27.75" customHeight="1">
      <c r="A144" s="1843"/>
      <c r="B144" s="1843"/>
      <c r="C144" s="1707"/>
      <c r="D144" s="568" t="s">
        <v>3486</v>
      </c>
      <c r="E144" s="568" t="s">
        <v>3818</v>
      </c>
      <c r="F144" s="568" t="s">
        <v>148</v>
      </c>
      <c r="G144" s="568" t="s">
        <v>1624</v>
      </c>
      <c r="H144" s="568">
        <v>1</v>
      </c>
      <c r="I144" s="1707"/>
      <c r="J144" s="1707"/>
      <c r="K144" s="1846"/>
    </row>
    <row r="145" spans="1:11" ht="27.75" customHeight="1">
      <c r="A145" s="1844"/>
      <c r="B145" s="1844"/>
      <c r="C145" s="1708"/>
      <c r="D145" s="568" t="s">
        <v>49</v>
      </c>
      <c r="E145" s="568" t="s">
        <v>3820</v>
      </c>
      <c r="F145" s="568" t="s">
        <v>148</v>
      </c>
      <c r="G145" s="568" t="s">
        <v>1634</v>
      </c>
      <c r="H145" s="568">
        <v>1</v>
      </c>
      <c r="I145" s="1708"/>
      <c r="J145" s="1708"/>
      <c r="K145" s="1847"/>
    </row>
    <row r="146" spans="1:11" ht="50.25" customHeight="1">
      <c r="A146" s="698"/>
      <c r="B146" s="579"/>
      <c r="C146" s="568" t="s">
        <v>787</v>
      </c>
      <c r="D146" s="568" t="s">
        <v>748</v>
      </c>
      <c r="E146" s="568" t="s">
        <v>353</v>
      </c>
      <c r="F146" s="568" t="s">
        <v>148</v>
      </c>
      <c r="G146" s="568" t="s">
        <v>1635</v>
      </c>
      <c r="H146" s="568" t="s">
        <v>3847</v>
      </c>
      <c r="I146" s="581" t="s">
        <v>757</v>
      </c>
      <c r="J146" s="568" t="s">
        <v>216</v>
      </c>
      <c r="K146" s="576" t="s">
        <v>993</v>
      </c>
    </row>
    <row r="147" spans="1:11" ht="37.5" customHeight="1">
      <c r="A147" s="697"/>
      <c r="B147" s="568" t="s">
        <v>1791</v>
      </c>
      <c r="C147" s="568" t="s">
        <v>790</v>
      </c>
      <c r="D147" s="572" t="s">
        <v>244</v>
      </c>
      <c r="E147" s="568" t="s">
        <v>354</v>
      </c>
      <c r="F147" s="568" t="s">
        <v>148</v>
      </c>
      <c r="G147" s="568" t="s">
        <v>1751</v>
      </c>
      <c r="H147" s="568">
        <v>1</v>
      </c>
      <c r="I147" s="571" t="s">
        <v>301</v>
      </c>
      <c r="J147" s="568" t="s">
        <v>216</v>
      </c>
      <c r="K147" s="582"/>
    </row>
    <row r="148" spans="1:11" ht="24.75" customHeight="1">
      <c r="A148" s="1706"/>
      <c r="B148" s="1706" t="s">
        <v>1794</v>
      </c>
      <c r="C148" s="1706" t="s">
        <v>246</v>
      </c>
      <c r="D148" s="568" t="s">
        <v>20</v>
      </c>
      <c r="E148" s="568" t="s">
        <v>247</v>
      </c>
      <c r="F148" s="568" t="s">
        <v>148</v>
      </c>
      <c r="G148" s="568"/>
      <c r="H148" s="568">
        <v>1</v>
      </c>
      <c r="I148" s="1848" t="s">
        <v>303</v>
      </c>
      <c r="J148" s="1706" t="s">
        <v>363</v>
      </c>
      <c r="K148" s="1850" t="s">
        <v>743</v>
      </c>
    </row>
    <row r="149" spans="1:11" ht="29.25" customHeight="1">
      <c r="A149" s="1707"/>
      <c r="B149" s="1707"/>
      <c r="C149" s="1707"/>
      <c r="D149" s="568" t="s">
        <v>761</v>
      </c>
      <c r="E149" s="568" t="s">
        <v>374</v>
      </c>
      <c r="F149" s="568" t="s">
        <v>17</v>
      </c>
      <c r="G149" s="568"/>
      <c r="H149" s="568" t="s">
        <v>762</v>
      </c>
      <c r="I149" s="1852"/>
      <c r="J149" s="1707"/>
      <c r="K149" s="1853"/>
    </row>
    <row r="150" spans="1:11" ht="27.75" customHeight="1">
      <c r="A150" s="1708"/>
      <c r="B150" s="1708"/>
      <c r="C150" s="1708"/>
      <c r="D150" s="568" t="s">
        <v>763</v>
      </c>
      <c r="E150" s="568" t="s">
        <v>374</v>
      </c>
      <c r="F150" s="568" t="s">
        <v>17</v>
      </c>
      <c r="G150" s="568"/>
      <c r="H150" s="568" t="s">
        <v>762</v>
      </c>
      <c r="I150" s="1849"/>
      <c r="J150" s="1708"/>
      <c r="K150" s="1851"/>
    </row>
    <row r="151" spans="1:11" ht="30" customHeight="1">
      <c r="A151" s="1706"/>
      <c r="B151" s="1706" t="s">
        <v>1797</v>
      </c>
      <c r="C151" s="1706" t="s">
        <v>766</v>
      </c>
      <c r="D151" s="568" t="s">
        <v>529</v>
      </c>
      <c r="E151" s="568" t="s">
        <v>3837</v>
      </c>
      <c r="F151" s="568" t="s">
        <v>148</v>
      </c>
      <c r="G151" s="568"/>
      <c r="H151" s="568" t="s">
        <v>767</v>
      </c>
      <c r="I151" s="1848" t="s">
        <v>303</v>
      </c>
      <c r="J151" s="1706" t="s">
        <v>363</v>
      </c>
      <c r="K151" s="1850"/>
    </row>
    <row r="152" spans="1:11" ht="30" customHeight="1">
      <c r="A152" s="1708"/>
      <c r="B152" s="1708"/>
      <c r="C152" s="1708"/>
      <c r="D152" s="568" t="s">
        <v>765</v>
      </c>
      <c r="E152" s="568" t="s">
        <v>3838</v>
      </c>
      <c r="F152" s="568" t="s">
        <v>148</v>
      </c>
      <c r="G152" s="568"/>
      <c r="H152" s="568">
        <v>1</v>
      </c>
      <c r="I152" s="1849"/>
      <c r="J152" s="1708"/>
      <c r="K152" s="1851"/>
    </row>
    <row r="153" spans="1:11" ht="47.25" customHeight="1">
      <c r="A153" s="1833"/>
      <c r="B153" s="1833"/>
      <c r="C153" s="1668" t="s">
        <v>3853</v>
      </c>
      <c r="D153" s="568" t="s">
        <v>749</v>
      </c>
      <c r="E153" s="568" t="s">
        <v>218</v>
      </c>
      <c r="F153" s="568" t="s">
        <v>148</v>
      </c>
      <c r="G153" s="568" t="s">
        <v>1751</v>
      </c>
      <c r="H153" s="568" t="s">
        <v>3849</v>
      </c>
      <c r="I153" s="1727" t="s">
        <v>154</v>
      </c>
      <c r="J153" s="1668" t="s">
        <v>363</v>
      </c>
      <c r="K153" s="1858" t="s">
        <v>1047</v>
      </c>
    </row>
    <row r="154" spans="1:11" ht="47.25" customHeight="1">
      <c r="A154" s="1833"/>
      <c r="B154" s="1833"/>
      <c r="C154" s="1668"/>
      <c r="D154" s="568" t="s">
        <v>748</v>
      </c>
      <c r="E154" s="568" t="s">
        <v>271</v>
      </c>
      <c r="F154" s="568" t="s">
        <v>148</v>
      </c>
      <c r="G154" s="568" t="s">
        <v>1635</v>
      </c>
      <c r="H154" s="568" t="s">
        <v>3847</v>
      </c>
      <c r="I154" s="1727"/>
      <c r="J154" s="1668"/>
      <c r="K154" s="1858"/>
    </row>
    <row r="155" spans="1:11" ht="43.5" customHeight="1">
      <c r="A155" s="1668"/>
      <c r="B155" s="1668" t="s">
        <v>1808</v>
      </c>
      <c r="C155" s="1668" t="s">
        <v>3855</v>
      </c>
      <c r="D155" s="568" t="s">
        <v>749</v>
      </c>
      <c r="E155" s="568" t="s">
        <v>218</v>
      </c>
      <c r="F155" s="568" t="s">
        <v>148</v>
      </c>
      <c r="G155" s="568" t="s">
        <v>1751</v>
      </c>
      <c r="H155" s="568" t="s">
        <v>2506</v>
      </c>
      <c r="I155" s="1727" t="s">
        <v>79</v>
      </c>
      <c r="J155" s="1668" t="s">
        <v>216</v>
      </c>
      <c r="K155" s="1671" t="s">
        <v>745</v>
      </c>
    </row>
    <row r="156" spans="1:11" ht="30.75" customHeight="1">
      <c r="A156" s="1668"/>
      <c r="B156" s="1668"/>
      <c r="C156" s="1668"/>
      <c r="D156" s="568" t="s">
        <v>769</v>
      </c>
      <c r="E156" s="568" t="s">
        <v>141</v>
      </c>
      <c r="F156" s="568" t="s">
        <v>148</v>
      </c>
      <c r="G156" s="568" t="s">
        <v>1751</v>
      </c>
      <c r="H156" s="568">
        <v>1</v>
      </c>
      <c r="I156" s="1668"/>
      <c r="J156" s="1668"/>
      <c r="K156" s="1671"/>
    </row>
    <row r="157" spans="1:11" s="127" customFormat="1" ht="45" customHeight="1">
      <c r="A157" s="1706" t="s">
        <v>564</v>
      </c>
      <c r="B157" s="1864"/>
      <c r="C157" s="1706" t="s">
        <v>746</v>
      </c>
      <c r="D157" s="568" t="s">
        <v>1870</v>
      </c>
      <c r="E157" s="568" t="s">
        <v>3755</v>
      </c>
      <c r="F157" s="568" t="s">
        <v>7</v>
      </c>
      <c r="G157" s="568"/>
      <c r="H157" s="568">
        <v>1</v>
      </c>
      <c r="I157" s="1706" t="s">
        <v>78</v>
      </c>
      <c r="J157" s="1706" t="s">
        <v>1871</v>
      </c>
      <c r="K157" s="1874" t="s">
        <v>3846</v>
      </c>
    </row>
    <row r="158" spans="1:11" ht="47.25" customHeight="1">
      <c r="A158" s="1708"/>
      <c r="B158" s="1865"/>
      <c r="C158" s="1708"/>
      <c r="D158" s="572" t="s">
        <v>1872</v>
      </c>
      <c r="E158" s="568" t="s">
        <v>3756</v>
      </c>
      <c r="F158" s="568" t="s">
        <v>7</v>
      </c>
      <c r="G158" s="568"/>
      <c r="H158" s="568">
        <v>1</v>
      </c>
      <c r="I158" s="1708"/>
      <c r="J158" s="1708"/>
      <c r="K158" s="1847"/>
    </row>
    <row r="159" spans="1:11" s="127" customFormat="1" ht="45" customHeight="1">
      <c r="A159" s="1706" t="s">
        <v>564</v>
      </c>
      <c r="B159" s="1864"/>
      <c r="C159" s="1706" t="s">
        <v>747</v>
      </c>
      <c r="D159" s="568" t="s">
        <v>1873</v>
      </c>
      <c r="E159" s="568" t="s">
        <v>3755</v>
      </c>
      <c r="F159" s="568" t="s">
        <v>7</v>
      </c>
      <c r="G159" s="568"/>
      <c r="H159" s="568">
        <v>1</v>
      </c>
      <c r="I159" s="1706" t="s">
        <v>79</v>
      </c>
      <c r="J159" s="1706" t="s">
        <v>1874</v>
      </c>
      <c r="K159" s="1874" t="s">
        <v>3846</v>
      </c>
    </row>
    <row r="160" spans="1:11" ht="53.25" customHeight="1">
      <c r="A160" s="1708"/>
      <c r="B160" s="1865"/>
      <c r="C160" s="1708"/>
      <c r="D160" s="568" t="s">
        <v>750</v>
      </c>
      <c r="E160" s="568" t="s">
        <v>3754</v>
      </c>
      <c r="F160" s="568" t="s">
        <v>7</v>
      </c>
      <c r="G160" s="568"/>
      <c r="H160" s="568">
        <v>1.8</v>
      </c>
      <c r="I160" s="1708"/>
      <c r="J160" s="1708"/>
      <c r="K160" s="1847"/>
    </row>
    <row r="161" spans="1:11">
      <c r="A161" s="414"/>
      <c r="B161" s="414"/>
      <c r="C161" s="414"/>
      <c r="H161" s="312"/>
      <c r="J161" s="414"/>
      <c r="K161" s="114"/>
    </row>
    <row r="162" spans="1:11">
      <c r="A162" s="414"/>
      <c r="B162" s="414"/>
      <c r="C162" s="414"/>
      <c r="H162" s="312"/>
      <c r="J162" s="414"/>
      <c r="K162" s="114"/>
    </row>
    <row r="163" spans="1:11">
      <c r="A163" s="414"/>
      <c r="B163" s="414"/>
      <c r="C163" s="414"/>
      <c r="H163" s="312"/>
      <c r="J163" s="414"/>
      <c r="K163" s="114"/>
    </row>
  </sheetData>
  <mergeCells count="292">
    <mergeCell ref="B159:B160"/>
    <mergeCell ref="C159:C160"/>
    <mergeCell ref="I159:I160"/>
    <mergeCell ref="J159:J160"/>
    <mergeCell ref="K159:K160"/>
    <mergeCell ref="K157:K158"/>
    <mergeCell ref="K133:K136"/>
    <mergeCell ref="D1:E1"/>
    <mergeCell ref="F1:H1"/>
    <mergeCell ref="K109:K111"/>
    <mergeCell ref="K100:K102"/>
    <mergeCell ref="B157:B158"/>
    <mergeCell ref="C157:C158"/>
    <mergeCell ref="I157:I158"/>
    <mergeCell ref="J157:J158"/>
    <mergeCell ref="B114:B115"/>
    <mergeCell ref="C114:C115"/>
    <mergeCell ref="I114:I115"/>
    <mergeCell ref="J114:J115"/>
    <mergeCell ref="K114:K115"/>
    <mergeCell ref="B116:B117"/>
    <mergeCell ref="C116:C117"/>
    <mergeCell ref="I116:I117"/>
    <mergeCell ref="J116:J117"/>
    <mergeCell ref="K116:K117"/>
    <mergeCell ref="B133:B136"/>
    <mergeCell ref="C133:C136"/>
    <mergeCell ref="D133:D135"/>
    <mergeCell ref="H133:H135"/>
    <mergeCell ref="I133:I136"/>
    <mergeCell ref="J133:J136"/>
    <mergeCell ref="B109:B111"/>
    <mergeCell ref="C109:C111"/>
    <mergeCell ref="I109:I111"/>
    <mergeCell ref="J109:J111"/>
    <mergeCell ref="B112:B113"/>
    <mergeCell ref="C112:C113"/>
    <mergeCell ref="I112:I113"/>
    <mergeCell ref="J112:J113"/>
    <mergeCell ref="K112:K113"/>
    <mergeCell ref="B100:B102"/>
    <mergeCell ref="C100:C102"/>
    <mergeCell ref="I100:I102"/>
    <mergeCell ref="J100:J102"/>
    <mergeCell ref="B106:B108"/>
    <mergeCell ref="C106:C108"/>
    <mergeCell ref="I106:I108"/>
    <mergeCell ref="J106:J108"/>
    <mergeCell ref="K106:K108"/>
    <mergeCell ref="B103:B105"/>
    <mergeCell ref="C103:C105"/>
    <mergeCell ref="I103:I105"/>
    <mergeCell ref="J103:J105"/>
    <mergeCell ref="K103:K105"/>
    <mergeCell ref="B97:B99"/>
    <mergeCell ref="C97:C99"/>
    <mergeCell ref="I97:I99"/>
    <mergeCell ref="J97:J99"/>
    <mergeCell ref="K97:K99"/>
    <mergeCell ref="B94:B96"/>
    <mergeCell ref="C94:C96"/>
    <mergeCell ref="I94:I96"/>
    <mergeCell ref="J94:J96"/>
    <mergeCell ref="K94:K96"/>
    <mergeCell ref="K91:K93"/>
    <mergeCell ref="B91:B93"/>
    <mergeCell ref="C91:C93"/>
    <mergeCell ref="I91:I93"/>
    <mergeCell ref="J91:J93"/>
    <mergeCell ref="B88:B90"/>
    <mergeCell ref="C88:C90"/>
    <mergeCell ref="I88:I90"/>
    <mergeCell ref="J88:J90"/>
    <mergeCell ref="K88:K90"/>
    <mergeCell ref="J73:J74"/>
    <mergeCell ref="B79:B80"/>
    <mergeCell ref="C79:C80"/>
    <mergeCell ref="I79:I80"/>
    <mergeCell ref="J79:J80"/>
    <mergeCell ref="K79:K80"/>
    <mergeCell ref="K73:K74"/>
    <mergeCell ref="B83:B84"/>
    <mergeCell ref="C83:C84"/>
    <mergeCell ref="I83:I84"/>
    <mergeCell ref="J83:J84"/>
    <mergeCell ref="B81:B82"/>
    <mergeCell ref="C81:C82"/>
    <mergeCell ref="I81:I82"/>
    <mergeCell ref="J81:J82"/>
    <mergeCell ref="K81:K82"/>
    <mergeCell ref="K83:K84"/>
    <mergeCell ref="A58:A59"/>
    <mergeCell ref="A155:A156"/>
    <mergeCell ref="K153:K154"/>
    <mergeCell ref="A69:A70"/>
    <mergeCell ref="A153:A154"/>
    <mergeCell ref="B69:B70"/>
    <mergeCell ref="B71:B72"/>
    <mergeCell ref="C71:C72"/>
    <mergeCell ref="B155:B156"/>
    <mergeCell ref="C155:C156"/>
    <mergeCell ref="I155:I156"/>
    <mergeCell ref="J155:J156"/>
    <mergeCell ref="K155:K156"/>
    <mergeCell ref="K69:K70"/>
    <mergeCell ref="I71:I72"/>
    <mergeCell ref="J71:J72"/>
    <mergeCell ref="K71:K72"/>
    <mergeCell ref="C69:C70"/>
    <mergeCell ref="H69:H70"/>
    <mergeCell ref="I69:I70"/>
    <mergeCell ref="J69:J70"/>
    <mergeCell ref="B73:B74"/>
    <mergeCell ref="C73:C74"/>
    <mergeCell ref="I73:I74"/>
    <mergeCell ref="K56:K57"/>
    <mergeCell ref="K54:K55"/>
    <mergeCell ref="B43:B44"/>
    <mergeCell ref="C43:C44"/>
    <mergeCell ref="I43:I44"/>
    <mergeCell ref="J43:J44"/>
    <mergeCell ref="K43:K44"/>
    <mergeCell ref="A49:A50"/>
    <mergeCell ref="B49:B50"/>
    <mergeCell ref="C49:C50"/>
    <mergeCell ref="I49:I50"/>
    <mergeCell ref="J49:J50"/>
    <mergeCell ref="A43:A44"/>
    <mergeCell ref="A46:A47"/>
    <mergeCell ref="B46:B47"/>
    <mergeCell ref="C46:C47"/>
    <mergeCell ref="I46:I47"/>
    <mergeCell ref="J46:J47"/>
    <mergeCell ref="K46:K47"/>
    <mergeCell ref="A56:A57"/>
    <mergeCell ref="B56:B57"/>
    <mergeCell ref="C56:C57"/>
    <mergeCell ref="I56:I57"/>
    <mergeCell ref="J54:J55"/>
    <mergeCell ref="A54:A55"/>
    <mergeCell ref="B54:B55"/>
    <mergeCell ref="C54:C55"/>
    <mergeCell ref="I54:I55"/>
    <mergeCell ref="J56:J57"/>
    <mergeCell ref="A39:A40"/>
    <mergeCell ref="B36:B37"/>
    <mergeCell ref="C36:C37"/>
    <mergeCell ref="I36:I37"/>
    <mergeCell ref="J36:J37"/>
    <mergeCell ref="K36:K37"/>
    <mergeCell ref="A36:A37"/>
    <mergeCell ref="B39:B40"/>
    <mergeCell ref="C39:C40"/>
    <mergeCell ref="I39:I40"/>
    <mergeCell ref="J39:J40"/>
    <mergeCell ref="K39:K40"/>
    <mergeCell ref="B151:B152"/>
    <mergeCell ref="C151:C152"/>
    <mergeCell ref="I151:I152"/>
    <mergeCell ref="J151:J152"/>
    <mergeCell ref="K151:K152"/>
    <mergeCell ref="B148:B150"/>
    <mergeCell ref="C148:C150"/>
    <mergeCell ref="I148:I150"/>
    <mergeCell ref="J148:J150"/>
    <mergeCell ref="K148:K150"/>
    <mergeCell ref="A27:A29"/>
    <mergeCell ref="B24:B26"/>
    <mergeCell ref="C24:C26"/>
    <mergeCell ref="I24:I26"/>
    <mergeCell ref="J24:J26"/>
    <mergeCell ref="K24:K26"/>
    <mergeCell ref="A24:A26"/>
    <mergeCell ref="B27:B29"/>
    <mergeCell ref="C27:C29"/>
    <mergeCell ref="I27:I29"/>
    <mergeCell ref="J27:J29"/>
    <mergeCell ref="K27:K29"/>
    <mergeCell ref="A21:A23"/>
    <mergeCell ref="B18:B20"/>
    <mergeCell ref="C18:C20"/>
    <mergeCell ref="I18:I20"/>
    <mergeCell ref="J18:J20"/>
    <mergeCell ref="K18:K20"/>
    <mergeCell ref="A18:A20"/>
    <mergeCell ref="B21:B23"/>
    <mergeCell ref="C21:C23"/>
    <mergeCell ref="I21:I23"/>
    <mergeCell ref="J21:J23"/>
    <mergeCell ref="K21:K23"/>
    <mergeCell ref="K7:K8"/>
    <mergeCell ref="A7:A8"/>
    <mergeCell ref="B9:B11"/>
    <mergeCell ref="C9:C11"/>
    <mergeCell ref="I9:I11"/>
    <mergeCell ref="J9:J11"/>
    <mergeCell ref="K9:K11"/>
    <mergeCell ref="A15:A17"/>
    <mergeCell ref="B12:B14"/>
    <mergeCell ref="C12:C14"/>
    <mergeCell ref="I12:I14"/>
    <mergeCell ref="J12:J14"/>
    <mergeCell ref="K12:K14"/>
    <mergeCell ref="A12:A14"/>
    <mergeCell ref="B15:B17"/>
    <mergeCell ref="C15:C17"/>
    <mergeCell ref="I15:I17"/>
    <mergeCell ref="J15:J17"/>
    <mergeCell ref="K15:K17"/>
    <mergeCell ref="K118:K120"/>
    <mergeCell ref="B3:B4"/>
    <mergeCell ref="C3:C4"/>
    <mergeCell ref="I3:I4"/>
    <mergeCell ref="J3:J4"/>
    <mergeCell ref="K3:K4"/>
    <mergeCell ref="A3:A4"/>
    <mergeCell ref="A5:A6"/>
    <mergeCell ref="B143:B145"/>
    <mergeCell ref="C143:C145"/>
    <mergeCell ref="I143:I145"/>
    <mergeCell ref="J143:J145"/>
    <mergeCell ref="K143:K145"/>
    <mergeCell ref="A143:A145"/>
    <mergeCell ref="B5:B6"/>
    <mergeCell ref="C5:C6"/>
    <mergeCell ref="I5:I6"/>
    <mergeCell ref="J5:J6"/>
    <mergeCell ref="K5:K6"/>
    <mergeCell ref="A9:A11"/>
    <mergeCell ref="B7:B8"/>
    <mergeCell ref="C7:C8"/>
    <mergeCell ref="I7:I8"/>
    <mergeCell ref="J7:J8"/>
    <mergeCell ref="A157:A158"/>
    <mergeCell ref="A159:A160"/>
    <mergeCell ref="A133:A136"/>
    <mergeCell ref="A106:A108"/>
    <mergeCell ref="A109:A111"/>
    <mergeCell ref="A112:A113"/>
    <mergeCell ref="A114:A115"/>
    <mergeCell ref="A116:A117"/>
    <mergeCell ref="A100:A102"/>
    <mergeCell ref="A151:A152"/>
    <mergeCell ref="A148:A150"/>
    <mergeCell ref="B153:B154"/>
    <mergeCell ref="C153:C154"/>
    <mergeCell ref="I153:I154"/>
    <mergeCell ref="J153:J154"/>
    <mergeCell ref="K49:K50"/>
    <mergeCell ref="B67:B68"/>
    <mergeCell ref="C67:C68"/>
    <mergeCell ref="I67:I68"/>
    <mergeCell ref="J67:J68"/>
    <mergeCell ref="K67:K68"/>
    <mergeCell ref="B124:B126"/>
    <mergeCell ref="C124:C126"/>
    <mergeCell ref="I124:I126"/>
    <mergeCell ref="J124:J126"/>
    <mergeCell ref="K124:K126"/>
    <mergeCell ref="B121:B123"/>
    <mergeCell ref="C121:C123"/>
    <mergeCell ref="I121:I123"/>
    <mergeCell ref="J121:J123"/>
    <mergeCell ref="K121:K123"/>
    <mergeCell ref="B118:B120"/>
    <mergeCell ref="C118:C120"/>
    <mergeCell ref="I118:I120"/>
    <mergeCell ref="J118:J120"/>
    <mergeCell ref="A51:A53"/>
    <mergeCell ref="B51:B53"/>
    <mergeCell ref="C51:C53"/>
    <mergeCell ref="I51:I53"/>
    <mergeCell ref="J51:J53"/>
    <mergeCell ref="K51:K53"/>
    <mergeCell ref="A103:A105"/>
    <mergeCell ref="B127:B129"/>
    <mergeCell ref="C127:C129"/>
    <mergeCell ref="I127:I129"/>
    <mergeCell ref="J127:J129"/>
    <mergeCell ref="K127:K129"/>
    <mergeCell ref="A124:A129"/>
    <mergeCell ref="A118:A123"/>
    <mergeCell ref="A67:A68"/>
    <mergeCell ref="A71:A72"/>
    <mergeCell ref="A73:A74"/>
    <mergeCell ref="A79:A80"/>
    <mergeCell ref="A81:A82"/>
    <mergeCell ref="A83:A84"/>
    <mergeCell ref="A88:A90"/>
    <mergeCell ref="A91:A93"/>
    <mergeCell ref="A94:A96"/>
    <mergeCell ref="A97:A99"/>
  </mergeCells>
  <phoneticPr fontId="3"/>
  <hyperlinks>
    <hyperlink ref="D1:E1" location="'表紙　ハイパーリンク'!A1" display="表紙　ハイパーリンク"/>
    <hyperlink ref="F1:H1" location="体表面積と腎機能等の計算シート!A1" display="体表面積と腎機能等の計算シート"/>
  </hyperlinks>
  <pageMargins left="0.70866141732283472" right="0.31496062992125984" top="0.74803149606299213" bottom="0.74803149606299213" header="0.31496062992125984" footer="0.31496062992125984"/>
  <pageSetup paperSize="8" scale="70" fitToHeight="0" orientation="landscape" r:id="rId1"/>
  <headerFooter alignWithMargins="0"/>
  <rowBreaks count="5" manualBreakCount="5">
    <brk id="26" max="16383" man="1"/>
    <brk id="61" max="16383" man="1"/>
    <brk id="75" max="16383" man="1"/>
    <brk id="93" max="16383" man="1"/>
    <brk id="108" max="16383" man="1"/>
  </rowBreaks>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D1" sqref="D1"/>
    </sheetView>
  </sheetViews>
  <sheetFormatPr defaultRowHeight="13.5"/>
  <cols>
    <col min="1" max="1" width="43.375" customWidth="1"/>
    <col min="2" max="2" width="48.375" customWidth="1"/>
    <col min="3" max="3" width="12.25" style="1177" bestFit="1" customWidth="1"/>
    <col min="4" max="4" width="18.375" bestFit="1" customWidth="1"/>
    <col min="5" max="5" width="20.375" bestFit="1" customWidth="1"/>
    <col min="6" max="6" width="38.25" bestFit="1" customWidth="1"/>
  </cols>
  <sheetData>
    <row r="1" spans="1:14" s="1178" customFormat="1" ht="36.75" customHeight="1">
      <c r="A1" s="1264" t="s">
        <v>7316</v>
      </c>
      <c r="B1" s="1264"/>
      <c r="C1" s="1264"/>
      <c r="D1" s="1200" t="s">
        <v>3690</v>
      </c>
      <c r="E1" s="1880" t="s">
        <v>3613</v>
      </c>
      <c r="F1" s="1880"/>
      <c r="G1" s="1880"/>
      <c r="H1" s="1179"/>
      <c r="I1" s="1179"/>
      <c r="J1" s="1179"/>
      <c r="K1" s="1179"/>
      <c r="L1" s="1179"/>
      <c r="M1" s="1179"/>
      <c r="N1" s="1180"/>
    </row>
    <row r="2" spans="1:14" ht="33.75" customHeight="1">
      <c r="A2" s="1877" t="s">
        <v>7301</v>
      </c>
      <c r="B2" s="1263" t="s">
        <v>7310</v>
      </c>
      <c r="C2" s="1262"/>
    </row>
    <row r="3" spans="1:14" ht="33.75" customHeight="1">
      <c r="A3" s="1878"/>
      <c r="B3" s="1263" t="s">
        <v>7311</v>
      </c>
      <c r="C3" s="1262"/>
    </row>
    <row r="4" spans="1:14" ht="33.75" customHeight="1">
      <c r="A4" s="1878"/>
      <c r="B4" s="1263" t="s">
        <v>7312</v>
      </c>
      <c r="C4" s="1262"/>
    </row>
    <row r="5" spans="1:14" ht="33.75" customHeight="1">
      <c r="A5" s="1878"/>
      <c r="B5" s="1263" t="s">
        <v>7313</v>
      </c>
      <c r="C5" s="1262"/>
    </row>
    <row r="6" spans="1:14" ht="33.75" customHeight="1">
      <c r="A6" s="1878"/>
      <c r="B6" s="1263" t="s">
        <v>7314</v>
      </c>
      <c r="C6" s="1262"/>
    </row>
    <row r="7" spans="1:14" ht="33.75" customHeight="1">
      <c r="A7" s="1879"/>
      <c r="B7" s="1263" t="s">
        <v>7315</v>
      </c>
      <c r="C7" s="1262"/>
    </row>
    <row r="8" spans="1:14" ht="97.5" customHeight="1">
      <c r="A8" s="1259" t="s">
        <v>7303</v>
      </c>
      <c r="B8" s="1263" t="s">
        <v>7304</v>
      </c>
      <c r="C8" s="1262"/>
    </row>
    <row r="9" spans="1:14" ht="196.5" customHeight="1">
      <c r="A9" s="1261" t="s">
        <v>3616</v>
      </c>
      <c r="B9" s="1263" t="s">
        <v>7307</v>
      </c>
      <c r="C9" s="1262"/>
    </row>
    <row r="21" spans="3:3">
      <c r="C21"/>
    </row>
    <row r="22" spans="3:3">
      <c r="C22"/>
    </row>
    <row r="23" spans="3:3">
      <c r="C23"/>
    </row>
  </sheetData>
  <mergeCells count="2">
    <mergeCell ref="A2:A7"/>
    <mergeCell ref="E1:G1"/>
  </mergeCells>
  <phoneticPr fontId="3"/>
  <hyperlinks>
    <hyperlink ref="D1" location="'表紙　ハイパーリンク'!A1" display="表紙　ハイパーリンク"/>
    <hyperlink ref="A2" location="非小細胞肺癌!A1" display="非小細胞肺癌"/>
    <hyperlink ref="A9" location="'その他（呼内　呼外）'!A1" display="その他"/>
    <hyperlink ref="A8" location="'小細胞癌 '!A1" display="小細胞肺がん"/>
    <hyperlink ref="E1:G1" location="体表面積と腎機能等の計算シート!A1" display="体表面積と腎機能等の計算シート"/>
  </hyperlinks>
  <pageMargins left="0.7" right="0.7" top="0.75" bottom="0.75" header="0.3" footer="0.3"/>
  <pageSetup paperSize="9" orientation="portrait"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6"/>
  <sheetViews>
    <sheetView zoomScale="70" zoomScaleNormal="70" zoomScaleSheetLayoutView="70" workbookViewId="0">
      <pane ySplit="1" topLeftCell="A2" activePane="bottomLeft" state="frozen"/>
      <selection pane="bottomLeft" activeCell="G1" sqref="G1"/>
    </sheetView>
  </sheetViews>
  <sheetFormatPr defaultColWidth="13" defaultRowHeight="15.75"/>
  <cols>
    <col min="1" max="1" width="38.5" style="315" customWidth="1"/>
    <col min="2" max="2" width="17.625" style="315" customWidth="1"/>
    <col min="3" max="3" width="62.25" style="255" bestFit="1" customWidth="1"/>
    <col min="4" max="4" width="25.5" style="95" bestFit="1" customWidth="1"/>
    <col min="5" max="5" width="36" style="94" bestFit="1" customWidth="1"/>
    <col min="6" max="6" width="17.625" style="95" bestFit="1" customWidth="1"/>
    <col min="7" max="7" width="25" style="95" bestFit="1" customWidth="1"/>
    <col min="8" max="8" width="26.5" style="95" bestFit="1" customWidth="1"/>
    <col min="9" max="9" width="18.25" style="94" bestFit="1" customWidth="1"/>
    <col min="10" max="10" width="26.375" style="94" customWidth="1"/>
    <col min="11" max="11" width="65.125" style="255" customWidth="1"/>
    <col min="12" max="16384" width="13" style="94"/>
  </cols>
  <sheetData>
    <row r="1" spans="1:11" ht="60" customHeight="1">
      <c r="A1" s="102" t="s">
        <v>6117</v>
      </c>
      <c r="E1" s="1251" t="s">
        <v>3690</v>
      </c>
      <c r="F1" s="544"/>
      <c r="G1" s="1251" t="s">
        <v>7302</v>
      </c>
      <c r="H1" s="1695" t="s">
        <v>3613</v>
      </c>
      <c r="I1" s="1695"/>
      <c r="J1" s="1695"/>
    </row>
    <row r="2" spans="1:11" ht="45" customHeight="1">
      <c r="A2" s="270" t="s">
        <v>921</v>
      </c>
      <c r="B2" s="316"/>
      <c r="D2" s="317"/>
      <c r="F2" s="317"/>
      <c r="G2" s="317"/>
      <c r="H2" s="317"/>
      <c r="I2" s="318"/>
      <c r="J2" s="318"/>
      <c r="K2" s="318"/>
    </row>
    <row r="3" spans="1:11" s="193" customFormat="1" ht="30" customHeight="1">
      <c r="A3" s="185" t="s">
        <v>3781</v>
      </c>
      <c r="B3" s="185" t="s">
        <v>578</v>
      </c>
      <c r="C3" s="185" t="s">
        <v>2292</v>
      </c>
      <c r="D3" s="185" t="s">
        <v>2310</v>
      </c>
      <c r="E3" s="185" t="s">
        <v>2299</v>
      </c>
      <c r="F3" s="185" t="s">
        <v>1714</v>
      </c>
      <c r="G3" s="185" t="s">
        <v>1618</v>
      </c>
      <c r="H3" s="185" t="s">
        <v>312</v>
      </c>
      <c r="I3" s="185" t="s">
        <v>189</v>
      </c>
      <c r="J3" s="191" t="s">
        <v>2312</v>
      </c>
      <c r="K3" s="285"/>
    </row>
    <row r="4" spans="1:11" s="193" customFormat="1" ht="25.5" customHeight="1">
      <c r="A4" s="1608"/>
      <c r="B4" s="1608" t="s">
        <v>2476</v>
      </c>
      <c r="C4" s="1640" t="s">
        <v>2658</v>
      </c>
      <c r="D4" s="566" t="s">
        <v>331</v>
      </c>
      <c r="E4" s="566" t="s">
        <v>3024</v>
      </c>
      <c r="F4" s="1640" t="s">
        <v>848</v>
      </c>
      <c r="G4" s="1640"/>
      <c r="H4" s="566">
        <v>1</v>
      </c>
      <c r="I4" s="1640" t="s">
        <v>849</v>
      </c>
      <c r="J4" s="1640" t="s">
        <v>850</v>
      </c>
      <c r="K4" s="1616"/>
    </row>
    <row r="5" spans="1:11" s="193" customFormat="1" ht="25.5" customHeight="1">
      <c r="A5" s="1615"/>
      <c r="B5" s="1615"/>
      <c r="C5" s="1640"/>
      <c r="D5" s="566" t="s">
        <v>1815</v>
      </c>
      <c r="E5" s="566" t="s">
        <v>3025</v>
      </c>
      <c r="F5" s="1640"/>
      <c r="G5" s="1640"/>
      <c r="H5" s="566" t="s">
        <v>2880</v>
      </c>
      <c r="I5" s="1640"/>
      <c r="J5" s="1640"/>
      <c r="K5" s="1617"/>
    </row>
    <row r="6" spans="1:11" s="193" customFormat="1" ht="25.5" customHeight="1">
      <c r="A6" s="1642"/>
      <c r="B6" s="1642" t="s">
        <v>2477</v>
      </c>
      <c r="C6" s="1674" t="s">
        <v>2659</v>
      </c>
      <c r="D6" s="106" t="s">
        <v>331</v>
      </c>
      <c r="E6" s="108" t="s">
        <v>3024</v>
      </c>
      <c r="F6" s="1637" t="s">
        <v>851</v>
      </c>
      <c r="G6" s="1637"/>
      <c r="H6" s="106">
        <v>1</v>
      </c>
      <c r="I6" s="1637" t="s">
        <v>852</v>
      </c>
      <c r="J6" s="1637" t="s">
        <v>853</v>
      </c>
      <c r="K6" s="1603"/>
    </row>
    <row r="7" spans="1:11" s="193" customFormat="1" ht="25.5" customHeight="1">
      <c r="A7" s="1653"/>
      <c r="B7" s="1653"/>
      <c r="C7" s="1674"/>
      <c r="D7" s="106" t="s">
        <v>854</v>
      </c>
      <c r="E7" s="106" t="s">
        <v>3025</v>
      </c>
      <c r="F7" s="1674"/>
      <c r="G7" s="1674"/>
      <c r="H7" s="106">
        <v>1</v>
      </c>
      <c r="I7" s="1674"/>
      <c r="J7" s="1674"/>
      <c r="K7" s="1658"/>
    </row>
    <row r="8" spans="1:11" s="193" customFormat="1" ht="25.5" customHeight="1">
      <c r="A8" s="1608"/>
      <c r="B8" s="1608" t="s">
        <v>2478</v>
      </c>
      <c r="C8" s="1640" t="s">
        <v>2660</v>
      </c>
      <c r="D8" s="566" t="s">
        <v>331</v>
      </c>
      <c r="E8" s="566" t="s">
        <v>3024</v>
      </c>
      <c r="F8" s="1640" t="s">
        <v>851</v>
      </c>
      <c r="G8" s="1640"/>
      <c r="H8" s="566">
        <v>1</v>
      </c>
      <c r="I8" s="1640" t="s">
        <v>852</v>
      </c>
      <c r="J8" s="1640" t="s">
        <v>853</v>
      </c>
      <c r="K8" s="1616"/>
    </row>
    <row r="9" spans="1:11" s="193" customFormat="1" ht="25.5" customHeight="1">
      <c r="A9" s="1615"/>
      <c r="B9" s="1615"/>
      <c r="C9" s="1640"/>
      <c r="D9" s="566" t="s">
        <v>772</v>
      </c>
      <c r="E9" s="566" t="s">
        <v>3026</v>
      </c>
      <c r="F9" s="1640"/>
      <c r="G9" s="1640"/>
      <c r="H9" s="566" t="s">
        <v>2881</v>
      </c>
      <c r="I9" s="1640"/>
      <c r="J9" s="1640"/>
      <c r="K9" s="1617"/>
    </row>
    <row r="10" spans="1:11" s="193" customFormat="1" ht="25.5" customHeight="1">
      <c r="A10" s="1642"/>
      <c r="B10" s="1642" t="s">
        <v>2595</v>
      </c>
      <c r="C10" s="1674" t="s">
        <v>2661</v>
      </c>
      <c r="D10" s="106" t="s">
        <v>331</v>
      </c>
      <c r="E10" s="108" t="s">
        <v>3024</v>
      </c>
      <c r="F10" s="1637" t="s">
        <v>848</v>
      </c>
      <c r="G10" s="1637"/>
      <c r="H10" s="106">
        <v>1</v>
      </c>
      <c r="I10" s="1637" t="s">
        <v>856</v>
      </c>
      <c r="J10" s="1637" t="s">
        <v>850</v>
      </c>
      <c r="K10" s="1603"/>
    </row>
    <row r="11" spans="1:11" s="193" customFormat="1" ht="25.5" customHeight="1">
      <c r="A11" s="1653"/>
      <c r="B11" s="1653"/>
      <c r="C11" s="1674"/>
      <c r="D11" s="106" t="s">
        <v>784</v>
      </c>
      <c r="E11" s="106" t="s">
        <v>3027</v>
      </c>
      <c r="F11" s="1674"/>
      <c r="G11" s="1674"/>
      <c r="H11" s="106" t="s">
        <v>2882</v>
      </c>
      <c r="I11" s="1674"/>
      <c r="J11" s="1674"/>
      <c r="K11" s="1658"/>
    </row>
    <row r="12" spans="1:11" s="193" customFormat="1" ht="25.5" customHeight="1">
      <c r="A12" s="1608"/>
      <c r="B12" s="1608" t="s">
        <v>2596</v>
      </c>
      <c r="C12" s="1640" t="s">
        <v>2594</v>
      </c>
      <c r="D12" s="566" t="s">
        <v>331</v>
      </c>
      <c r="E12" s="566" t="s">
        <v>3025</v>
      </c>
      <c r="F12" s="1640"/>
      <c r="G12" s="1640"/>
      <c r="H12" s="566">
        <v>8</v>
      </c>
      <c r="I12" s="1640" t="s">
        <v>857</v>
      </c>
      <c r="J12" s="1640" t="s">
        <v>858</v>
      </c>
      <c r="K12" s="1641"/>
    </row>
    <row r="13" spans="1:11" s="193" customFormat="1" ht="43.5" customHeight="1">
      <c r="A13" s="1615"/>
      <c r="B13" s="1615"/>
      <c r="C13" s="1640"/>
      <c r="D13" s="566" t="s">
        <v>964</v>
      </c>
      <c r="E13" s="563" t="s">
        <v>7894</v>
      </c>
      <c r="F13" s="1640"/>
      <c r="G13" s="1640"/>
      <c r="H13" s="588" t="s">
        <v>859</v>
      </c>
      <c r="I13" s="1640"/>
      <c r="J13" s="1640"/>
      <c r="K13" s="1641"/>
    </row>
    <row r="14" spans="1:11" ht="27" customHeight="1">
      <c r="A14" s="1642"/>
      <c r="B14" s="1642" t="s">
        <v>2479</v>
      </c>
      <c r="C14" s="1645" t="s">
        <v>2662</v>
      </c>
      <c r="D14" s="118" t="s">
        <v>95</v>
      </c>
      <c r="E14" s="108" t="s">
        <v>3028</v>
      </c>
      <c r="F14" s="109" t="s">
        <v>268</v>
      </c>
      <c r="G14" s="109" t="s">
        <v>1909</v>
      </c>
      <c r="H14" s="106">
        <v>1</v>
      </c>
      <c r="I14" s="1637" t="s">
        <v>330</v>
      </c>
      <c r="J14" s="1637" t="s">
        <v>860</v>
      </c>
      <c r="K14" s="1638"/>
    </row>
    <row r="15" spans="1:11" ht="27" customHeight="1">
      <c r="A15" s="1653"/>
      <c r="B15" s="1653"/>
      <c r="C15" s="1645"/>
      <c r="D15" s="118" t="s">
        <v>861</v>
      </c>
      <c r="E15" s="108" t="s">
        <v>3029</v>
      </c>
      <c r="F15" s="109" t="s">
        <v>148</v>
      </c>
      <c r="G15" s="109"/>
      <c r="H15" s="106">
        <v>1</v>
      </c>
      <c r="I15" s="1637"/>
      <c r="J15" s="1637"/>
      <c r="K15" s="1638"/>
    </row>
    <row r="16" spans="1:11" ht="41.25" customHeight="1">
      <c r="A16" s="1639"/>
      <c r="B16" s="1639" t="s">
        <v>2480</v>
      </c>
      <c r="C16" s="1639" t="s">
        <v>2663</v>
      </c>
      <c r="D16" s="917" t="s">
        <v>43</v>
      </c>
      <c r="E16" s="914" t="s">
        <v>3029</v>
      </c>
      <c r="F16" s="915" t="s">
        <v>148</v>
      </c>
      <c r="G16" s="915"/>
      <c r="H16" s="914">
        <v>1</v>
      </c>
      <c r="I16" s="1640" t="s">
        <v>270</v>
      </c>
      <c r="J16" s="1608" t="s">
        <v>2888</v>
      </c>
      <c r="K16" s="1916" t="s">
        <v>2889</v>
      </c>
    </row>
    <row r="17" spans="1:11" ht="41.25" customHeight="1">
      <c r="A17" s="1640"/>
      <c r="B17" s="1640"/>
      <c r="C17" s="1639"/>
      <c r="D17" s="917" t="s">
        <v>2466</v>
      </c>
      <c r="E17" s="914" t="s">
        <v>3028</v>
      </c>
      <c r="F17" s="915" t="s">
        <v>148</v>
      </c>
      <c r="G17" s="915"/>
      <c r="H17" s="914">
        <v>1</v>
      </c>
      <c r="I17" s="1640"/>
      <c r="J17" s="1612"/>
      <c r="K17" s="1916"/>
    </row>
    <row r="18" spans="1:11" ht="41.25" customHeight="1">
      <c r="A18" s="1640"/>
      <c r="B18" s="1640"/>
      <c r="C18" s="1639"/>
      <c r="D18" s="917" t="s">
        <v>610</v>
      </c>
      <c r="E18" s="914" t="s">
        <v>612</v>
      </c>
      <c r="F18" s="915" t="s">
        <v>148</v>
      </c>
      <c r="G18" s="915"/>
      <c r="H18" s="915">
        <v>1</v>
      </c>
      <c r="I18" s="1640"/>
      <c r="J18" s="1609"/>
      <c r="K18" s="1916"/>
    </row>
    <row r="19" spans="1:11" ht="42" customHeight="1">
      <c r="A19" s="1645"/>
      <c r="B19" s="1645" t="s">
        <v>2482</v>
      </c>
      <c r="C19" s="1645" t="s">
        <v>2665</v>
      </c>
      <c r="D19" s="1115" t="s">
        <v>865</v>
      </c>
      <c r="E19" s="1108" t="s">
        <v>3025</v>
      </c>
      <c r="F19" s="1110" t="s">
        <v>148</v>
      </c>
      <c r="G19" s="1110"/>
      <c r="H19" s="1112">
        <v>1</v>
      </c>
      <c r="I19" s="1637" t="s">
        <v>79</v>
      </c>
      <c r="J19" s="1637" t="s">
        <v>863</v>
      </c>
      <c r="K19" s="1638"/>
    </row>
    <row r="20" spans="1:11" ht="42" customHeight="1">
      <c r="A20" s="1645"/>
      <c r="B20" s="1645"/>
      <c r="C20" s="1645"/>
      <c r="D20" s="1115" t="s">
        <v>2623</v>
      </c>
      <c r="E20" s="1108" t="s">
        <v>3024</v>
      </c>
      <c r="F20" s="1110" t="s">
        <v>311</v>
      </c>
      <c r="G20" s="1110"/>
      <c r="H20" s="1112" t="s">
        <v>867</v>
      </c>
      <c r="I20" s="1637"/>
      <c r="J20" s="1637"/>
      <c r="K20" s="1638"/>
    </row>
    <row r="21" spans="1:11" ht="42" customHeight="1">
      <c r="A21" s="1645"/>
      <c r="B21" s="1645"/>
      <c r="C21" s="1645"/>
      <c r="D21" s="1115" t="s">
        <v>505</v>
      </c>
      <c r="E21" s="1107" t="s">
        <v>864</v>
      </c>
      <c r="F21" s="1110" t="s">
        <v>148</v>
      </c>
      <c r="G21" s="1110"/>
      <c r="H21" s="1110">
        <v>1</v>
      </c>
      <c r="I21" s="1637"/>
      <c r="J21" s="1637"/>
      <c r="K21" s="1638"/>
    </row>
    <row r="22" spans="1:11" s="193" customFormat="1" ht="40.5" customHeight="1">
      <c r="A22" s="1639" t="s">
        <v>7839</v>
      </c>
      <c r="B22" s="1639" t="s">
        <v>7881</v>
      </c>
      <c r="C22" s="1640" t="s">
        <v>7840</v>
      </c>
      <c r="D22" s="1377" t="s">
        <v>2281</v>
      </c>
      <c r="E22" s="1377" t="s">
        <v>7841</v>
      </c>
      <c r="F22" s="1377" t="s">
        <v>147</v>
      </c>
      <c r="G22" s="1377" t="s">
        <v>1640</v>
      </c>
      <c r="H22" s="1377">
        <v>1</v>
      </c>
      <c r="I22" s="1640" t="s">
        <v>7819</v>
      </c>
      <c r="J22" s="1640" t="s">
        <v>7843</v>
      </c>
      <c r="K22" s="1641" t="s">
        <v>7842</v>
      </c>
    </row>
    <row r="23" spans="1:11" s="193" customFormat="1" ht="40.5" customHeight="1">
      <c r="A23" s="1639"/>
      <c r="B23" s="1639"/>
      <c r="C23" s="1640"/>
      <c r="D23" s="1377" t="s">
        <v>772</v>
      </c>
      <c r="E23" s="1377" t="s">
        <v>3174</v>
      </c>
      <c r="F23" s="1377" t="s">
        <v>147</v>
      </c>
      <c r="G23" s="1377" t="s">
        <v>1640</v>
      </c>
      <c r="H23" s="1377" t="s">
        <v>2230</v>
      </c>
      <c r="I23" s="1640"/>
      <c r="J23" s="1640"/>
      <c r="K23" s="1641"/>
    </row>
    <row r="24" spans="1:11" s="193" customFormat="1" ht="40.5" customHeight="1">
      <c r="A24" s="1639"/>
      <c r="B24" s="1640"/>
      <c r="C24" s="1640"/>
      <c r="D24" s="1377" t="s">
        <v>331</v>
      </c>
      <c r="E24" s="1377" t="s">
        <v>423</v>
      </c>
      <c r="F24" s="1377" t="s">
        <v>147</v>
      </c>
      <c r="G24" s="1377" t="s">
        <v>1645</v>
      </c>
      <c r="H24" s="1377">
        <v>1</v>
      </c>
      <c r="I24" s="1640"/>
      <c r="J24" s="1640"/>
      <c r="K24" s="1641"/>
    </row>
    <row r="25" spans="1:11" s="193" customFormat="1" ht="70.5" customHeight="1">
      <c r="A25" s="1639"/>
      <c r="B25" s="1378" t="s">
        <v>7882</v>
      </c>
      <c r="C25" s="1374" t="s">
        <v>7844</v>
      </c>
      <c r="D25" s="1374" t="s">
        <v>2281</v>
      </c>
      <c r="E25" s="1374" t="s">
        <v>7841</v>
      </c>
      <c r="F25" s="1374" t="s">
        <v>147</v>
      </c>
      <c r="G25" s="1374" t="s">
        <v>1640</v>
      </c>
      <c r="H25" s="1374">
        <v>1</v>
      </c>
      <c r="I25" s="1374" t="s">
        <v>7819</v>
      </c>
      <c r="J25" s="1374" t="s">
        <v>7845</v>
      </c>
      <c r="K25" s="1375" t="s">
        <v>7846</v>
      </c>
    </row>
    <row r="26" spans="1:11" s="193" customFormat="1" ht="40.5" customHeight="1">
      <c r="A26" s="1645" t="s">
        <v>7861</v>
      </c>
      <c r="B26" s="1639" t="s">
        <v>7883</v>
      </c>
      <c r="C26" s="1640" t="s">
        <v>7854</v>
      </c>
      <c r="D26" s="1377" t="s">
        <v>331</v>
      </c>
      <c r="E26" s="1377" t="s">
        <v>3470</v>
      </c>
      <c r="F26" s="1377" t="s">
        <v>147</v>
      </c>
      <c r="G26" s="1377" t="s">
        <v>1645</v>
      </c>
      <c r="H26" s="1377" t="s">
        <v>5579</v>
      </c>
      <c r="I26" s="1640" t="s">
        <v>7852</v>
      </c>
      <c r="J26" s="1640" t="s">
        <v>7820</v>
      </c>
      <c r="K26" s="1641" t="s">
        <v>7856</v>
      </c>
    </row>
    <row r="27" spans="1:11" s="193" customFormat="1" ht="40.5" customHeight="1">
      <c r="A27" s="1645"/>
      <c r="B27" s="1639"/>
      <c r="C27" s="1640"/>
      <c r="D27" s="1377" t="s">
        <v>7855</v>
      </c>
      <c r="E27" s="1377" t="s">
        <v>3505</v>
      </c>
      <c r="F27" s="1377" t="s">
        <v>147</v>
      </c>
      <c r="G27" s="1377" t="s">
        <v>2059</v>
      </c>
      <c r="H27" s="1377" t="s">
        <v>5579</v>
      </c>
      <c r="I27" s="1640"/>
      <c r="J27" s="1640"/>
      <c r="K27" s="1641"/>
    </row>
    <row r="28" spans="1:11" s="193" customFormat="1" ht="40.5" customHeight="1">
      <c r="A28" s="1645"/>
      <c r="B28" s="1639"/>
      <c r="C28" s="1640"/>
      <c r="D28" s="1377" t="s">
        <v>2281</v>
      </c>
      <c r="E28" s="1377" t="s">
        <v>7841</v>
      </c>
      <c r="F28" s="1377" t="s">
        <v>147</v>
      </c>
      <c r="G28" s="1377" t="s">
        <v>1640</v>
      </c>
      <c r="H28" s="1377" t="s">
        <v>5579</v>
      </c>
      <c r="I28" s="1640"/>
      <c r="J28" s="1640"/>
      <c r="K28" s="1641"/>
    </row>
    <row r="29" spans="1:11" s="193" customFormat="1" ht="40.5" customHeight="1">
      <c r="A29" s="1645"/>
      <c r="B29" s="1640"/>
      <c r="C29" s="1640"/>
      <c r="D29" s="1377" t="s">
        <v>3920</v>
      </c>
      <c r="E29" s="1377" t="s">
        <v>7055</v>
      </c>
      <c r="F29" s="1377" t="s">
        <v>147</v>
      </c>
      <c r="G29" s="1377" t="s">
        <v>1640</v>
      </c>
      <c r="H29" s="1377">
        <v>1</v>
      </c>
      <c r="I29" s="1640"/>
      <c r="J29" s="1640"/>
      <c r="K29" s="1641"/>
    </row>
    <row r="30" spans="1:11" s="193" customFormat="1" ht="47.25" customHeight="1">
      <c r="A30" s="1645"/>
      <c r="B30" s="1642" t="s">
        <v>7884</v>
      </c>
      <c r="C30" s="1642" t="s">
        <v>7857</v>
      </c>
      <c r="D30" s="1374" t="s">
        <v>2281</v>
      </c>
      <c r="E30" s="1374" t="s">
        <v>7841</v>
      </c>
      <c r="F30" s="1374" t="s">
        <v>147</v>
      </c>
      <c r="G30" s="1374" t="s">
        <v>1640</v>
      </c>
      <c r="H30" s="1374" t="s">
        <v>5579</v>
      </c>
      <c r="I30" s="1655" t="s">
        <v>7852</v>
      </c>
      <c r="J30" s="1655" t="s">
        <v>7845</v>
      </c>
      <c r="K30" s="1647" t="s">
        <v>7866</v>
      </c>
    </row>
    <row r="31" spans="1:11" s="193" customFormat="1" ht="47.25" customHeight="1">
      <c r="A31" s="1645"/>
      <c r="B31" s="1644"/>
      <c r="C31" s="1653"/>
      <c r="D31" s="1374" t="s">
        <v>3920</v>
      </c>
      <c r="E31" s="1374" t="s">
        <v>7055</v>
      </c>
      <c r="F31" s="1374" t="s">
        <v>147</v>
      </c>
      <c r="G31" s="1374" t="s">
        <v>1640</v>
      </c>
      <c r="H31" s="1374">
        <v>1</v>
      </c>
      <c r="I31" s="1653"/>
      <c r="J31" s="1653"/>
      <c r="K31" s="1649"/>
    </row>
    <row r="32" spans="1:11" s="193" customFormat="1" ht="40.5" customHeight="1">
      <c r="A32" s="1645" t="s">
        <v>8572</v>
      </c>
      <c r="B32" s="1639" t="s">
        <v>8563</v>
      </c>
      <c r="C32" s="1640" t="s">
        <v>8565</v>
      </c>
      <c r="D32" s="1539" t="s">
        <v>8566</v>
      </c>
      <c r="E32" s="1539" t="s">
        <v>8567</v>
      </c>
      <c r="F32" s="1539" t="s">
        <v>147</v>
      </c>
      <c r="G32" s="1539" t="s">
        <v>1645</v>
      </c>
      <c r="H32" s="1539" t="s">
        <v>2881</v>
      </c>
      <c r="I32" s="1640" t="s">
        <v>8569</v>
      </c>
      <c r="J32" s="1640" t="s">
        <v>91</v>
      </c>
      <c r="K32" s="1641"/>
    </row>
    <row r="33" spans="1:11" s="193" customFormat="1" ht="40.5" customHeight="1">
      <c r="A33" s="1645"/>
      <c r="B33" s="1639"/>
      <c r="C33" s="1640"/>
      <c r="D33" s="1539" t="s">
        <v>772</v>
      </c>
      <c r="E33" s="1539" t="s">
        <v>8568</v>
      </c>
      <c r="F33" s="1539" t="s">
        <v>147</v>
      </c>
      <c r="G33" s="1539" t="s">
        <v>1640</v>
      </c>
      <c r="H33" s="1539" t="s">
        <v>2881</v>
      </c>
      <c r="I33" s="1640"/>
      <c r="J33" s="1640"/>
      <c r="K33" s="1641"/>
    </row>
    <row r="34" spans="1:11" s="193" customFormat="1" ht="40.5" customHeight="1">
      <c r="A34" s="1645"/>
      <c r="B34" s="1639"/>
      <c r="C34" s="1640"/>
      <c r="D34" s="1539" t="s">
        <v>331</v>
      </c>
      <c r="E34" s="1539" t="s">
        <v>3470</v>
      </c>
      <c r="F34" s="1539" t="s">
        <v>147</v>
      </c>
      <c r="G34" s="1539" t="s">
        <v>1645</v>
      </c>
      <c r="H34" s="1539">
        <v>1</v>
      </c>
      <c r="I34" s="1640"/>
      <c r="J34" s="1640"/>
      <c r="K34" s="1641"/>
    </row>
    <row r="35" spans="1:11" s="193" customFormat="1" ht="89.25" customHeight="1">
      <c r="A35" s="1645"/>
      <c r="B35" s="1540" t="s">
        <v>8564</v>
      </c>
      <c r="C35" s="1540" t="s">
        <v>8571</v>
      </c>
      <c r="D35" s="1537" t="s">
        <v>8566</v>
      </c>
      <c r="E35" s="1537" t="s">
        <v>8567</v>
      </c>
      <c r="F35" s="1537" t="s">
        <v>147</v>
      </c>
      <c r="G35" s="1537" t="s">
        <v>1645</v>
      </c>
      <c r="H35" s="1537" t="s">
        <v>2881</v>
      </c>
      <c r="I35" s="1537" t="s">
        <v>212</v>
      </c>
      <c r="J35" s="1537" t="s">
        <v>216</v>
      </c>
      <c r="K35" s="1538" t="s">
        <v>8570</v>
      </c>
    </row>
    <row r="36" spans="1:11" ht="36" customHeight="1">
      <c r="C36" s="1545"/>
      <c r="D36" s="1546"/>
      <c r="F36" s="1546"/>
      <c r="G36" s="1546"/>
      <c r="H36" s="1546"/>
      <c r="K36" s="1545"/>
    </row>
    <row r="37" spans="1:11" ht="51.75" customHeight="1">
      <c r="A37" s="895" t="s">
        <v>922</v>
      </c>
      <c r="B37" s="1544"/>
      <c r="C37" s="1545"/>
      <c r="D37" s="317"/>
      <c r="E37" s="318"/>
      <c r="F37" s="317"/>
      <c r="G37" s="317"/>
      <c r="H37" s="317"/>
      <c r="I37" s="318"/>
      <c r="J37" s="318"/>
      <c r="K37" s="318"/>
    </row>
    <row r="38" spans="1:11" s="193" customFormat="1" ht="30" customHeight="1">
      <c r="A38" s="185" t="s">
        <v>3781</v>
      </c>
      <c r="B38" s="185" t="s">
        <v>578</v>
      </c>
      <c r="C38" s="185" t="s">
        <v>2290</v>
      </c>
      <c r="D38" s="185" t="s">
        <v>2311</v>
      </c>
      <c r="E38" s="185" t="s">
        <v>2301</v>
      </c>
      <c r="F38" s="185" t="s">
        <v>1714</v>
      </c>
      <c r="G38" s="185" t="s">
        <v>1618</v>
      </c>
      <c r="H38" s="185" t="s">
        <v>312</v>
      </c>
      <c r="I38" s="185" t="s">
        <v>189</v>
      </c>
      <c r="J38" s="191" t="s">
        <v>2314</v>
      </c>
      <c r="K38" s="1543"/>
    </row>
    <row r="39" spans="1:11" s="193" customFormat="1" ht="32.25" customHeight="1">
      <c r="A39" s="1608"/>
      <c r="B39" s="1608" t="s">
        <v>2484</v>
      </c>
      <c r="C39" s="1613" t="s">
        <v>2666</v>
      </c>
      <c r="D39" s="1539" t="s">
        <v>872</v>
      </c>
      <c r="E39" s="1541" t="s">
        <v>358</v>
      </c>
      <c r="F39" s="1613" t="s">
        <v>874</v>
      </c>
      <c r="G39" s="1613"/>
      <c r="H39" s="1539">
        <v>1</v>
      </c>
      <c r="I39" s="1613" t="s">
        <v>875</v>
      </c>
      <c r="J39" s="1613" t="s">
        <v>858</v>
      </c>
      <c r="K39" s="1616"/>
    </row>
    <row r="40" spans="1:11" s="193" customFormat="1" ht="32.25" customHeight="1">
      <c r="A40" s="1609"/>
      <c r="B40" s="1609"/>
      <c r="C40" s="1615"/>
      <c r="D40" s="1539" t="s">
        <v>876</v>
      </c>
      <c r="E40" s="1539" t="s">
        <v>3025</v>
      </c>
      <c r="F40" s="1615"/>
      <c r="G40" s="1615"/>
      <c r="H40" s="1539">
        <v>1</v>
      </c>
      <c r="I40" s="1615"/>
      <c r="J40" s="1615"/>
      <c r="K40" s="1618"/>
    </row>
    <row r="41" spans="1:11" s="193" customFormat="1" ht="25.5" customHeight="1">
      <c r="A41" s="1679"/>
      <c r="B41" s="1679" t="s">
        <v>2485</v>
      </c>
      <c r="C41" s="1674" t="s">
        <v>1608</v>
      </c>
      <c r="D41" s="1537" t="s">
        <v>872</v>
      </c>
      <c r="E41" s="1542" t="s">
        <v>873</v>
      </c>
      <c r="F41" s="1637" t="s">
        <v>874</v>
      </c>
      <c r="G41" s="1637"/>
      <c r="H41" s="1537">
        <v>1</v>
      </c>
      <c r="I41" s="1637" t="s">
        <v>875</v>
      </c>
      <c r="J41" s="1637" t="s">
        <v>858</v>
      </c>
      <c r="K41" s="1638"/>
    </row>
    <row r="42" spans="1:11" s="193" customFormat="1" ht="25.5" customHeight="1">
      <c r="A42" s="1674"/>
      <c r="B42" s="1674"/>
      <c r="C42" s="1674"/>
      <c r="D42" s="108" t="s">
        <v>772</v>
      </c>
      <c r="E42" s="108" t="s">
        <v>877</v>
      </c>
      <c r="F42" s="1637"/>
      <c r="G42" s="1637"/>
      <c r="H42" s="108" t="s">
        <v>2881</v>
      </c>
      <c r="I42" s="1637"/>
      <c r="J42" s="1637"/>
      <c r="K42" s="1638"/>
    </row>
    <row r="43" spans="1:11" s="193" customFormat="1" ht="25.5" customHeight="1">
      <c r="A43" s="1639"/>
      <c r="B43" s="1639" t="s">
        <v>2487</v>
      </c>
      <c r="C43" s="1640" t="s">
        <v>2668</v>
      </c>
      <c r="D43" s="914" t="s">
        <v>880</v>
      </c>
      <c r="E43" s="914" t="s">
        <v>1429</v>
      </c>
      <c r="F43" s="1640" t="s">
        <v>881</v>
      </c>
      <c r="G43" s="1640"/>
      <c r="H43" s="914">
        <v>1</v>
      </c>
      <c r="I43" s="1640" t="s">
        <v>882</v>
      </c>
      <c r="J43" s="1640" t="s">
        <v>883</v>
      </c>
      <c r="K43" s="1641"/>
    </row>
    <row r="44" spans="1:11" s="193" customFormat="1" ht="25.5" customHeight="1">
      <c r="A44" s="1640"/>
      <c r="B44" s="1640"/>
      <c r="C44" s="1640"/>
      <c r="D44" s="914" t="s">
        <v>884</v>
      </c>
      <c r="E44" s="914" t="s">
        <v>885</v>
      </c>
      <c r="F44" s="1640"/>
      <c r="G44" s="1640"/>
      <c r="H44" s="914">
        <v>1</v>
      </c>
      <c r="I44" s="1640"/>
      <c r="J44" s="1640"/>
      <c r="K44" s="1641"/>
    </row>
    <row r="45" spans="1:11" s="193" customFormat="1" ht="33" customHeight="1">
      <c r="A45" s="1645"/>
      <c r="B45" s="1645" t="s">
        <v>2489</v>
      </c>
      <c r="C45" s="1601" t="s">
        <v>2670</v>
      </c>
      <c r="D45" s="106" t="s">
        <v>890</v>
      </c>
      <c r="E45" s="135" t="s">
        <v>891</v>
      </c>
      <c r="F45" s="108" t="s">
        <v>848</v>
      </c>
      <c r="G45" s="108"/>
      <c r="H45" s="108">
        <v>1</v>
      </c>
      <c r="I45" s="1637" t="s">
        <v>79</v>
      </c>
      <c r="J45" s="1637" t="s">
        <v>860</v>
      </c>
      <c r="K45" s="1673"/>
    </row>
    <row r="46" spans="1:11" s="193" customFormat="1" ht="30.75" customHeight="1">
      <c r="A46" s="1637"/>
      <c r="B46" s="1637"/>
      <c r="C46" s="1602"/>
      <c r="D46" s="106" t="s">
        <v>2622</v>
      </c>
      <c r="E46" s="116" t="s">
        <v>894</v>
      </c>
      <c r="F46" s="108" t="s">
        <v>311</v>
      </c>
      <c r="G46" s="108"/>
      <c r="H46" s="108" t="s">
        <v>895</v>
      </c>
      <c r="I46" s="1637"/>
      <c r="J46" s="1637"/>
      <c r="K46" s="1673"/>
    </row>
    <row r="47" spans="1:11" ht="24.75" customHeight="1">
      <c r="A47" s="1612"/>
      <c r="B47" s="1612" t="s">
        <v>2490</v>
      </c>
      <c r="C47" s="1859" t="s">
        <v>2671</v>
      </c>
      <c r="D47" s="565" t="s">
        <v>95</v>
      </c>
      <c r="E47" s="565" t="s">
        <v>96</v>
      </c>
      <c r="F47" s="565" t="s">
        <v>44</v>
      </c>
      <c r="G47" s="565"/>
      <c r="H47" s="565">
        <v>1</v>
      </c>
      <c r="I47" s="1914" t="s">
        <v>182</v>
      </c>
      <c r="J47" s="1650" t="s">
        <v>860</v>
      </c>
      <c r="K47" s="1641"/>
    </row>
    <row r="48" spans="1:11" ht="29.25" customHeight="1">
      <c r="A48" s="1615"/>
      <c r="B48" s="1615"/>
      <c r="C48" s="1650"/>
      <c r="D48" s="565" t="s">
        <v>97</v>
      </c>
      <c r="E48" s="565" t="s">
        <v>924</v>
      </c>
      <c r="F48" s="565" t="s">
        <v>44</v>
      </c>
      <c r="G48" s="565"/>
      <c r="H48" s="565">
        <v>1</v>
      </c>
      <c r="I48" s="1915"/>
      <c r="J48" s="1650"/>
      <c r="K48" s="1641"/>
    </row>
    <row r="49" spans="1:11" ht="55.5" customHeight="1">
      <c r="A49" s="1679"/>
      <c r="B49" s="1679" t="s">
        <v>2491</v>
      </c>
      <c r="C49" s="1664" t="s">
        <v>2890</v>
      </c>
      <c r="D49" s="224" t="s">
        <v>4919</v>
      </c>
      <c r="E49" s="118" t="s">
        <v>2527</v>
      </c>
      <c r="F49" s="118" t="s">
        <v>44</v>
      </c>
      <c r="G49" s="118"/>
      <c r="H49" s="118" t="s">
        <v>2506</v>
      </c>
      <c r="I49" s="1889" t="s">
        <v>79</v>
      </c>
      <c r="J49" s="1889" t="s">
        <v>151</v>
      </c>
      <c r="K49" s="1638"/>
    </row>
    <row r="50" spans="1:11" ht="24.75" customHeight="1">
      <c r="A50" s="1674"/>
      <c r="B50" s="1674"/>
      <c r="C50" s="1664"/>
      <c r="D50" s="118" t="s">
        <v>890</v>
      </c>
      <c r="E50" s="135" t="s">
        <v>896</v>
      </c>
      <c r="F50" s="118" t="s">
        <v>44</v>
      </c>
      <c r="G50" s="118"/>
      <c r="H50" s="118">
        <v>1</v>
      </c>
      <c r="I50" s="1889"/>
      <c r="J50" s="1889"/>
      <c r="K50" s="1638"/>
    </row>
    <row r="51" spans="1:11" ht="41.25" customHeight="1">
      <c r="A51" s="1639"/>
      <c r="B51" s="1639" t="s">
        <v>2492</v>
      </c>
      <c r="C51" s="1639" t="s">
        <v>2891</v>
      </c>
      <c r="D51" s="565" t="s">
        <v>1428</v>
      </c>
      <c r="E51" s="566" t="s">
        <v>896</v>
      </c>
      <c r="F51" s="563" t="s">
        <v>148</v>
      </c>
      <c r="G51" s="563"/>
      <c r="H51" s="566">
        <v>1</v>
      </c>
      <c r="I51" s="1640" t="s">
        <v>79</v>
      </c>
      <c r="J51" s="1640" t="s">
        <v>897</v>
      </c>
      <c r="K51" s="1641"/>
    </row>
    <row r="52" spans="1:11" ht="41.25" customHeight="1">
      <c r="A52" s="1640"/>
      <c r="B52" s="1640"/>
      <c r="C52" s="1639"/>
      <c r="D52" s="565" t="s">
        <v>888</v>
      </c>
      <c r="E52" s="566" t="s">
        <v>3035</v>
      </c>
      <c r="F52" s="563" t="s">
        <v>148</v>
      </c>
      <c r="G52" s="563"/>
      <c r="H52" s="566">
        <v>1</v>
      </c>
      <c r="I52" s="1640"/>
      <c r="J52" s="1640"/>
      <c r="K52" s="1641"/>
    </row>
    <row r="53" spans="1:11" ht="41.25" customHeight="1">
      <c r="A53" s="1640"/>
      <c r="B53" s="1640"/>
      <c r="C53" s="1639"/>
      <c r="D53" s="565" t="s">
        <v>505</v>
      </c>
      <c r="E53" s="563" t="s">
        <v>898</v>
      </c>
      <c r="F53" s="563" t="s">
        <v>148</v>
      </c>
      <c r="G53" s="563"/>
      <c r="H53" s="563">
        <v>1</v>
      </c>
      <c r="I53" s="1640"/>
      <c r="J53" s="1640"/>
      <c r="K53" s="1641"/>
    </row>
    <row r="54" spans="1:11" ht="41.25" customHeight="1">
      <c r="A54" s="1679"/>
      <c r="B54" s="1679" t="s">
        <v>4273</v>
      </c>
      <c r="C54" s="1645" t="s">
        <v>2892</v>
      </c>
      <c r="D54" s="118" t="s">
        <v>890</v>
      </c>
      <c r="E54" s="108" t="s">
        <v>896</v>
      </c>
      <c r="F54" s="109" t="s">
        <v>148</v>
      </c>
      <c r="G54" s="109"/>
      <c r="H54" s="106">
        <v>1</v>
      </c>
      <c r="I54" s="1637" t="s">
        <v>79</v>
      </c>
      <c r="J54" s="1637" t="s">
        <v>897</v>
      </c>
      <c r="K54" s="1638"/>
    </row>
    <row r="55" spans="1:11" ht="41.25" customHeight="1">
      <c r="A55" s="1674"/>
      <c r="B55" s="1674"/>
      <c r="C55" s="1645"/>
      <c r="D55" s="118" t="s">
        <v>95</v>
      </c>
      <c r="E55" s="108" t="s">
        <v>3028</v>
      </c>
      <c r="F55" s="109" t="s">
        <v>148</v>
      </c>
      <c r="G55" s="109"/>
      <c r="H55" s="106">
        <v>1</v>
      </c>
      <c r="I55" s="1637"/>
      <c r="J55" s="1637"/>
      <c r="K55" s="1638"/>
    </row>
    <row r="56" spans="1:11" ht="41.25" customHeight="1">
      <c r="A56" s="1674"/>
      <c r="B56" s="1674"/>
      <c r="C56" s="1645"/>
      <c r="D56" s="118" t="s">
        <v>505</v>
      </c>
      <c r="E56" s="116" t="s">
        <v>898</v>
      </c>
      <c r="F56" s="109" t="s">
        <v>148</v>
      </c>
      <c r="G56" s="109"/>
      <c r="H56" s="109">
        <v>1</v>
      </c>
      <c r="I56" s="1637"/>
      <c r="J56" s="1637"/>
      <c r="K56" s="1638"/>
    </row>
    <row r="57" spans="1:11" ht="41.25" customHeight="1">
      <c r="A57" s="1608" t="s">
        <v>6298</v>
      </c>
      <c r="B57" s="1639" t="s">
        <v>4274</v>
      </c>
      <c r="C57" s="1639" t="s">
        <v>4267</v>
      </c>
      <c r="D57" s="686" t="s">
        <v>97</v>
      </c>
      <c r="E57" s="684" t="s">
        <v>4268</v>
      </c>
      <c r="F57" s="684" t="s">
        <v>147</v>
      </c>
      <c r="G57" s="684" t="s">
        <v>1645</v>
      </c>
      <c r="H57" s="684">
        <v>1</v>
      </c>
      <c r="I57" s="1640" t="s">
        <v>4278</v>
      </c>
      <c r="J57" s="1640" t="s">
        <v>4271</v>
      </c>
      <c r="K57" s="1616"/>
    </row>
    <row r="58" spans="1:11" ht="41.25" customHeight="1">
      <c r="A58" s="1612"/>
      <c r="B58" s="1614"/>
      <c r="C58" s="1639"/>
      <c r="D58" s="686" t="s">
        <v>95</v>
      </c>
      <c r="E58" s="684" t="s">
        <v>3505</v>
      </c>
      <c r="F58" s="684" t="s">
        <v>147</v>
      </c>
      <c r="G58" s="684" t="s">
        <v>2059</v>
      </c>
      <c r="H58" s="684">
        <v>1</v>
      </c>
      <c r="I58" s="1640"/>
      <c r="J58" s="1640"/>
      <c r="K58" s="1617"/>
    </row>
    <row r="59" spans="1:11" ht="41.25" customHeight="1">
      <c r="A59" s="1612"/>
      <c r="B59" s="1615"/>
      <c r="C59" s="1639"/>
      <c r="D59" s="686" t="s">
        <v>2217</v>
      </c>
      <c r="E59" s="684" t="s">
        <v>4269</v>
      </c>
      <c r="F59" s="684" t="s">
        <v>147</v>
      </c>
      <c r="G59" s="684" t="s">
        <v>1640</v>
      </c>
      <c r="H59" s="684">
        <v>1</v>
      </c>
      <c r="I59" s="1640"/>
      <c r="J59" s="1640"/>
      <c r="K59" s="1618"/>
    </row>
    <row r="60" spans="1:11" ht="41.25" customHeight="1">
      <c r="A60" s="1612"/>
      <c r="B60" s="1639" t="s">
        <v>4275</v>
      </c>
      <c r="C60" s="1639" t="s">
        <v>4270</v>
      </c>
      <c r="D60" s="686" t="s">
        <v>95</v>
      </c>
      <c r="E60" s="684" t="s">
        <v>3505</v>
      </c>
      <c r="F60" s="684" t="s">
        <v>147</v>
      </c>
      <c r="G60" s="684" t="s">
        <v>2059</v>
      </c>
      <c r="H60" s="684">
        <v>1</v>
      </c>
      <c r="I60" s="1640" t="s">
        <v>4279</v>
      </c>
      <c r="J60" s="1640" t="s">
        <v>4272</v>
      </c>
      <c r="K60" s="1639"/>
    </row>
    <row r="61" spans="1:11" ht="41.25" customHeight="1">
      <c r="A61" s="1609"/>
      <c r="B61" s="1615"/>
      <c r="C61" s="1639"/>
      <c r="D61" s="686" t="s">
        <v>2217</v>
      </c>
      <c r="E61" s="684" t="s">
        <v>4269</v>
      </c>
      <c r="F61" s="684" t="s">
        <v>147</v>
      </c>
      <c r="G61" s="684" t="s">
        <v>1640</v>
      </c>
      <c r="H61" s="684">
        <v>1</v>
      </c>
      <c r="I61" s="1640"/>
      <c r="J61" s="1640"/>
      <c r="K61" s="1639"/>
    </row>
    <row r="62" spans="1:11" ht="41.25" customHeight="1">
      <c r="A62" s="1601" t="s">
        <v>4317</v>
      </c>
      <c r="B62" s="1679" t="s">
        <v>7133</v>
      </c>
      <c r="C62" s="1645" t="s">
        <v>4277</v>
      </c>
      <c r="D62" s="118" t="s">
        <v>97</v>
      </c>
      <c r="E62" s="116" t="s">
        <v>45</v>
      </c>
      <c r="F62" s="109" t="s">
        <v>147</v>
      </c>
      <c r="G62" s="109" t="s">
        <v>1645</v>
      </c>
      <c r="H62" s="109">
        <v>1</v>
      </c>
      <c r="I62" s="1637" t="s">
        <v>4278</v>
      </c>
      <c r="J62" s="1637" t="s">
        <v>4271</v>
      </c>
      <c r="K62" s="1645"/>
    </row>
    <row r="63" spans="1:11" ht="41.25" customHeight="1">
      <c r="A63" s="1660"/>
      <c r="B63" s="1674"/>
      <c r="C63" s="1645"/>
      <c r="D63" s="224" t="s">
        <v>4916</v>
      </c>
      <c r="E63" s="116" t="s">
        <v>3229</v>
      </c>
      <c r="F63" s="109" t="s">
        <v>147</v>
      </c>
      <c r="G63" s="109" t="s">
        <v>1640</v>
      </c>
      <c r="H63" s="109" t="s">
        <v>2880</v>
      </c>
      <c r="I63" s="1637"/>
      <c r="J63" s="1637"/>
      <c r="K63" s="1645"/>
    </row>
    <row r="64" spans="1:11" ht="41.25" customHeight="1">
      <c r="A64" s="1660"/>
      <c r="B64" s="1674"/>
      <c r="C64" s="1645"/>
      <c r="D64" s="118" t="s">
        <v>2217</v>
      </c>
      <c r="E64" s="116" t="s">
        <v>4269</v>
      </c>
      <c r="F64" s="109" t="s">
        <v>147</v>
      </c>
      <c r="G64" s="109" t="s">
        <v>1640</v>
      </c>
      <c r="H64" s="109">
        <v>1</v>
      </c>
      <c r="I64" s="1637"/>
      <c r="J64" s="1637"/>
      <c r="K64" s="1645"/>
    </row>
    <row r="65" spans="1:11" ht="57" customHeight="1">
      <c r="A65" s="1660"/>
      <c r="B65" s="1121" t="s">
        <v>4276</v>
      </c>
      <c r="C65" s="1121" t="s">
        <v>7154</v>
      </c>
      <c r="D65" s="1122" t="s">
        <v>2217</v>
      </c>
      <c r="E65" s="1121" t="s">
        <v>4269</v>
      </c>
      <c r="F65" s="1121" t="s">
        <v>147</v>
      </c>
      <c r="G65" s="1121" t="s">
        <v>1640</v>
      </c>
      <c r="H65" s="1121">
        <v>1</v>
      </c>
      <c r="I65" s="1118" t="s">
        <v>212</v>
      </c>
      <c r="J65" s="1118" t="s">
        <v>216</v>
      </c>
      <c r="K65" s="1121"/>
    </row>
    <row r="66" spans="1:11" ht="57" customHeight="1">
      <c r="A66" s="1602"/>
      <c r="B66" s="1121" t="s">
        <v>7134</v>
      </c>
      <c r="C66" s="915" t="s">
        <v>7155</v>
      </c>
      <c r="D66" s="917" t="s">
        <v>2217</v>
      </c>
      <c r="E66" s="915" t="s">
        <v>7135</v>
      </c>
      <c r="F66" s="915" t="s">
        <v>147</v>
      </c>
      <c r="G66" s="915" t="s">
        <v>1640</v>
      </c>
      <c r="H66" s="915">
        <v>1</v>
      </c>
      <c r="I66" s="914" t="s">
        <v>266</v>
      </c>
      <c r="J66" s="914" t="s">
        <v>216</v>
      </c>
      <c r="K66" s="915"/>
    </row>
    <row r="67" spans="1:11" ht="78" customHeight="1">
      <c r="A67" s="1608" t="s">
        <v>6299</v>
      </c>
      <c r="B67" s="1645" t="s">
        <v>4933</v>
      </c>
      <c r="C67" s="1645" t="s">
        <v>4671</v>
      </c>
      <c r="D67" s="919" t="s">
        <v>4672</v>
      </c>
      <c r="E67" s="912" t="s">
        <v>4673</v>
      </c>
      <c r="F67" s="912" t="s">
        <v>147</v>
      </c>
      <c r="G67" s="912" t="s">
        <v>4675</v>
      </c>
      <c r="H67" s="912">
        <v>1</v>
      </c>
      <c r="I67" s="1637" t="s">
        <v>212</v>
      </c>
      <c r="J67" s="1637" t="s">
        <v>91</v>
      </c>
      <c r="K67" s="1647"/>
    </row>
    <row r="68" spans="1:11" ht="41.25" customHeight="1">
      <c r="A68" s="1612"/>
      <c r="B68" s="1652"/>
      <c r="C68" s="1645"/>
      <c r="D68" s="919" t="s">
        <v>97</v>
      </c>
      <c r="E68" s="912" t="s">
        <v>45</v>
      </c>
      <c r="F68" s="912" t="s">
        <v>147</v>
      </c>
      <c r="G68" s="912" t="s">
        <v>6423</v>
      </c>
      <c r="H68" s="912">
        <v>1</v>
      </c>
      <c r="I68" s="1637"/>
      <c r="J68" s="1637"/>
      <c r="K68" s="1648"/>
    </row>
    <row r="69" spans="1:11" ht="41.25" customHeight="1">
      <c r="A69" s="1612"/>
      <c r="B69" s="1652"/>
      <c r="C69" s="1645"/>
      <c r="D69" s="919" t="s">
        <v>4676</v>
      </c>
      <c r="E69" s="912" t="s">
        <v>1915</v>
      </c>
      <c r="F69" s="912" t="s">
        <v>147</v>
      </c>
      <c r="G69" s="912" t="s">
        <v>4674</v>
      </c>
      <c r="H69" s="912">
        <v>1</v>
      </c>
      <c r="I69" s="1637"/>
      <c r="J69" s="1637"/>
      <c r="K69" s="1648"/>
    </row>
    <row r="70" spans="1:11" ht="73.5" customHeight="1">
      <c r="A70" s="1612"/>
      <c r="B70" s="1653"/>
      <c r="C70" s="1645"/>
      <c r="D70" s="919" t="s">
        <v>505</v>
      </c>
      <c r="E70" s="912" t="s">
        <v>4677</v>
      </c>
      <c r="F70" s="912" t="s">
        <v>147</v>
      </c>
      <c r="G70" s="912" t="s">
        <v>4678</v>
      </c>
      <c r="H70" s="912">
        <v>1</v>
      </c>
      <c r="I70" s="1637"/>
      <c r="J70" s="1637"/>
      <c r="K70" s="1649"/>
    </row>
    <row r="71" spans="1:11" ht="41.25" customHeight="1">
      <c r="A71" s="1612"/>
      <c r="B71" s="1639" t="s">
        <v>4932</v>
      </c>
      <c r="C71" s="1639" t="s">
        <v>4679</v>
      </c>
      <c r="D71" s="727" t="s">
        <v>4672</v>
      </c>
      <c r="E71" s="726" t="s">
        <v>4673</v>
      </c>
      <c r="F71" s="726" t="s">
        <v>147</v>
      </c>
      <c r="G71" s="726" t="s">
        <v>1640</v>
      </c>
      <c r="H71" s="726">
        <v>1</v>
      </c>
      <c r="I71" s="1640" t="s">
        <v>212</v>
      </c>
      <c r="J71" s="1639" t="s">
        <v>4680</v>
      </c>
      <c r="K71" s="1639"/>
    </row>
    <row r="72" spans="1:11" ht="41.25" customHeight="1">
      <c r="A72" s="1609"/>
      <c r="B72" s="1615"/>
      <c r="C72" s="1639"/>
      <c r="D72" s="727" t="s">
        <v>505</v>
      </c>
      <c r="E72" s="726" t="s">
        <v>4677</v>
      </c>
      <c r="F72" s="726" t="s">
        <v>147</v>
      </c>
      <c r="G72" s="726" t="s">
        <v>1640</v>
      </c>
      <c r="H72" s="726">
        <v>1</v>
      </c>
      <c r="I72" s="1640"/>
      <c r="J72" s="1640"/>
      <c r="K72" s="1639"/>
    </row>
    <row r="73" spans="1:11" ht="78" customHeight="1">
      <c r="A73" s="1642" t="s">
        <v>6299</v>
      </c>
      <c r="B73" s="1645" t="s">
        <v>5879</v>
      </c>
      <c r="C73" s="1645" t="s">
        <v>5881</v>
      </c>
      <c r="D73" s="135" t="s">
        <v>97</v>
      </c>
      <c r="E73" s="116" t="s">
        <v>45</v>
      </c>
      <c r="F73" s="116" t="s">
        <v>147</v>
      </c>
      <c r="G73" s="116" t="s">
        <v>1645</v>
      </c>
      <c r="H73" s="116">
        <v>1</v>
      </c>
      <c r="I73" s="1637" t="s">
        <v>212</v>
      </c>
      <c r="J73" s="1637" t="s">
        <v>5883</v>
      </c>
      <c r="K73" s="1638"/>
    </row>
    <row r="74" spans="1:11" ht="41.25" customHeight="1">
      <c r="A74" s="1643"/>
      <c r="B74" s="1637"/>
      <c r="C74" s="1645"/>
      <c r="D74" s="135" t="s">
        <v>5882</v>
      </c>
      <c r="E74" s="116" t="s">
        <v>3229</v>
      </c>
      <c r="F74" s="116" t="s">
        <v>147</v>
      </c>
      <c r="G74" s="116" t="s">
        <v>1640</v>
      </c>
      <c r="H74" s="116" t="s">
        <v>2506</v>
      </c>
      <c r="I74" s="1637"/>
      <c r="J74" s="1637"/>
      <c r="K74" s="1638"/>
    </row>
    <row r="75" spans="1:11" ht="41.25" customHeight="1">
      <c r="A75" s="1643"/>
      <c r="B75" s="1637"/>
      <c r="C75" s="1645"/>
      <c r="D75" s="135" t="s">
        <v>4672</v>
      </c>
      <c r="E75" s="116" t="s">
        <v>4673</v>
      </c>
      <c r="F75" s="116" t="s">
        <v>147</v>
      </c>
      <c r="G75" s="116" t="s">
        <v>6428</v>
      </c>
      <c r="H75" s="116">
        <v>1</v>
      </c>
      <c r="I75" s="1637"/>
      <c r="J75" s="1637"/>
      <c r="K75" s="1638"/>
    </row>
    <row r="76" spans="1:11" ht="81" customHeight="1">
      <c r="A76" s="1644"/>
      <c r="B76" s="915" t="s">
        <v>5880</v>
      </c>
      <c r="C76" s="915" t="s">
        <v>5884</v>
      </c>
      <c r="D76" s="917" t="s">
        <v>4672</v>
      </c>
      <c r="E76" s="915" t="s">
        <v>4673</v>
      </c>
      <c r="F76" s="915" t="s">
        <v>147</v>
      </c>
      <c r="G76" s="915" t="s">
        <v>1640</v>
      </c>
      <c r="H76" s="915">
        <v>1</v>
      </c>
      <c r="I76" s="914" t="s">
        <v>212</v>
      </c>
      <c r="J76" s="915" t="s">
        <v>4680</v>
      </c>
      <c r="K76" s="916" t="s">
        <v>5885</v>
      </c>
    </row>
    <row r="77" spans="1:11" s="193" customFormat="1" ht="40.5" customHeight="1">
      <c r="A77" s="1639" t="s">
        <v>7839</v>
      </c>
      <c r="B77" s="1639" t="s">
        <v>7902</v>
      </c>
      <c r="C77" s="1640" t="s">
        <v>7847</v>
      </c>
      <c r="D77" s="1377" t="s">
        <v>2281</v>
      </c>
      <c r="E77" s="1377" t="s">
        <v>7841</v>
      </c>
      <c r="F77" s="1377" t="s">
        <v>147</v>
      </c>
      <c r="G77" s="1377" t="s">
        <v>1640</v>
      </c>
      <c r="H77" s="1377">
        <v>1</v>
      </c>
      <c r="I77" s="1640" t="s">
        <v>7819</v>
      </c>
      <c r="J77" s="1640" t="s">
        <v>7843</v>
      </c>
      <c r="K77" s="1641" t="s">
        <v>7849</v>
      </c>
    </row>
    <row r="78" spans="1:11" s="193" customFormat="1" ht="40.5" customHeight="1">
      <c r="A78" s="1639"/>
      <c r="B78" s="1639"/>
      <c r="C78" s="1640"/>
      <c r="D78" s="1377" t="s">
        <v>772</v>
      </c>
      <c r="E78" s="1377" t="s">
        <v>3174</v>
      </c>
      <c r="F78" s="1377" t="s">
        <v>147</v>
      </c>
      <c r="G78" s="1377" t="s">
        <v>1640</v>
      </c>
      <c r="H78" s="1377" t="s">
        <v>2230</v>
      </c>
      <c r="I78" s="1640"/>
      <c r="J78" s="1640"/>
      <c r="K78" s="1641"/>
    </row>
    <row r="79" spans="1:11" s="193" customFormat="1" ht="40.5" customHeight="1">
      <c r="A79" s="1639"/>
      <c r="B79" s="1640"/>
      <c r="C79" s="1640"/>
      <c r="D79" s="1377" t="s">
        <v>97</v>
      </c>
      <c r="E79" s="1376" t="s">
        <v>7848</v>
      </c>
      <c r="F79" s="1377" t="s">
        <v>147</v>
      </c>
      <c r="G79" s="1377" t="s">
        <v>1645</v>
      </c>
      <c r="H79" s="1377">
        <v>1</v>
      </c>
      <c r="I79" s="1640"/>
      <c r="J79" s="1640"/>
      <c r="K79" s="1641"/>
    </row>
    <row r="80" spans="1:11" s="193" customFormat="1" ht="70.5" customHeight="1">
      <c r="A80" s="1639"/>
      <c r="B80" s="1378" t="s">
        <v>7903</v>
      </c>
      <c r="C80" s="1374" t="s">
        <v>7904</v>
      </c>
      <c r="D80" s="1374" t="s">
        <v>2281</v>
      </c>
      <c r="E80" s="1374" t="s">
        <v>7841</v>
      </c>
      <c r="F80" s="1374" t="s">
        <v>147</v>
      </c>
      <c r="G80" s="1374" t="s">
        <v>1640</v>
      </c>
      <c r="H80" s="1374">
        <v>1</v>
      </c>
      <c r="I80" s="1374" t="s">
        <v>7819</v>
      </c>
      <c r="J80" s="1374" t="s">
        <v>7845</v>
      </c>
      <c r="K80" s="1375" t="s">
        <v>7850</v>
      </c>
    </row>
    <row r="81" spans="1:11" s="193" customFormat="1" ht="40.5" customHeight="1">
      <c r="A81" s="1645" t="s">
        <v>7861</v>
      </c>
      <c r="B81" s="1639" t="s">
        <v>7905</v>
      </c>
      <c r="C81" s="1640" t="s">
        <v>7858</v>
      </c>
      <c r="D81" s="1377" t="s">
        <v>97</v>
      </c>
      <c r="E81" s="1377" t="s">
        <v>5414</v>
      </c>
      <c r="F81" s="1377" t="s">
        <v>147</v>
      </c>
      <c r="G81" s="1377" t="s">
        <v>1645</v>
      </c>
      <c r="H81" s="1377" t="s">
        <v>5579</v>
      </c>
      <c r="I81" s="1640" t="s">
        <v>7852</v>
      </c>
      <c r="J81" s="1640" t="s">
        <v>7820</v>
      </c>
      <c r="K81" s="1641" t="s">
        <v>7856</v>
      </c>
    </row>
    <row r="82" spans="1:11" s="193" customFormat="1" ht="40.5" customHeight="1">
      <c r="A82" s="1645"/>
      <c r="B82" s="1639"/>
      <c r="C82" s="1640"/>
      <c r="D82" s="1377" t="s">
        <v>7855</v>
      </c>
      <c r="E82" s="1377" t="s">
        <v>3505</v>
      </c>
      <c r="F82" s="1377" t="s">
        <v>147</v>
      </c>
      <c r="G82" s="1377" t="s">
        <v>2059</v>
      </c>
      <c r="H82" s="1377" t="s">
        <v>5579</v>
      </c>
      <c r="I82" s="1640"/>
      <c r="J82" s="1640"/>
      <c r="K82" s="1641"/>
    </row>
    <row r="83" spans="1:11" s="193" customFormat="1" ht="40.5" customHeight="1">
      <c r="A83" s="1645"/>
      <c r="B83" s="1639"/>
      <c r="C83" s="1640"/>
      <c r="D83" s="1377" t="s">
        <v>2281</v>
      </c>
      <c r="E83" s="1377" t="s">
        <v>7841</v>
      </c>
      <c r="F83" s="1377" t="s">
        <v>147</v>
      </c>
      <c r="G83" s="1377" t="s">
        <v>1640</v>
      </c>
      <c r="H83" s="1377" t="s">
        <v>5579</v>
      </c>
      <c r="I83" s="1640"/>
      <c r="J83" s="1640"/>
      <c r="K83" s="1641"/>
    </row>
    <row r="84" spans="1:11" s="193" customFormat="1" ht="40.5" customHeight="1">
      <c r="A84" s="1645"/>
      <c r="B84" s="1640"/>
      <c r="C84" s="1640"/>
      <c r="D84" s="1377" t="s">
        <v>3920</v>
      </c>
      <c r="E84" s="1377" t="s">
        <v>7055</v>
      </c>
      <c r="F84" s="1377" t="s">
        <v>147</v>
      </c>
      <c r="G84" s="1377" t="s">
        <v>1640</v>
      </c>
      <c r="H84" s="1377">
        <v>1</v>
      </c>
      <c r="I84" s="1640"/>
      <c r="J84" s="1640"/>
      <c r="K84" s="1641"/>
    </row>
    <row r="85" spans="1:11" s="193" customFormat="1" ht="47.25" customHeight="1">
      <c r="A85" s="1645"/>
      <c r="B85" s="1642" t="s">
        <v>7906</v>
      </c>
      <c r="C85" s="1642" t="s">
        <v>7860</v>
      </c>
      <c r="D85" s="1374" t="s">
        <v>2281</v>
      </c>
      <c r="E85" s="1374" t="s">
        <v>7841</v>
      </c>
      <c r="F85" s="1374" t="s">
        <v>147</v>
      </c>
      <c r="G85" s="1374" t="s">
        <v>1640</v>
      </c>
      <c r="H85" s="1374" t="s">
        <v>5579</v>
      </c>
      <c r="I85" s="1655" t="s">
        <v>7852</v>
      </c>
      <c r="J85" s="1655" t="s">
        <v>7845</v>
      </c>
      <c r="K85" s="1647" t="s">
        <v>7859</v>
      </c>
    </row>
    <row r="86" spans="1:11" s="193" customFormat="1" ht="47.25" customHeight="1">
      <c r="A86" s="1645"/>
      <c r="B86" s="1644"/>
      <c r="C86" s="1653"/>
      <c r="D86" s="1374" t="s">
        <v>3920</v>
      </c>
      <c r="E86" s="1374" t="s">
        <v>7055</v>
      </c>
      <c r="F86" s="1374" t="s">
        <v>147</v>
      </c>
      <c r="G86" s="1374" t="s">
        <v>1640</v>
      </c>
      <c r="H86" s="1374">
        <v>1</v>
      </c>
      <c r="I86" s="1653"/>
      <c r="J86" s="1653"/>
      <c r="K86" s="1649"/>
    </row>
    <row r="87" spans="1:11" s="193" customFormat="1" ht="40.5" customHeight="1">
      <c r="A87" s="1645" t="s">
        <v>7853</v>
      </c>
      <c r="B87" s="1639" t="s">
        <v>7907</v>
      </c>
      <c r="C87" s="1640" t="s">
        <v>7862</v>
      </c>
      <c r="D87" s="1377" t="s">
        <v>2281</v>
      </c>
      <c r="E87" s="1377" t="s">
        <v>7841</v>
      </c>
      <c r="F87" s="1377" t="s">
        <v>147</v>
      </c>
      <c r="G87" s="1377" t="s">
        <v>1640</v>
      </c>
      <c r="H87" s="1377" t="s">
        <v>5579</v>
      </c>
      <c r="I87" s="1640" t="s">
        <v>7852</v>
      </c>
      <c r="J87" s="1640" t="s">
        <v>7820</v>
      </c>
      <c r="K87" s="1641"/>
    </row>
    <row r="88" spans="1:11" s="193" customFormat="1" ht="40.5" customHeight="1">
      <c r="A88" s="1645"/>
      <c r="B88" s="1639"/>
      <c r="C88" s="1640"/>
      <c r="D88" s="1377" t="s">
        <v>3920</v>
      </c>
      <c r="E88" s="1377" t="s">
        <v>7055</v>
      </c>
      <c r="F88" s="1377" t="s">
        <v>147</v>
      </c>
      <c r="G88" s="1377" t="s">
        <v>1640</v>
      </c>
      <c r="H88" s="1377">
        <v>1</v>
      </c>
      <c r="I88" s="1640"/>
      <c r="J88" s="1640"/>
      <c r="K88" s="1641"/>
    </row>
    <row r="89" spans="1:11" s="193" customFormat="1" ht="40.5" customHeight="1">
      <c r="A89" s="1645"/>
      <c r="B89" s="1639"/>
      <c r="C89" s="1640"/>
      <c r="D89" s="1377" t="s">
        <v>97</v>
      </c>
      <c r="E89" s="1376" t="s">
        <v>7863</v>
      </c>
      <c r="F89" s="1377" t="s">
        <v>147</v>
      </c>
      <c r="G89" s="1377" t="s">
        <v>1645</v>
      </c>
      <c r="H89" s="1377" t="s">
        <v>5579</v>
      </c>
      <c r="I89" s="1640"/>
      <c r="J89" s="1640"/>
      <c r="K89" s="1641"/>
    </row>
    <row r="90" spans="1:11" s="193" customFormat="1" ht="40.5" customHeight="1">
      <c r="A90" s="1645"/>
      <c r="B90" s="1640"/>
      <c r="C90" s="1640"/>
      <c r="D90" s="1377" t="s">
        <v>748</v>
      </c>
      <c r="E90" s="1377" t="s">
        <v>3538</v>
      </c>
      <c r="F90" s="1377" t="s">
        <v>147</v>
      </c>
      <c r="G90" s="1377" t="s">
        <v>4674</v>
      </c>
      <c r="H90" s="1377" t="s">
        <v>5579</v>
      </c>
      <c r="I90" s="1640"/>
      <c r="J90" s="1640"/>
      <c r="K90" s="1641"/>
    </row>
    <row r="91" spans="1:11" s="193" customFormat="1" ht="47.25" customHeight="1">
      <c r="A91" s="1645"/>
      <c r="B91" s="1642" t="s">
        <v>7908</v>
      </c>
      <c r="C91" s="1642" t="s">
        <v>7865</v>
      </c>
      <c r="D91" s="1374" t="s">
        <v>2281</v>
      </c>
      <c r="E91" s="1374" t="s">
        <v>7841</v>
      </c>
      <c r="F91" s="1374" t="s">
        <v>147</v>
      </c>
      <c r="G91" s="1374" t="s">
        <v>1640</v>
      </c>
      <c r="H91" s="1374" t="s">
        <v>5579</v>
      </c>
      <c r="I91" s="1655" t="s">
        <v>7852</v>
      </c>
      <c r="J91" s="1655" t="s">
        <v>7845</v>
      </c>
      <c r="K91" s="1647" t="s">
        <v>7864</v>
      </c>
    </row>
    <row r="92" spans="1:11" s="193" customFormat="1" ht="47.25" customHeight="1">
      <c r="A92" s="1645"/>
      <c r="B92" s="1644"/>
      <c r="C92" s="1653"/>
      <c r="D92" s="1374" t="s">
        <v>3920</v>
      </c>
      <c r="E92" s="1374" t="s">
        <v>7055</v>
      </c>
      <c r="F92" s="1374" t="s">
        <v>147</v>
      </c>
      <c r="G92" s="1374" t="s">
        <v>1640</v>
      </c>
      <c r="H92" s="1374">
        <v>1</v>
      </c>
      <c r="I92" s="1653"/>
      <c r="J92" s="1653"/>
      <c r="K92" s="1649"/>
    </row>
    <row r="93" spans="1:11" ht="36.75" customHeight="1">
      <c r="A93" s="321"/>
      <c r="B93" s="321"/>
      <c r="C93" s="322"/>
      <c r="D93" s="211"/>
      <c r="E93" s="212"/>
      <c r="F93" s="129"/>
      <c r="G93" s="129"/>
      <c r="H93" s="213"/>
      <c r="I93" s="212"/>
      <c r="J93" s="212"/>
      <c r="K93" s="210"/>
    </row>
    <row r="94" spans="1:11" ht="51.75" customHeight="1">
      <c r="A94" s="895" t="s">
        <v>923</v>
      </c>
      <c r="B94" s="316"/>
      <c r="D94" s="317"/>
      <c r="E94" s="318"/>
      <c r="F94" s="317"/>
      <c r="G94" s="317"/>
      <c r="H94" s="317"/>
      <c r="I94" s="318"/>
      <c r="J94" s="318"/>
      <c r="K94" s="318"/>
    </row>
    <row r="95" spans="1:11" s="193" customFormat="1" ht="30" customHeight="1">
      <c r="A95" s="185" t="s">
        <v>3781</v>
      </c>
      <c r="B95" s="185" t="s">
        <v>578</v>
      </c>
      <c r="C95" s="185" t="s">
        <v>2290</v>
      </c>
      <c r="D95" s="185" t="s">
        <v>2311</v>
      </c>
      <c r="E95" s="191" t="s">
        <v>2301</v>
      </c>
      <c r="F95" s="185" t="s">
        <v>1714</v>
      </c>
      <c r="G95" s="185" t="s">
        <v>1618</v>
      </c>
      <c r="H95" s="185" t="s">
        <v>312</v>
      </c>
      <c r="I95" s="185" t="s">
        <v>189</v>
      </c>
      <c r="J95" s="191" t="s">
        <v>2314</v>
      </c>
      <c r="K95" s="285"/>
    </row>
    <row r="96" spans="1:11" s="193" customFormat="1" ht="63" customHeight="1">
      <c r="A96" s="563"/>
      <c r="B96" s="563" t="s">
        <v>1828</v>
      </c>
      <c r="C96" s="566" t="s">
        <v>1404</v>
      </c>
      <c r="D96" s="566" t="s">
        <v>899</v>
      </c>
      <c r="E96" s="566" t="s">
        <v>3025</v>
      </c>
      <c r="F96" s="563" t="s">
        <v>268</v>
      </c>
      <c r="G96" s="563"/>
      <c r="H96" s="566">
        <v>1</v>
      </c>
      <c r="I96" s="566" t="s">
        <v>856</v>
      </c>
      <c r="J96" s="563" t="s">
        <v>1711</v>
      </c>
      <c r="K96" s="570" t="s">
        <v>1768</v>
      </c>
    </row>
    <row r="97" spans="1:11" s="193" customFormat="1" ht="66.75" customHeight="1">
      <c r="A97" s="109"/>
      <c r="B97" s="109" t="s">
        <v>1769</v>
      </c>
      <c r="C97" s="106" t="s">
        <v>2473</v>
      </c>
      <c r="D97" s="108" t="s">
        <v>772</v>
      </c>
      <c r="E97" s="108" t="s">
        <v>3026</v>
      </c>
      <c r="F97" s="109" t="s">
        <v>148</v>
      </c>
      <c r="G97" s="109"/>
      <c r="H97" s="108" t="s">
        <v>2881</v>
      </c>
      <c r="I97" s="108" t="s">
        <v>856</v>
      </c>
      <c r="J97" s="116" t="s">
        <v>1711</v>
      </c>
      <c r="K97" s="306" t="s">
        <v>1767</v>
      </c>
    </row>
    <row r="98" spans="1:11" s="193" customFormat="1" ht="66.75" customHeight="1">
      <c r="A98" s="563"/>
      <c r="B98" s="563" t="s">
        <v>2493</v>
      </c>
      <c r="C98" s="566" t="s">
        <v>2457</v>
      </c>
      <c r="D98" s="566" t="s">
        <v>772</v>
      </c>
      <c r="E98" s="566" t="s">
        <v>3026</v>
      </c>
      <c r="F98" s="563" t="s">
        <v>148</v>
      </c>
      <c r="G98" s="563"/>
      <c r="H98" s="566" t="s">
        <v>2458</v>
      </c>
      <c r="I98" s="566" t="s">
        <v>86</v>
      </c>
      <c r="J98" s="563" t="s">
        <v>1711</v>
      </c>
      <c r="K98" s="570"/>
    </row>
    <row r="99" spans="1:11" s="193" customFormat="1" ht="66.75" customHeight="1">
      <c r="A99" s="109"/>
      <c r="B99" s="109" t="s">
        <v>1770</v>
      </c>
      <c r="C99" s="108" t="s">
        <v>2635</v>
      </c>
      <c r="D99" s="108" t="s">
        <v>784</v>
      </c>
      <c r="E99" s="108" t="s">
        <v>3027</v>
      </c>
      <c r="F99" s="116" t="s">
        <v>148</v>
      </c>
      <c r="G99" s="116"/>
      <c r="H99" s="108" t="s">
        <v>368</v>
      </c>
      <c r="I99" s="108" t="s">
        <v>1432</v>
      </c>
      <c r="J99" s="116" t="s">
        <v>1711</v>
      </c>
      <c r="K99" s="306" t="s">
        <v>1772</v>
      </c>
    </row>
    <row r="100" spans="1:11" s="193" customFormat="1" ht="62.25" customHeight="1">
      <c r="A100" s="578"/>
      <c r="B100" s="578"/>
      <c r="C100" s="566" t="s">
        <v>13</v>
      </c>
      <c r="D100" s="566" t="s">
        <v>4924</v>
      </c>
      <c r="E100" s="566" t="s">
        <v>900</v>
      </c>
      <c r="F100" s="566" t="s">
        <v>17</v>
      </c>
      <c r="G100" s="566"/>
      <c r="H100" s="566" t="s">
        <v>14</v>
      </c>
      <c r="I100" s="573"/>
      <c r="J100" s="578"/>
      <c r="K100" s="569"/>
    </row>
    <row r="101" spans="1:11" ht="36.75" customHeight="1">
      <c r="A101" s="109"/>
      <c r="B101" s="109" t="s">
        <v>1829</v>
      </c>
      <c r="C101" s="116" t="s">
        <v>1572</v>
      </c>
      <c r="D101" s="118" t="s">
        <v>95</v>
      </c>
      <c r="E101" s="108" t="s">
        <v>3028</v>
      </c>
      <c r="F101" s="109" t="s">
        <v>268</v>
      </c>
      <c r="G101" s="109" t="s">
        <v>1909</v>
      </c>
      <c r="H101" s="106">
        <v>1</v>
      </c>
      <c r="I101" s="106" t="s">
        <v>892</v>
      </c>
      <c r="J101" s="323" t="s">
        <v>1556</v>
      </c>
      <c r="K101" s="217"/>
    </row>
    <row r="102" spans="1:11" s="193" customFormat="1" ht="81.75" customHeight="1">
      <c r="A102" s="578"/>
      <c r="B102" s="578"/>
      <c r="C102" s="566" t="s">
        <v>686</v>
      </c>
      <c r="D102" s="566" t="s">
        <v>2622</v>
      </c>
      <c r="E102" s="563" t="s">
        <v>6425</v>
      </c>
      <c r="F102" s="566" t="s">
        <v>600</v>
      </c>
      <c r="G102" s="566"/>
      <c r="H102" s="566" t="s">
        <v>906</v>
      </c>
      <c r="I102" s="566" t="s">
        <v>907</v>
      </c>
      <c r="J102" s="589" t="s">
        <v>1386</v>
      </c>
      <c r="K102" s="569" t="s">
        <v>1385</v>
      </c>
    </row>
    <row r="103" spans="1:11" ht="42.75" customHeight="1">
      <c r="A103" s="324"/>
      <c r="B103" s="324"/>
      <c r="C103" s="106" t="s">
        <v>1816</v>
      </c>
      <c r="D103" s="106" t="s">
        <v>1817</v>
      </c>
      <c r="E103" s="108" t="s">
        <v>908</v>
      </c>
      <c r="F103" s="106" t="s">
        <v>909</v>
      </c>
      <c r="G103" s="106"/>
      <c r="H103" s="106" t="s">
        <v>910</v>
      </c>
      <c r="I103" s="324"/>
      <c r="J103" s="324"/>
      <c r="K103" s="285"/>
    </row>
    <row r="104" spans="1:11" ht="75.75" customHeight="1">
      <c r="A104" s="915" t="s">
        <v>6286</v>
      </c>
      <c r="B104" s="915" t="s">
        <v>1833</v>
      </c>
      <c r="C104" s="915" t="s">
        <v>914</v>
      </c>
      <c r="D104" s="1886" t="s">
        <v>6426</v>
      </c>
      <c r="E104" s="1887"/>
      <c r="F104" s="1887"/>
      <c r="G104" s="1887"/>
      <c r="H104" s="1887"/>
      <c r="I104" s="1887"/>
      <c r="J104" s="1888"/>
      <c r="K104" s="916"/>
    </row>
    <row r="105" spans="1:11" s="368" customFormat="1" ht="57.75" customHeight="1">
      <c r="A105" s="1642"/>
      <c r="B105" s="1293" t="s">
        <v>4043</v>
      </c>
      <c r="C105" s="1293" t="s">
        <v>7399</v>
      </c>
      <c r="D105" s="1293" t="s">
        <v>2094</v>
      </c>
      <c r="E105" s="1294" t="s">
        <v>828</v>
      </c>
      <c r="F105" s="1294" t="s">
        <v>7</v>
      </c>
      <c r="G105" s="1294" t="s">
        <v>7400</v>
      </c>
      <c r="H105" s="1294">
        <v>1</v>
      </c>
      <c r="I105" s="1306" t="s">
        <v>301</v>
      </c>
      <c r="J105" s="1293" t="s">
        <v>363</v>
      </c>
      <c r="K105" s="1295"/>
    </row>
    <row r="106" spans="1:11" s="368" customFormat="1" ht="57.75" customHeight="1">
      <c r="A106" s="1644"/>
      <c r="B106" s="1293" t="s">
        <v>7402</v>
      </c>
      <c r="C106" s="1293" t="s">
        <v>7398</v>
      </c>
      <c r="D106" s="1293" t="s">
        <v>2094</v>
      </c>
      <c r="E106" s="1294" t="s">
        <v>7401</v>
      </c>
      <c r="F106" s="1294" t="s">
        <v>7</v>
      </c>
      <c r="G106" s="1294" t="s">
        <v>7400</v>
      </c>
      <c r="H106" s="1294">
        <v>1</v>
      </c>
      <c r="I106" s="1306" t="s">
        <v>86</v>
      </c>
      <c r="J106" s="1293" t="s">
        <v>363</v>
      </c>
      <c r="K106" s="1295"/>
    </row>
    <row r="107" spans="1:11" ht="42" customHeight="1">
      <c r="A107" s="326"/>
      <c r="B107" s="326" t="s">
        <v>2599</v>
      </c>
      <c r="C107" s="327" t="s">
        <v>2597</v>
      </c>
      <c r="D107" s="327" t="s">
        <v>1573</v>
      </c>
      <c r="E107" s="327" t="s">
        <v>3040</v>
      </c>
      <c r="F107" s="327" t="s">
        <v>7</v>
      </c>
      <c r="G107" s="327"/>
      <c r="H107" s="327" t="s">
        <v>365</v>
      </c>
      <c r="I107" s="327" t="s">
        <v>182</v>
      </c>
      <c r="J107" s="326" t="s">
        <v>216</v>
      </c>
      <c r="K107" s="328"/>
    </row>
    <row r="108" spans="1:11" ht="48" customHeight="1">
      <c r="A108" s="116"/>
      <c r="B108" s="116" t="s">
        <v>2021</v>
      </c>
      <c r="C108" s="108" t="s">
        <v>1907</v>
      </c>
      <c r="D108" s="116" t="s">
        <v>4919</v>
      </c>
      <c r="E108" s="108" t="s">
        <v>3039</v>
      </c>
      <c r="F108" s="108" t="s">
        <v>7</v>
      </c>
      <c r="G108" s="108"/>
      <c r="H108" s="108" t="s">
        <v>47</v>
      </c>
      <c r="I108" s="108" t="s">
        <v>182</v>
      </c>
      <c r="J108" s="116" t="s">
        <v>216</v>
      </c>
      <c r="K108" s="152" t="s">
        <v>1908</v>
      </c>
    </row>
    <row r="109" spans="1:11" s="193" customFormat="1" ht="32.25" customHeight="1">
      <c r="A109" s="1608"/>
      <c r="B109" s="1608" t="s">
        <v>8460</v>
      </c>
      <c r="C109" s="1639" t="s">
        <v>8456</v>
      </c>
      <c r="D109" s="252" t="s">
        <v>769</v>
      </c>
      <c r="E109" s="254" t="s">
        <v>1910</v>
      </c>
      <c r="F109" s="251" t="s">
        <v>147</v>
      </c>
      <c r="G109" s="251" t="s">
        <v>1645</v>
      </c>
      <c r="H109" s="254">
        <v>1</v>
      </c>
      <c r="I109" s="1640" t="s">
        <v>79</v>
      </c>
      <c r="J109" s="1608" t="s">
        <v>71</v>
      </c>
      <c r="K109" s="1641"/>
    </row>
    <row r="110" spans="1:11" s="193" customFormat="1" ht="32.25" customHeight="1">
      <c r="A110" s="1612"/>
      <c r="B110" s="1609"/>
      <c r="C110" s="1639"/>
      <c r="D110" s="252" t="s">
        <v>1389</v>
      </c>
      <c r="E110" s="254" t="s">
        <v>1911</v>
      </c>
      <c r="F110" s="251" t="s">
        <v>2219</v>
      </c>
      <c r="G110" s="251" t="s">
        <v>1645</v>
      </c>
      <c r="H110" s="254">
        <v>1</v>
      </c>
      <c r="I110" s="1640"/>
      <c r="J110" s="1609"/>
      <c r="K110" s="1641"/>
    </row>
    <row r="111" spans="1:11" s="193" customFormat="1" ht="32.25" customHeight="1">
      <c r="A111" s="1612"/>
      <c r="B111" s="1828" t="s">
        <v>8459</v>
      </c>
      <c r="C111" s="1764" t="s">
        <v>8457</v>
      </c>
      <c r="D111" s="1520" t="s">
        <v>769</v>
      </c>
      <c r="E111" s="1519" t="s">
        <v>1910</v>
      </c>
      <c r="F111" s="1517" t="s">
        <v>147</v>
      </c>
      <c r="G111" s="1517" t="s">
        <v>1645</v>
      </c>
      <c r="H111" s="1519">
        <v>1</v>
      </c>
      <c r="I111" s="1881" t="s">
        <v>330</v>
      </c>
      <c r="J111" s="1828" t="s">
        <v>351</v>
      </c>
      <c r="K111" s="1883"/>
    </row>
    <row r="112" spans="1:11" s="193" customFormat="1" ht="32.25" customHeight="1">
      <c r="A112" s="1609"/>
      <c r="B112" s="1830"/>
      <c r="C112" s="1764"/>
      <c r="D112" s="1520" t="s">
        <v>1389</v>
      </c>
      <c r="E112" s="1519" t="s">
        <v>1911</v>
      </c>
      <c r="F112" s="1517" t="s">
        <v>147</v>
      </c>
      <c r="G112" s="1517" t="s">
        <v>8458</v>
      </c>
      <c r="H112" s="1519">
        <v>1</v>
      </c>
      <c r="I112" s="1882"/>
      <c r="J112" s="1830"/>
      <c r="K112" s="1883"/>
    </row>
    <row r="113" spans="1:11" ht="138.75" customHeight="1">
      <c r="A113" s="1642"/>
      <c r="B113" s="116" t="s">
        <v>2247</v>
      </c>
      <c r="C113" s="116" t="s">
        <v>7156</v>
      </c>
      <c r="D113" s="149" t="s">
        <v>2217</v>
      </c>
      <c r="E113" s="116" t="s">
        <v>2245</v>
      </c>
      <c r="F113" s="116" t="s">
        <v>2220</v>
      </c>
      <c r="G113" s="116" t="s">
        <v>1640</v>
      </c>
      <c r="H113" s="116">
        <v>1</v>
      </c>
      <c r="I113" s="116" t="s">
        <v>2246</v>
      </c>
      <c r="J113" s="116" t="s">
        <v>216</v>
      </c>
      <c r="K113" s="152" t="s">
        <v>2221</v>
      </c>
    </row>
    <row r="114" spans="1:11" ht="138.75" customHeight="1">
      <c r="A114" s="1644"/>
      <c r="B114" s="1120" t="s">
        <v>7136</v>
      </c>
      <c r="C114" s="1120" t="s">
        <v>7157</v>
      </c>
      <c r="D114" s="1125" t="s">
        <v>2217</v>
      </c>
      <c r="E114" s="1120" t="s">
        <v>7137</v>
      </c>
      <c r="F114" s="1120" t="s">
        <v>2220</v>
      </c>
      <c r="G114" s="1120" t="s">
        <v>1640</v>
      </c>
      <c r="H114" s="1120">
        <v>1</v>
      </c>
      <c r="I114" s="1120" t="s">
        <v>3511</v>
      </c>
      <c r="J114" s="1120" t="s">
        <v>216</v>
      </c>
      <c r="K114" s="1117" t="s">
        <v>2221</v>
      </c>
    </row>
    <row r="115" spans="1:11" ht="138.75" customHeight="1">
      <c r="A115" s="547"/>
      <c r="B115" s="547"/>
      <c r="C115" s="542" t="s">
        <v>3235</v>
      </c>
      <c r="D115" s="546" t="s">
        <v>2622</v>
      </c>
      <c r="E115" s="542" t="s">
        <v>3236</v>
      </c>
      <c r="F115" s="542" t="s">
        <v>2058</v>
      </c>
      <c r="G115" s="542"/>
      <c r="H115" s="542" t="s">
        <v>3187</v>
      </c>
      <c r="I115" s="542" t="s">
        <v>266</v>
      </c>
      <c r="J115" s="542" t="s">
        <v>216</v>
      </c>
      <c r="K115" s="545" t="s">
        <v>3351</v>
      </c>
    </row>
    <row r="116" spans="1:11" ht="48" customHeight="1">
      <c r="A116" s="1884" t="s">
        <v>3790</v>
      </c>
      <c r="B116" s="116" t="s">
        <v>3960</v>
      </c>
      <c r="C116" s="108" t="s">
        <v>3787</v>
      </c>
      <c r="D116" s="108" t="s">
        <v>3783</v>
      </c>
      <c r="E116" s="108" t="s">
        <v>3782</v>
      </c>
      <c r="F116" s="108" t="s">
        <v>147</v>
      </c>
      <c r="G116" s="108" t="s">
        <v>1645</v>
      </c>
      <c r="H116" s="108">
        <v>1</v>
      </c>
      <c r="I116" s="108" t="s">
        <v>3784</v>
      </c>
      <c r="J116" s="116" t="s">
        <v>3789</v>
      </c>
      <c r="K116" s="152" t="s">
        <v>3786</v>
      </c>
    </row>
    <row r="117" spans="1:11" ht="48" customHeight="1">
      <c r="A117" s="1885"/>
      <c r="B117" s="542" t="s">
        <v>3961</v>
      </c>
      <c r="C117" s="543" t="s">
        <v>3788</v>
      </c>
      <c r="D117" s="543" t="s">
        <v>3783</v>
      </c>
      <c r="E117" s="543" t="s">
        <v>3782</v>
      </c>
      <c r="F117" s="543" t="s">
        <v>147</v>
      </c>
      <c r="G117" s="543" t="s">
        <v>3785</v>
      </c>
      <c r="H117" s="543">
        <v>1</v>
      </c>
      <c r="I117" s="543" t="s">
        <v>3784</v>
      </c>
      <c r="J117" s="542" t="s">
        <v>216</v>
      </c>
      <c r="K117" s="545"/>
    </row>
    <row r="118" spans="1:11" ht="90" customHeight="1">
      <c r="A118" s="109" t="s">
        <v>6287</v>
      </c>
      <c r="B118" s="116" t="s">
        <v>4018</v>
      </c>
      <c r="C118" s="108" t="s">
        <v>4014</v>
      </c>
      <c r="D118" s="108" t="s">
        <v>4015</v>
      </c>
      <c r="E118" s="108" t="s">
        <v>1911</v>
      </c>
      <c r="F118" s="108" t="s">
        <v>147</v>
      </c>
      <c r="G118" s="108" t="s">
        <v>6427</v>
      </c>
      <c r="H118" s="108">
        <v>1</v>
      </c>
      <c r="I118" s="108" t="s">
        <v>4016</v>
      </c>
      <c r="J118" s="116" t="s">
        <v>4017</v>
      </c>
      <c r="K118" s="152"/>
    </row>
    <row r="119" spans="1:11" s="193" customFormat="1" ht="32.25" customHeight="1">
      <c r="A119" s="1608" t="s">
        <v>8003</v>
      </c>
      <c r="B119" s="1608" t="s">
        <v>7901</v>
      </c>
      <c r="C119" s="1639" t="s">
        <v>7851</v>
      </c>
      <c r="D119" s="1379" t="s">
        <v>2281</v>
      </c>
      <c r="E119" s="1377" t="s">
        <v>7841</v>
      </c>
      <c r="F119" s="1376" t="s">
        <v>147</v>
      </c>
      <c r="G119" s="1376" t="s">
        <v>2243</v>
      </c>
      <c r="H119" s="1377" t="s">
        <v>5579</v>
      </c>
      <c r="I119" s="1640" t="s">
        <v>7852</v>
      </c>
      <c r="J119" s="1608" t="s">
        <v>7845</v>
      </c>
      <c r="K119" s="1641"/>
    </row>
    <row r="120" spans="1:11" s="193" customFormat="1" ht="32.25" customHeight="1">
      <c r="A120" s="1609"/>
      <c r="B120" s="1609"/>
      <c r="C120" s="1639"/>
      <c r="D120" s="1379" t="s">
        <v>3920</v>
      </c>
      <c r="E120" s="1377" t="s">
        <v>2517</v>
      </c>
      <c r="F120" s="1376" t="s">
        <v>147</v>
      </c>
      <c r="G120" s="1376" t="s">
        <v>2243</v>
      </c>
      <c r="H120" s="1377">
        <v>1</v>
      </c>
      <c r="I120" s="1640"/>
      <c r="J120" s="1609"/>
      <c r="K120" s="1641"/>
    </row>
    <row r="121" spans="1:11" s="290" customFormat="1" ht="32.25" customHeight="1">
      <c r="A121" s="1642" t="s">
        <v>7876</v>
      </c>
      <c r="B121" s="1642" t="s">
        <v>7909</v>
      </c>
      <c r="C121" s="1645" t="s">
        <v>7867</v>
      </c>
      <c r="D121" s="1380" t="s">
        <v>7868</v>
      </c>
      <c r="E121" s="1374" t="s">
        <v>7869</v>
      </c>
      <c r="F121" s="1378" t="s">
        <v>2058</v>
      </c>
      <c r="G121" s="1378"/>
      <c r="H121" s="1374" t="s">
        <v>7870</v>
      </c>
      <c r="I121" s="1637" t="s">
        <v>7873</v>
      </c>
      <c r="J121" s="1642" t="s">
        <v>7820</v>
      </c>
      <c r="K121" s="1647" t="s">
        <v>7872</v>
      </c>
    </row>
    <row r="122" spans="1:11" s="290" customFormat="1" ht="32.25" customHeight="1">
      <c r="A122" s="1643"/>
      <c r="B122" s="1644"/>
      <c r="C122" s="1645"/>
      <c r="D122" s="1380" t="s">
        <v>7871</v>
      </c>
      <c r="E122" s="1374" t="s">
        <v>5819</v>
      </c>
      <c r="F122" s="1378" t="s">
        <v>147</v>
      </c>
      <c r="G122" s="1378" t="s">
        <v>1645</v>
      </c>
      <c r="H122" s="1374">
        <v>1</v>
      </c>
      <c r="I122" s="1637"/>
      <c r="J122" s="1644"/>
      <c r="K122" s="1648"/>
    </row>
    <row r="123" spans="1:11" s="193" customFormat="1" ht="32.25" customHeight="1">
      <c r="A123" s="1643"/>
      <c r="B123" s="1608" t="s">
        <v>7910</v>
      </c>
      <c r="C123" s="1639" t="s">
        <v>7874</v>
      </c>
      <c r="D123" s="1379" t="s">
        <v>7868</v>
      </c>
      <c r="E123" s="1377" t="s">
        <v>7869</v>
      </c>
      <c r="F123" s="1376" t="s">
        <v>2058</v>
      </c>
      <c r="G123" s="1376"/>
      <c r="H123" s="1377" t="s">
        <v>7870</v>
      </c>
      <c r="I123" s="1640" t="s">
        <v>7873</v>
      </c>
      <c r="J123" s="1608" t="s">
        <v>7845</v>
      </c>
      <c r="K123" s="1648"/>
    </row>
    <row r="124" spans="1:11" s="193" customFormat="1" ht="32.25" customHeight="1">
      <c r="A124" s="1644"/>
      <c r="B124" s="1609"/>
      <c r="C124" s="1639"/>
      <c r="D124" s="1379" t="s">
        <v>7875</v>
      </c>
      <c r="E124" s="1377" t="s">
        <v>5819</v>
      </c>
      <c r="F124" s="1376" t="s">
        <v>147</v>
      </c>
      <c r="G124" s="1376" t="s">
        <v>1640</v>
      </c>
      <c r="H124" s="1377">
        <v>1</v>
      </c>
      <c r="I124" s="1640"/>
      <c r="J124" s="1609"/>
      <c r="K124" s="1649"/>
    </row>
    <row r="125" spans="1:11" s="290" customFormat="1" ht="32.25" customHeight="1">
      <c r="A125" s="1642" t="s">
        <v>7876</v>
      </c>
      <c r="B125" s="1642" t="s">
        <v>7911</v>
      </c>
      <c r="C125" s="1645" t="s">
        <v>7877</v>
      </c>
      <c r="D125" s="1380" t="s">
        <v>7878</v>
      </c>
      <c r="E125" s="1374" t="s">
        <v>7879</v>
      </c>
      <c r="F125" s="1378" t="s">
        <v>2058</v>
      </c>
      <c r="G125" s="1378"/>
      <c r="H125" s="1374" t="s">
        <v>7870</v>
      </c>
      <c r="I125" s="1637" t="s">
        <v>7873</v>
      </c>
      <c r="J125" s="1642" t="s">
        <v>7820</v>
      </c>
      <c r="K125" s="1647" t="s">
        <v>7872</v>
      </c>
    </row>
    <row r="126" spans="1:11" s="290" customFormat="1" ht="32.25" customHeight="1">
      <c r="A126" s="1643"/>
      <c r="B126" s="1644"/>
      <c r="C126" s="1645"/>
      <c r="D126" s="1380" t="s">
        <v>7871</v>
      </c>
      <c r="E126" s="1374" t="s">
        <v>5819</v>
      </c>
      <c r="F126" s="1378" t="s">
        <v>147</v>
      </c>
      <c r="G126" s="1378" t="s">
        <v>1645</v>
      </c>
      <c r="H126" s="1374">
        <v>1</v>
      </c>
      <c r="I126" s="1637"/>
      <c r="J126" s="1644"/>
      <c r="K126" s="1648"/>
    </row>
    <row r="127" spans="1:11" s="193" customFormat="1" ht="32.25" customHeight="1">
      <c r="A127" s="1643"/>
      <c r="B127" s="1608" t="s">
        <v>7912</v>
      </c>
      <c r="C127" s="1639" t="s">
        <v>7880</v>
      </c>
      <c r="D127" s="1379" t="s">
        <v>7878</v>
      </c>
      <c r="E127" s="1377" t="s">
        <v>7879</v>
      </c>
      <c r="F127" s="1376" t="s">
        <v>2058</v>
      </c>
      <c r="G127" s="1376"/>
      <c r="H127" s="1377" t="s">
        <v>7870</v>
      </c>
      <c r="I127" s="1640" t="s">
        <v>7873</v>
      </c>
      <c r="J127" s="1608" t="s">
        <v>7845</v>
      </c>
      <c r="K127" s="1648"/>
    </row>
    <row r="128" spans="1:11" s="193" customFormat="1" ht="32.25" customHeight="1">
      <c r="A128" s="1644"/>
      <c r="B128" s="1609"/>
      <c r="C128" s="1639"/>
      <c r="D128" s="1379" t="s">
        <v>7871</v>
      </c>
      <c r="E128" s="1377" t="s">
        <v>5819</v>
      </c>
      <c r="F128" s="1376" t="s">
        <v>147</v>
      </c>
      <c r="G128" s="1376" t="s">
        <v>1640</v>
      </c>
      <c r="H128" s="1377">
        <v>1</v>
      </c>
      <c r="I128" s="1640"/>
      <c r="J128" s="1609"/>
      <c r="K128" s="1649"/>
    </row>
    <row r="129" spans="1:14" ht="42" customHeight="1">
      <c r="A129" s="321"/>
      <c r="B129" s="321"/>
      <c r="C129" s="322">
        <v>17</v>
      </c>
      <c r="D129" s="211"/>
      <c r="E129" s="212"/>
      <c r="F129" s="129"/>
      <c r="G129" s="129"/>
      <c r="H129" s="213"/>
      <c r="I129" s="212"/>
      <c r="J129" s="212"/>
      <c r="K129" s="210"/>
    </row>
    <row r="130" spans="1:14" s="193" customFormat="1" ht="54.75" customHeight="1">
      <c r="A130" s="895" t="s">
        <v>6288</v>
      </c>
      <c r="B130" s="316"/>
      <c r="C130" s="255"/>
      <c r="D130" s="317"/>
      <c r="E130" s="318"/>
      <c r="F130" s="317"/>
      <c r="G130" s="317"/>
      <c r="H130" s="317"/>
      <c r="I130" s="318"/>
      <c r="J130" s="318"/>
      <c r="K130" s="318"/>
    </row>
    <row r="131" spans="1:14" ht="29.25" customHeight="1">
      <c r="A131" s="185" t="s">
        <v>3781</v>
      </c>
      <c r="B131" s="185" t="s">
        <v>578</v>
      </c>
      <c r="C131" s="185" t="s">
        <v>2290</v>
      </c>
      <c r="D131" s="185" t="s">
        <v>2311</v>
      </c>
      <c r="E131" s="185" t="s">
        <v>2301</v>
      </c>
      <c r="F131" s="185" t="s">
        <v>1714</v>
      </c>
      <c r="G131" s="185" t="s">
        <v>1618</v>
      </c>
      <c r="H131" s="185" t="s">
        <v>312</v>
      </c>
      <c r="I131" s="185" t="s">
        <v>189</v>
      </c>
      <c r="J131" s="191" t="s">
        <v>2314</v>
      </c>
      <c r="K131" s="285"/>
      <c r="L131" s="329"/>
      <c r="M131" s="330"/>
      <c r="N131" s="330"/>
    </row>
    <row r="132" spans="1:14" ht="31.5" customHeight="1">
      <c r="A132" s="1639"/>
      <c r="B132" s="1639" t="s">
        <v>2759</v>
      </c>
      <c r="C132" s="1639" t="s">
        <v>2760</v>
      </c>
      <c r="D132" s="252" t="s">
        <v>1061</v>
      </c>
      <c r="E132" s="254" t="s">
        <v>3041</v>
      </c>
      <c r="F132" s="251" t="s">
        <v>148</v>
      </c>
      <c r="G132" s="251"/>
      <c r="H132" s="254" t="s">
        <v>1062</v>
      </c>
      <c r="I132" s="1640"/>
      <c r="J132" s="1640" t="s">
        <v>347</v>
      </c>
      <c r="K132" s="1641" t="s">
        <v>3257</v>
      </c>
      <c r="L132" s="329"/>
      <c r="M132" s="330"/>
      <c r="N132" s="330"/>
    </row>
    <row r="133" spans="1:14" ht="55.5" customHeight="1">
      <c r="A133" s="1640"/>
      <c r="B133" s="1640"/>
      <c r="C133" s="1639"/>
      <c r="D133" s="252" t="s">
        <v>1063</v>
      </c>
      <c r="E133" s="254" t="s">
        <v>3041</v>
      </c>
      <c r="F133" s="251" t="s">
        <v>148</v>
      </c>
      <c r="G133" s="251"/>
      <c r="H133" s="254" t="s">
        <v>1062</v>
      </c>
      <c r="I133" s="1640"/>
      <c r="J133" s="1640"/>
      <c r="K133" s="1641"/>
      <c r="L133" s="329"/>
      <c r="M133" s="330"/>
      <c r="N133" s="330"/>
    </row>
    <row r="134" spans="1:14" ht="61.5" customHeight="1">
      <c r="A134" s="1640"/>
      <c r="B134" s="1640"/>
      <c r="C134" s="1639"/>
      <c r="D134" s="252" t="s">
        <v>175</v>
      </c>
      <c r="E134" s="251" t="s">
        <v>1064</v>
      </c>
      <c r="F134" s="251" t="s">
        <v>305</v>
      </c>
      <c r="G134" s="251"/>
      <c r="H134" s="251" t="s">
        <v>1065</v>
      </c>
      <c r="I134" s="1640"/>
      <c r="J134" s="1640"/>
      <c r="K134" s="1641"/>
    </row>
    <row r="135" spans="1:14" ht="24.75" customHeight="1">
      <c r="A135" s="1679"/>
      <c r="B135" s="1679" t="s">
        <v>1835</v>
      </c>
      <c r="C135" s="1679" t="s">
        <v>2653</v>
      </c>
      <c r="D135" s="118" t="s">
        <v>95</v>
      </c>
      <c r="E135" s="135" t="s">
        <v>1066</v>
      </c>
      <c r="F135" s="106" t="s">
        <v>44</v>
      </c>
      <c r="G135" s="106"/>
      <c r="H135" s="118">
        <v>1</v>
      </c>
      <c r="I135" s="1599" t="s">
        <v>79</v>
      </c>
      <c r="J135" s="1642" t="s">
        <v>5712</v>
      </c>
      <c r="K135" s="1638" t="s">
        <v>3255</v>
      </c>
    </row>
    <row r="136" spans="1:14" s="193" customFormat="1" ht="57.75" customHeight="1">
      <c r="A136" s="1679"/>
      <c r="B136" s="1679"/>
      <c r="C136" s="1674"/>
      <c r="D136" s="135" t="s">
        <v>915</v>
      </c>
      <c r="E136" s="149" t="s">
        <v>7895</v>
      </c>
      <c r="F136" s="106" t="s">
        <v>916</v>
      </c>
      <c r="G136" s="106"/>
      <c r="H136" s="135" t="s">
        <v>917</v>
      </c>
      <c r="I136" s="1600"/>
      <c r="J136" s="1644"/>
      <c r="K136" s="1913"/>
    </row>
    <row r="137" spans="1:14" s="193" customFormat="1" ht="25.5" customHeight="1">
      <c r="A137" s="1639"/>
      <c r="B137" s="1639" t="s">
        <v>2762</v>
      </c>
      <c r="C137" s="1639" t="s">
        <v>2761</v>
      </c>
      <c r="D137" s="254" t="s">
        <v>331</v>
      </c>
      <c r="E137" s="254" t="s">
        <v>3024</v>
      </c>
      <c r="F137" s="1640" t="s">
        <v>44</v>
      </c>
      <c r="G137" s="1640"/>
      <c r="H137" s="254">
        <v>1</v>
      </c>
      <c r="I137" s="1640" t="s">
        <v>1067</v>
      </c>
      <c r="J137" s="1640" t="s">
        <v>1068</v>
      </c>
      <c r="K137" s="1616"/>
    </row>
    <row r="138" spans="1:14" s="193" customFormat="1" ht="25.5" customHeight="1">
      <c r="A138" s="1639"/>
      <c r="B138" s="1639"/>
      <c r="C138" s="1639"/>
      <c r="D138" s="254" t="s">
        <v>784</v>
      </c>
      <c r="E138" s="254" t="s">
        <v>3042</v>
      </c>
      <c r="F138" s="1640"/>
      <c r="G138" s="1640"/>
      <c r="H138" s="254" t="s">
        <v>2881</v>
      </c>
      <c r="I138" s="1640"/>
      <c r="J138" s="1640"/>
      <c r="K138" s="1617"/>
    </row>
    <row r="139" spans="1:14" ht="24.75" customHeight="1">
      <c r="A139" s="1639" t="s">
        <v>5706</v>
      </c>
      <c r="B139" s="1639" t="s">
        <v>1836</v>
      </c>
      <c r="C139" s="1639" t="s">
        <v>5710</v>
      </c>
      <c r="D139" s="254" t="s">
        <v>2622</v>
      </c>
      <c r="E139" s="251" t="s">
        <v>3256</v>
      </c>
      <c r="F139" s="251" t="s">
        <v>311</v>
      </c>
      <c r="G139" s="251"/>
      <c r="H139" s="254" t="s">
        <v>1081</v>
      </c>
      <c r="I139" s="1640" t="s">
        <v>303</v>
      </c>
      <c r="J139" s="1640" t="s">
        <v>1068</v>
      </c>
      <c r="K139" s="1641"/>
    </row>
    <row r="140" spans="1:14" ht="24.75" customHeight="1">
      <c r="A140" s="1639"/>
      <c r="B140" s="1639"/>
      <c r="C140" s="1639"/>
      <c r="D140" s="252" t="s">
        <v>1061</v>
      </c>
      <c r="E140" s="254" t="s">
        <v>3033</v>
      </c>
      <c r="F140" s="251" t="s">
        <v>148</v>
      </c>
      <c r="G140" s="251"/>
      <c r="H140" s="254">
        <v>1</v>
      </c>
      <c r="I140" s="1640"/>
      <c r="J140" s="1640"/>
      <c r="K140" s="1641"/>
    </row>
    <row r="141" spans="1:14" s="193" customFormat="1" ht="42.75" customHeight="1">
      <c r="A141" s="1639"/>
      <c r="B141" s="1639"/>
      <c r="C141" s="1639"/>
      <c r="D141" s="252" t="s">
        <v>337</v>
      </c>
      <c r="E141" s="251" t="s">
        <v>7896</v>
      </c>
      <c r="F141" s="251"/>
      <c r="G141" s="251"/>
      <c r="H141" s="251"/>
      <c r="I141" s="1640" t="s">
        <v>918</v>
      </c>
      <c r="J141" s="1640"/>
      <c r="K141" s="1641"/>
    </row>
    <row r="142" spans="1:14" s="193" customFormat="1" ht="24.75" customHeight="1">
      <c r="A142" s="1679"/>
      <c r="B142" s="1679" t="s">
        <v>1837</v>
      </c>
      <c r="C142" s="1645" t="s">
        <v>2656</v>
      </c>
      <c r="D142" s="118" t="s">
        <v>1069</v>
      </c>
      <c r="E142" s="108" t="s">
        <v>1070</v>
      </c>
      <c r="F142" s="109" t="s">
        <v>148</v>
      </c>
      <c r="G142" s="109"/>
      <c r="H142" s="106" t="s">
        <v>1082</v>
      </c>
      <c r="I142" s="1637"/>
      <c r="J142" s="1637" t="s">
        <v>347</v>
      </c>
      <c r="K142" s="1647" t="s">
        <v>3258</v>
      </c>
    </row>
    <row r="143" spans="1:14" s="193" customFormat="1" ht="52.5" customHeight="1">
      <c r="A143" s="1679"/>
      <c r="B143" s="1679"/>
      <c r="C143" s="1645"/>
      <c r="D143" s="118" t="s">
        <v>1073</v>
      </c>
      <c r="E143" s="108" t="s">
        <v>3041</v>
      </c>
      <c r="F143" s="109" t="s">
        <v>148</v>
      </c>
      <c r="G143" s="109"/>
      <c r="H143" s="106" t="s">
        <v>1082</v>
      </c>
      <c r="I143" s="1637"/>
      <c r="J143" s="1637"/>
      <c r="K143" s="1648"/>
    </row>
    <row r="144" spans="1:14" s="193" customFormat="1" ht="66" customHeight="1">
      <c r="A144" s="1679"/>
      <c r="B144" s="1679"/>
      <c r="C144" s="1645"/>
      <c r="D144" s="118" t="s">
        <v>337</v>
      </c>
      <c r="E144" s="116" t="s">
        <v>1064</v>
      </c>
      <c r="F144" s="109" t="s">
        <v>305</v>
      </c>
      <c r="G144" s="109"/>
      <c r="H144" s="109" t="s">
        <v>1065</v>
      </c>
      <c r="I144" s="1637"/>
      <c r="J144" s="1637"/>
      <c r="K144" s="1649"/>
    </row>
    <row r="145" spans="1:11" s="193" customFormat="1" ht="29.25" customHeight="1">
      <c r="A145" s="1639"/>
      <c r="B145" s="1639" t="s">
        <v>1838</v>
      </c>
      <c r="C145" s="1639" t="s">
        <v>2657</v>
      </c>
      <c r="D145" s="254" t="s">
        <v>1083</v>
      </c>
      <c r="E145" s="254" t="s">
        <v>1084</v>
      </c>
      <c r="F145" s="254" t="s">
        <v>919</v>
      </c>
      <c r="G145" s="254"/>
      <c r="H145" s="1640">
        <v>1</v>
      </c>
      <c r="I145" s="1640" t="s">
        <v>920</v>
      </c>
      <c r="J145" s="1640" t="s">
        <v>3259</v>
      </c>
      <c r="K145" s="1639"/>
    </row>
    <row r="146" spans="1:11" s="193" customFormat="1" ht="29.25" customHeight="1">
      <c r="A146" s="1639"/>
      <c r="B146" s="1639"/>
      <c r="C146" s="1639"/>
      <c r="D146" s="254" t="s">
        <v>1073</v>
      </c>
      <c r="E146" s="254" t="s">
        <v>1085</v>
      </c>
      <c r="F146" s="254" t="s">
        <v>919</v>
      </c>
      <c r="G146" s="254"/>
      <c r="H146" s="1640"/>
      <c r="I146" s="1640"/>
      <c r="J146" s="1640"/>
      <c r="K146" s="1639"/>
    </row>
    <row r="147" spans="1:11" ht="38.25" customHeight="1">
      <c r="A147" s="1645"/>
      <c r="B147" s="1645" t="s">
        <v>2022</v>
      </c>
      <c r="C147" s="1645" t="s">
        <v>2642</v>
      </c>
      <c r="D147" s="135" t="s">
        <v>1069</v>
      </c>
      <c r="E147" s="108" t="s">
        <v>1090</v>
      </c>
      <c r="F147" s="108" t="s">
        <v>44</v>
      </c>
      <c r="G147" s="108" t="s">
        <v>1634</v>
      </c>
      <c r="H147" s="116" t="s">
        <v>1912</v>
      </c>
      <c r="I147" s="108" t="s">
        <v>78</v>
      </c>
      <c r="J147" s="116" t="s">
        <v>1913</v>
      </c>
      <c r="K147" s="1670" t="s">
        <v>1042</v>
      </c>
    </row>
    <row r="148" spans="1:11" ht="48.75" customHeight="1">
      <c r="A148" s="1645"/>
      <c r="B148" s="1645"/>
      <c r="C148" s="1637"/>
      <c r="D148" s="135" t="s">
        <v>915</v>
      </c>
      <c r="E148" s="149" t="s">
        <v>7897</v>
      </c>
      <c r="F148" s="108" t="s">
        <v>916</v>
      </c>
      <c r="G148" s="108"/>
      <c r="H148" s="135" t="s">
        <v>917</v>
      </c>
      <c r="I148" s="108" t="s">
        <v>266</v>
      </c>
      <c r="J148" s="116" t="s">
        <v>1091</v>
      </c>
      <c r="K148" s="1912"/>
    </row>
    <row r="149" spans="1:11" ht="24.75" customHeight="1">
      <c r="A149" s="1639" t="s">
        <v>5708</v>
      </c>
      <c r="B149" s="1639" t="s">
        <v>5707</v>
      </c>
      <c r="C149" s="1639" t="s">
        <v>5709</v>
      </c>
      <c r="D149" s="816" t="s">
        <v>2622</v>
      </c>
      <c r="E149" s="817" t="s">
        <v>3256</v>
      </c>
      <c r="F149" s="817" t="s">
        <v>311</v>
      </c>
      <c r="G149" s="817"/>
      <c r="H149" s="816" t="s">
        <v>66</v>
      </c>
      <c r="I149" s="1640" t="s">
        <v>303</v>
      </c>
      <c r="J149" s="1640" t="s">
        <v>5711</v>
      </c>
      <c r="K149" s="1641"/>
    </row>
    <row r="150" spans="1:11" ht="24.75" customHeight="1">
      <c r="A150" s="1639"/>
      <c r="B150" s="1639"/>
      <c r="C150" s="1639"/>
      <c r="D150" s="818" t="s">
        <v>43</v>
      </c>
      <c r="E150" s="816" t="s">
        <v>3033</v>
      </c>
      <c r="F150" s="817" t="s">
        <v>148</v>
      </c>
      <c r="G150" s="817"/>
      <c r="H150" s="816">
        <v>8</v>
      </c>
      <c r="I150" s="1640"/>
      <c r="J150" s="1640"/>
      <c r="K150" s="1641"/>
    </row>
    <row r="151" spans="1:11" s="193" customFormat="1" ht="48" customHeight="1">
      <c r="A151" s="1639"/>
      <c r="B151" s="1639"/>
      <c r="C151" s="1639"/>
      <c r="D151" s="818" t="s">
        <v>337</v>
      </c>
      <c r="E151" s="817" t="s">
        <v>7898</v>
      </c>
      <c r="F151" s="817"/>
      <c r="G151" s="817"/>
      <c r="H151" s="817"/>
      <c r="I151" s="1640"/>
      <c r="J151" s="1640"/>
      <c r="K151" s="1641"/>
    </row>
    <row r="152" spans="1:11" ht="52.5" customHeight="1">
      <c r="A152" s="94"/>
      <c r="B152" s="94"/>
      <c r="C152" s="94">
        <v>7</v>
      </c>
      <c r="H152" s="94"/>
      <c r="K152" s="94"/>
    </row>
    <row r="153" spans="1:11" s="342" customFormat="1" ht="45" customHeight="1">
      <c r="A153" s="355" t="s">
        <v>4452</v>
      </c>
      <c r="B153" s="111"/>
      <c r="C153" s="111"/>
      <c r="D153" s="111"/>
      <c r="E153" s="228"/>
      <c r="F153" s="111"/>
      <c r="G153" s="111"/>
      <c r="H153" s="348"/>
      <c r="I153" s="212"/>
      <c r="J153" s="228"/>
      <c r="K153" s="202"/>
    </row>
    <row r="154" spans="1:11" ht="45" customHeight="1">
      <c r="A154" s="208" t="s">
        <v>4453</v>
      </c>
      <c r="B154" s="794"/>
      <c r="C154" s="111"/>
      <c r="D154" s="211"/>
      <c r="E154" s="212"/>
      <c r="F154" s="111"/>
      <c r="G154" s="111"/>
      <c r="H154" s="111"/>
      <c r="I154" s="212"/>
      <c r="J154" s="212"/>
      <c r="K154" s="202"/>
    </row>
    <row r="155" spans="1:11" ht="37.5" customHeight="1">
      <c r="A155" s="185" t="s">
        <v>3781</v>
      </c>
      <c r="B155" s="184" t="s">
        <v>578</v>
      </c>
      <c r="C155" s="185" t="s">
        <v>1752</v>
      </c>
      <c r="D155" s="184" t="s">
        <v>2309</v>
      </c>
      <c r="E155" s="185" t="s">
        <v>1713</v>
      </c>
      <c r="F155" s="185" t="s">
        <v>1714</v>
      </c>
      <c r="G155" s="185" t="s">
        <v>1618</v>
      </c>
      <c r="H155" s="184" t="s">
        <v>156</v>
      </c>
      <c r="I155" s="184" t="s">
        <v>189</v>
      </c>
      <c r="J155" s="186" t="s">
        <v>2312</v>
      </c>
      <c r="K155" s="304" t="s">
        <v>582</v>
      </c>
    </row>
    <row r="156" spans="1:11" s="275" customFormat="1" ht="54.75" customHeight="1">
      <c r="A156" s="1655" t="s">
        <v>4293</v>
      </c>
      <c r="B156" s="116" t="s">
        <v>4526</v>
      </c>
      <c r="C156" s="1125" t="s">
        <v>7152</v>
      </c>
      <c r="D156" s="135" t="s">
        <v>2217</v>
      </c>
      <c r="E156" s="149" t="s">
        <v>3599</v>
      </c>
      <c r="F156" s="135" t="s">
        <v>147</v>
      </c>
      <c r="G156" s="135" t="s">
        <v>1640</v>
      </c>
      <c r="H156" s="705">
        <v>1</v>
      </c>
      <c r="I156" s="135" t="s">
        <v>212</v>
      </c>
      <c r="J156" s="116" t="s">
        <v>216</v>
      </c>
      <c r="K156" s="152" t="s">
        <v>4454</v>
      </c>
    </row>
    <row r="157" spans="1:11" s="275" customFormat="1" ht="54.75" customHeight="1">
      <c r="A157" s="1653"/>
      <c r="B157" s="1120" t="s">
        <v>7140</v>
      </c>
      <c r="C157" s="1125" t="s">
        <v>7153</v>
      </c>
      <c r="D157" s="1124" t="s">
        <v>2217</v>
      </c>
      <c r="E157" s="1125" t="s">
        <v>7139</v>
      </c>
      <c r="F157" s="1124" t="s">
        <v>147</v>
      </c>
      <c r="G157" s="1124" t="s">
        <v>1640</v>
      </c>
      <c r="H157" s="705">
        <v>1</v>
      </c>
      <c r="I157" s="1124" t="s">
        <v>3511</v>
      </c>
      <c r="J157" s="1120" t="s">
        <v>216</v>
      </c>
      <c r="K157" s="1117" t="s">
        <v>7141</v>
      </c>
    </row>
    <row r="158" spans="1:11" s="275" customFormat="1" ht="30" customHeight="1">
      <c r="A158" s="212"/>
      <c r="B158" s="212"/>
      <c r="C158" s="212"/>
      <c r="D158" s="168"/>
      <c r="E158" s="212"/>
      <c r="F158" s="212"/>
      <c r="G158" s="212"/>
      <c r="H158" s="212"/>
      <c r="I158" s="212"/>
      <c r="J158" s="228"/>
      <c r="K158" s="210"/>
    </row>
    <row r="159" spans="1:11" s="127" customFormat="1" ht="59.25" customHeight="1">
      <c r="A159" s="201" t="s">
        <v>2600</v>
      </c>
      <c r="B159" s="201"/>
      <c r="C159" s="201"/>
      <c r="D159" s="201"/>
      <c r="E159" s="201"/>
      <c r="F159" s="335"/>
      <c r="G159" s="335"/>
      <c r="H159" s="211"/>
      <c r="I159" s="321"/>
      <c r="J159" s="321"/>
      <c r="K159" s="196"/>
    </row>
    <row r="160" spans="1:11" s="127" customFormat="1" ht="30" customHeight="1">
      <c r="A160" s="184" t="s">
        <v>3781</v>
      </c>
      <c r="B160" s="184" t="s">
        <v>578</v>
      </c>
      <c r="C160" s="184" t="s">
        <v>2291</v>
      </c>
      <c r="D160" s="184" t="s">
        <v>2311</v>
      </c>
      <c r="E160" s="184" t="s">
        <v>2301</v>
      </c>
      <c r="F160" s="185" t="s">
        <v>1714</v>
      </c>
      <c r="G160" s="185" t="s">
        <v>1618</v>
      </c>
      <c r="H160" s="184" t="s">
        <v>156</v>
      </c>
      <c r="I160" s="184" t="s">
        <v>189</v>
      </c>
      <c r="J160" s="186" t="s">
        <v>2314</v>
      </c>
      <c r="K160" s="187" t="s">
        <v>5</v>
      </c>
    </row>
    <row r="161" spans="1:11" s="193" customFormat="1" ht="29.25" customHeight="1">
      <c r="A161" s="1608" t="s">
        <v>6293</v>
      </c>
      <c r="B161" s="1639" t="s">
        <v>2039</v>
      </c>
      <c r="C161" s="1639" t="s">
        <v>2649</v>
      </c>
      <c r="D161" s="254" t="s">
        <v>1086</v>
      </c>
      <c r="E161" s="254" t="s">
        <v>1969</v>
      </c>
      <c r="F161" s="254" t="s">
        <v>919</v>
      </c>
      <c r="G161" s="254" t="s">
        <v>1634</v>
      </c>
      <c r="H161" s="254">
        <v>1</v>
      </c>
      <c r="I161" s="1639" t="s">
        <v>78</v>
      </c>
      <c r="J161" s="1640" t="s">
        <v>1072</v>
      </c>
      <c r="K161" s="1921" t="s">
        <v>2305</v>
      </c>
    </row>
    <row r="162" spans="1:11" s="193" customFormat="1" ht="29.25" customHeight="1">
      <c r="A162" s="1612"/>
      <c r="B162" s="1639"/>
      <c r="C162" s="1639"/>
      <c r="D162" s="254" t="s">
        <v>1069</v>
      </c>
      <c r="E162" s="254" t="s">
        <v>1070</v>
      </c>
      <c r="F162" s="254" t="s">
        <v>919</v>
      </c>
      <c r="G162" s="254" t="s">
        <v>1743</v>
      </c>
      <c r="H162" s="254">
        <v>1</v>
      </c>
      <c r="I162" s="1640"/>
      <c r="J162" s="1640"/>
      <c r="K162" s="1921"/>
    </row>
    <row r="163" spans="1:11" s="193" customFormat="1" ht="29.25" customHeight="1">
      <c r="A163" s="1609"/>
      <c r="B163" s="1639"/>
      <c r="C163" s="1639"/>
      <c r="D163" s="254" t="s">
        <v>1087</v>
      </c>
      <c r="E163" s="1925" t="s">
        <v>1088</v>
      </c>
      <c r="F163" s="1926"/>
      <c r="G163" s="1926"/>
      <c r="H163" s="1927"/>
      <c r="I163" s="1640"/>
      <c r="J163" s="1640"/>
      <c r="K163" s="1921"/>
    </row>
    <row r="164" spans="1:11" s="193" customFormat="1" ht="29.25" customHeight="1">
      <c r="A164" s="1645" t="s">
        <v>6294</v>
      </c>
      <c r="B164" s="1645" t="s">
        <v>2601</v>
      </c>
      <c r="C164" s="1679" t="s">
        <v>1971</v>
      </c>
      <c r="D164" s="106" t="s">
        <v>1086</v>
      </c>
      <c r="E164" s="108" t="s">
        <v>2589</v>
      </c>
      <c r="F164" s="106" t="s">
        <v>919</v>
      </c>
      <c r="G164" s="108" t="s">
        <v>1634</v>
      </c>
      <c r="H164" s="106" t="s">
        <v>2506</v>
      </c>
      <c r="I164" s="1679" t="s">
        <v>79</v>
      </c>
      <c r="J164" s="1674" t="s">
        <v>1089</v>
      </c>
      <c r="K164" s="1902"/>
    </row>
    <row r="165" spans="1:11" ht="50.25" customHeight="1">
      <c r="A165" s="1645"/>
      <c r="B165" s="1645"/>
      <c r="C165" s="1679"/>
      <c r="D165" s="106" t="s">
        <v>1069</v>
      </c>
      <c r="E165" s="108" t="s">
        <v>2588</v>
      </c>
      <c r="F165" s="106" t="s">
        <v>919</v>
      </c>
      <c r="G165" s="106" t="s">
        <v>1970</v>
      </c>
      <c r="H165" s="106">
        <v>1</v>
      </c>
      <c r="I165" s="1674"/>
      <c r="J165" s="1674"/>
      <c r="K165" s="1649"/>
    </row>
    <row r="166" spans="1:11" s="193" customFormat="1" ht="24.75" customHeight="1">
      <c r="A166" s="1608" t="s">
        <v>6295</v>
      </c>
      <c r="B166" s="1608" t="s">
        <v>2602</v>
      </c>
      <c r="C166" s="1639" t="s">
        <v>2893</v>
      </c>
      <c r="D166" s="252" t="s">
        <v>531</v>
      </c>
      <c r="E166" s="254" t="s">
        <v>3040</v>
      </c>
      <c r="F166" s="251" t="s">
        <v>268</v>
      </c>
      <c r="G166" s="251"/>
      <c r="H166" s="254" t="s">
        <v>603</v>
      </c>
      <c r="I166" s="1640" t="s">
        <v>79</v>
      </c>
      <c r="J166" s="1608" t="s">
        <v>363</v>
      </c>
      <c r="K166" s="1641"/>
    </row>
    <row r="167" spans="1:11" s="193" customFormat="1" ht="32.25" customHeight="1">
      <c r="A167" s="1609"/>
      <c r="B167" s="1609"/>
      <c r="C167" s="1639"/>
      <c r="D167" s="252" t="s">
        <v>995</v>
      </c>
      <c r="E167" s="254" t="s">
        <v>3765</v>
      </c>
      <c r="F167" s="251" t="s">
        <v>148</v>
      </c>
      <c r="G167" s="251"/>
      <c r="H167" s="254">
        <v>1</v>
      </c>
      <c r="I167" s="1640"/>
      <c r="J167" s="1609"/>
      <c r="K167" s="1641"/>
    </row>
    <row r="168" spans="1:11" s="193" customFormat="1" ht="29.25" customHeight="1">
      <c r="A168" s="1642" t="s">
        <v>6296</v>
      </c>
      <c r="B168" s="1642" t="s">
        <v>2603</v>
      </c>
      <c r="C168" s="1642" t="s">
        <v>2650</v>
      </c>
      <c r="D168" s="108" t="s">
        <v>103</v>
      </c>
      <c r="E168" s="108" t="s">
        <v>2588</v>
      </c>
      <c r="F168" s="108" t="s">
        <v>919</v>
      </c>
      <c r="G168" s="108"/>
      <c r="H168" s="108">
        <v>1</v>
      </c>
      <c r="I168" s="1637" t="s">
        <v>79</v>
      </c>
      <c r="J168" s="1637" t="s">
        <v>2593</v>
      </c>
      <c r="K168" s="1920"/>
    </row>
    <row r="169" spans="1:11" s="193" customFormat="1" ht="29.25" customHeight="1">
      <c r="A169" s="1644"/>
      <c r="B169" s="1644"/>
      <c r="C169" s="1644"/>
      <c r="D169" s="108" t="s">
        <v>2585</v>
      </c>
      <c r="E169" s="108" t="s">
        <v>2589</v>
      </c>
      <c r="F169" s="108" t="s">
        <v>919</v>
      </c>
      <c r="G169" s="108" t="s">
        <v>1634</v>
      </c>
      <c r="H169" s="108" t="s">
        <v>2506</v>
      </c>
      <c r="I169" s="1637"/>
      <c r="J169" s="1637"/>
      <c r="K169" s="1920"/>
    </row>
    <row r="170" spans="1:11" s="193" customFormat="1" ht="29.25" customHeight="1">
      <c r="A170" s="1608" t="s">
        <v>6297</v>
      </c>
      <c r="B170" s="1639" t="s">
        <v>2604</v>
      </c>
      <c r="C170" s="1639" t="s">
        <v>2651</v>
      </c>
      <c r="D170" s="254" t="s">
        <v>2584</v>
      </c>
      <c r="E170" s="254" t="s">
        <v>2586</v>
      </c>
      <c r="F170" s="254" t="s">
        <v>600</v>
      </c>
      <c r="G170" s="254"/>
      <c r="H170" s="254" t="s">
        <v>14</v>
      </c>
      <c r="I170" s="1639" t="s">
        <v>79</v>
      </c>
      <c r="J170" s="1640" t="s">
        <v>2587</v>
      </c>
      <c r="K170" s="1921"/>
    </row>
    <row r="171" spans="1:11" s="193" customFormat="1" ht="29.25" customHeight="1">
      <c r="A171" s="1612"/>
      <c r="B171" s="1639"/>
      <c r="C171" s="1639"/>
      <c r="D171" s="254" t="s">
        <v>103</v>
      </c>
      <c r="E171" s="254" t="s">
        <v>2588</v>
      </c>
      <c r="F171" s="254" t="s">
        <v>919</v>
      </c>
      <c r="G171" s="254"/>
      <c r="H171" s="254">
        <v>1</v>
      </c>
      <c r="I171" s="1640"/>
      <c r="J171" s="1640"/>
      <c r="K171" s="1921"/>
    </row>
    <row r="172" spans="1:11" s="193" customFormat="1" ht="29.25" customHeight="1">
      <c r="A172" s="1609"/>
      <c r="B172" s="1639"/>
      <c r="C172" s="1639"/>
      <c r="D172" s="254" t="s">
        <v>2585</v>
      </c>
      <c r="E172" s="254" t="s">
        <v>2589</v>
      </c>
      <c r="F172" s="254" t="s">
        <v>919</v>
      </c>
      <c r="G172" s="254" t="s">
        <v>1634</v>
      </c>
      <c r="H172" s="254" t="s">
        <v>2506</v>
      </c>
      <c r="I172" s="1640"/>
      <c r="J172" s="1640"/>
      <c r="K172" s="1921"/>
    </row>
    <row r="173" spans="1:11" s="193" customFormat="1" ht="29.25" customHeight="1">
      <c r="A173" s="1645" t="s">
        <v>5750</v>
      </c>
      <c r="B173" s="1645" t="s">
        <v>6422</v>
      </c>
      <c r="C173" s="1645" t="s">
        <v>5748</v>
      </c>
      <c r="D173" s="913" t="s">
        <v>331</v>
      </c>
      <c r="E173" s="913" t="s">
        <v>3767</v>
      </c>
      <c r="F173" s="913" t="s">
        <v>147</v>
      </c>
      <c r="G173" s="913" t="s">
        <v>6252</v>
      </c>
      <c r="H173" s="913" t="s">
        <v>2881</v>
      </c>
      <c r="I173" s="1645" t="s">
        <v>303</v>
      </c>
      <c r="J173" s="1637" t="s">
        <v>5754</v>
      </c>
      <c r="K173" s="1920" t="s">
        <v>5749</v>
      </c>
    </row>
    <row r="174" spans="1:11" s="193" customFormat="1" ht="46.5" customHeight="1">
      <c r="A174" s="1645"/>
      <c r="B174" s="1645"/>
      <c r="C174" s="1645"/>
      <c r="D174" s="913" t="s">
        <v>2622</v>
      </c>
      <c r="E174" s="912" t="s">
        <v>5751</v>
      </c>
      <c r="F174" s="913" t="s">
        <v>2058</v>
      </c>
      <c r="G174" s="913"/>
      <c r="H174" s="913" t="s">
        <v>999</v>
      </c>
      <c r="I174" s="1645"/>
      <c r="J174" s="1637"/>
      <c r="K174" s="1920"/>
    </row>
    <row r="175" spans="1:11" s="193" customFormat="1" ht="46.5" customHeight="1">
      <c r="A175" s="1645"/>
      <c r="B175" s="1645"/>
      <c r="C175" s="1645"/>
      <c r="D175" s="913" t="s">
        <v>2622</v>
      </c>
      <c r="E175" s="912" t="s">
        <v>5752</v>
      </c>
      <c r="F175" s="913" t="s">
        <v>2058</v>
      </c>
      <c r="G175" s="913"/>
      <c r="H175" s="913" t="s">
        <v>999</v>
      </c>
      <c r="I175" s="1637"/>
      <c r="J175" s="1637"/>
      <c r="K175" s="1920"/>
    </row>
    <row r="176" spans="1:11" s="193" customFormat="1" ht="46.5" customHeight="1">
      <c r="A176" s="1645"/>
      <c r="B176" s="1645"/>
      <c r="C176" s="1645"/>
      <c r="D176" s="913" t="s">
        <v>2622</v>
      </c>
      <c r="E176" s="912" t="s">
        <v>5753</v>
      </c>
      <c r="F176" s="913" t="s">
        <v>2058</v>
      </c>
      <c r="G176" s="913"/>
      <c r="H176" s="913" t="s">
        <v>999</v>
      </c>
      <c r="I176" s="1637"/>
      <c r="J176" s="1637"/>
      <c r="K176" s="1920"/>
    </row>
    <row r="177" spans="1:11" ht="25.5" customHeight="1">
      <c r="A177" s="94"/>
      <c r="B177" s="94"/>
      <c r="C177" s="94"/>
      <c r="H177" s="94"/>
      <c r="K177" s="94"/>
    </row>
    <row r="178" spans="1:11" ht="33">
      <c r="A178" s="132" t="s">
        <v>6576</v>
      </c>
      <c r="B178" s="94"/>
      <c r="C178" s="94"/>
      <c r="H178" s="94"/>
      <c r="K178" s="94"/>
    </row>
    <row r="179" spans="1:11" ht="36.75" customHeight="1">
      <c r="A179" s="943"/>
      <c r="B179" s="943"/>
      <c r="C179" s="94"/>
      <c r="D179" s="94"/>
      <c r="F179" s="94"/>
      <c r="G179" s="94"/>
      <c r="H179" s="94"/>
      <c r="K179" s="94"/>
    </row>
    <row r="180" spans="1:11" ht="45" customHeight="1">
      <c r="A180" s="264" t="s">
        <v>5812</v>
      </c>
      <c r="B180" s="389"/>
      <c r="C180" s="390"/>
      <c r="D180" s="389"/>
      <c r="E180" s="104"/>
      <c r="F180" s="944"/>
      <c r="G180" s="130"/>
      <c r="H180" s="130"/>
      <c r="I180" s="130"/>
      <c r="J180" s="130"/>
      <c r="K180" s="944"/>
    </row>
    <row r="181" spans="1:11" ht="37.5" customHeight="1">
      <c r="A181" s="185" t="s">
        <v>3781</v>
      </c>
      <c r="B181" s="185" t="s">
        <v>578</v>
      </c>
      <c r="C181" s="185" t="s">
        <v>2289</v>
      </c>
      <c r="D181" s="185" t="s">
        <v>2309</v>
      </c>
      <c r="E181" s="185" t="s">
        <v>2293</v>
      </c>
      <c r="F181" s="185" t="s">
        <v>1714</v>
      </c>
      <c r="G181" s="185" t="s">
        <v>1618</v>
      </c>
      <c r="H181" s="185" t="s">
        <v>156</v>
      </c>
      <c r="I181" s="185" t="s">
        <v>189</v>
      </c>
      <c r="J181" s="191" t="s">
        <v>2312</v>
      </c>
      <c r="K181" s="185" t="s">
        <v>5</v>
      </c>
    </row>
    <row r="182" spans="1:11" ht="27" customHeight="1">
      <c r="A182" s="1668"/>
      <c r="B182" s="1668"/>
      <c r="C182" s="1668" t="s">
        <v>2637</v>
      </c>
      <c r="D182" s="258" t="s">
        <v>862</v>
      </c>
      <c r="E182" s="320" t="s">
        <v>3030</v>
      </c>
      <c r="F182" s="250" t="s">
        <v>148</v>
      </c>
      <c r="G182" s="250"/>
      <c r="H182" s="260">
        <v>1</v>
      </c>
      <c r="I182" s="1675" t="s">
        <v>79</v>
      </c>
      <c r="J182" s="1675" t="s">
        <v>863</v>
      </c>
      <c r="K182" s="1918" t="s">
        <v>1818</v>
      </c>
    </row>
    <row r="183" spans="1:11" ht="27" customHeight="1">
      <c r="A183" s="1675"/>
      <c r="B183" s="1675"/>
      <c r="C183" s="1668"/>
      <c r="D183" s="258" t="s">
        <v>95</v>
      </c>
      <c r="E183" s="260" t="s">
        <v>3028</v>
      </c>
      <c r="F183" s="250" t="s">
        <v>148</v>
      </c>
      <c r="G183" s="250"/>
      <c r="H183" s="260">
        <v>1</v>
      </c>
      <c r="I183" s="1675"/>
      <c r="J183" s="1675"/>
      <c r="K183" s="1890"/>
    </row>
    <row r="184" spans="1:11" ht="27" customHeight="1">
      <c r="A184" s="1675"/>
      <c r="B184" s="1675"/>
      <c r="C184" s="1668"/>
      <c r="D184" s="258" t="s">
        <v>505</v>
      </c>
      <c r="E184" s="260" t="s">
        <v>864</v>
      </c>
      <c r="F184" s="250" t="s">
        <v>148</v>
      </c>
      <c r="G184" s="250"/>
      <c r="H184" s="250">
        <v>1</v>
      </c>
      <c r="I184" s="1675"/>
      <c r="J184" s="1675"/>
      <c r="K184" s="1890"/>
    </row>
    <row r="185" spans="1:11" ht="42" customHeight="1">
      <c r="A185" s="1668"/>
      <c r="B185" s="1668" t="s">
        <v>2481</v>
      </c>
      <c r="C185" s="1668" t="s">
        <v>2664</v>
      </c>
      <c r="D185" s="258" t="s">
        <v>784</v>
      </c>
      <c r="E185" s="260" t="s">
        <v>3031</v>
      </c>
      <c r="F185" s="250" t="s">
        <v>148</v>
      </c>
      <c r="G185" s="250"/>
      <c r="H185" s="260" t="s">
        <v>866</v>
      </c>
      <c r="I185" s="1675" t="s">
        <v>79</v>
      </c>
      <c r="J185" s="1675" t="s">
        <v>863</v>
      </c>
      <c r="K185" s="1671"/>
    </row>
    <row r="186" spans="1:11" ht="42" customHeight="1">
      <c r="A186" s="1675"/>
      <c r="B186" s="1675"/>
      <c r="C186" s="1668"/>
      <c r="D186" s="258" t="s">
        <v>865</v>
      </c>
      <c r="E186" s="260" t="s">
        <v>3024</v>
      </c>
      <c r="F186" s="250" t="s">
        <v>148</v>
      </c>
      <c r="G186" s="250"/>
      <c r="H186" s="260">
        <v>1</v>
      </c>
      <c r="I186" s="1675"/>
      <c r="J186" s="1675"/>
      <c r="K186" s="1671"/>
    </row>
    <row r="187" spans="1:11" ht="42" customHeight="1">
      <c r="A187" s="1675"/>
      <c r="B187" s="1675"/>
      <c r="C187" s="1668"/>
      <c r="D187" s="258" t="s">
        <v>505</v>
      </c>
      <c r="E187" s="260" t="s">
        <v>864</v>
      </c>
      <c r="F187" s="250" t="s">
        <v>148</v>
      </c>
      <c r="G187" s="250"/>
      <c r="H187" s="250">
        <v>1</v>
      </c>
      <c r="I187" s="1675"/>
      <c r="J187" s="1675"/>
      <c r="K187" s="1671"/>
    </row>
    <row r="188" spans="1:11" ht="42" customHeight="1">
      <c r="A188" s="1668"/>
      <c r="B188" s="1668" t="s">
        <v>2483</v>
      </c>
      <c r="C188" s="1668" t="s">
        <v>2638</v>
      </c>
      <c r="D188" s="258" t="s">
        <v>868</v>
      </c>
      <c r="E188" s="260" t="s">
        <v>3032</v>
      </c>
      <c r="F188" s="250" t="s">
        <v>148</v>
      </c>
      <c r="G188" s="250"/>
      <c r="H188" s="260" t="s">
        <v>869</v>
      </c>
      <c r="I188" s="1675" t="s">
        <v>79</v>
      </c>
      <c r="J188" s="1675" t="s">
        <v>870</v>
      </c>
      <c r="K188" s="1919"/>
    </row>
    <row r="189" spans="1:11" ht="42" customHeight="1">
      <c r="A189" s="1675"/>
      <c r="B189" s="1675"/>
      <c r="C189" s="1668"/>
      <c r="D189" s="258" t="s">
        <v>862</v>
      </c>
      <c r="E189" s="260" t="s">
        <v>3024</v>
      </c>
      <c r="F189" s="250" t="s">
        <v>148</v>
      </c>
      <c r="G189" s="250"/>
      <c r="H189" s="260">
        <v>1</v>
      </c>
      <c r="I189" s="1675"/>
      <c r="J189" s="1675"/>
      <c r="K189" s="1919"/>
    </row>
    <row r="190" spans="1:11" ht="42" customHeight="1">
      <c r="A190" s="1675"/>
      <c r="B190" s="1675"/>
      <c r="C190" s="1668"/>
      <c r="D190" s="258" t="s">
        <v>505</v>
      </c>
      <c r="E190" s="260" t="s">
        <v>871</v>
      </c>
      <c r="F190" s="250" t="s">
        <v>148</v>
      </c>
      <c r="G190" s="250"/>
      <c r="H190" s="250">
        <v>1</v>
      </c>
      <c r="I190" s="1675"/>
      <c r="J190" s="1675"/>
      <c r="K190" s="1919"/>
    </row>
    <row r="191" spans="1:11" ht="25.5" customHeight="1">
      <c r="A191" s="1900"/>
      <c r="B191" s="1900"/>
      <c r="C191" s="1668" t="s">
        <v>2641</v>
      </c>
      <c r="D191" s="258" t="s">
        <v>43</v>
      </c>
      <c r="E191" s="260" t="s">
        <v>3033</v>
      </c>
      <c r="F191" s="250" t="s">
        <v>148</v>
      </c>
      <c r="G191" s="250"/>
      <c r="H191" s="260">
        <v>8</v>
      </c>
      <c r="I191" s="1675"/>
      <c r="J191" s="1675"/>
      <c r="K191" s="1918" t="s">
        <v>1814</v>
      </c>
    </row>
    <row r="192" spans="1:11" ht="25.5" customHeight="1">
      <c r="A192" s="1900"/>
      <c r="B192" s="1900"/>
      <c r="C192" s="1668"/>
      <c r="D192" s="258" t="s">
        <v>2622</v>
      </c>
      <c r="E192" s="260" t="s">
        <v>3034</v>
      </c>
      <c r="F192" s="250" t="s">
        <v>311</v>
      </c>
      <c r="G192" s="250"/>
      <c r="H192" s="260" t="s">
        <v>66</v>
      </c>
      <c r="I192" s="1675"/>
      <c r="J192" s="1675"/>
      <c r="K192" s="1890"/>
    </row>
    <row r="193" spans="1:11" ht="53.25" customHeight="1">
      <c r="A193" s="1900"/>
      <c r="B193" s="1900"/>
      <c r="C193" s="1668"/>
      <c r="D193" s="258" t="s">
        <v>546</v>
      </c>
      <c r="E193" s="250" t="s">
        <v>7899</v>
      </c>
      <c r="F193" s="250" t="s">
        <v>148</v>
      </c>
      <c r="G193" s="250"/>
      <c r="H193" s="250" t="s">
        <v>1485</v>
      </c>
      <c r="I193" s="1675"/>
      <c r="J193" s="1675"/>
      <c r="K193" s="1890"/>
    </row>
    <row r="194" spans="1:11" s="193" customFormat="1" ht="25.5" customHeight="1">
      <c r="A194" s="1668"/>
      <c r="B194" s="1668" t="s">
        <v>2486</v>
      </c>
      <c r="C194" s="1675" t="s">
        <v>2667</v>
      </c>
      <c r="D194" s="421" t="s">
        <v>872</v>
      </c>
      <c r="E194" s="422" t="s">
        <v>878</v>
      </c>
      <c r="F194" s="1675"/>
      <c r="G194" s="1675"/>
      <c r="H194" s="421">
        <v>1</v>
      </c>
      <c r="I194" s="1675" t="s">
        <v>875</v>
      </c>
      <c r="J194" s="1675" t="s">
        <v>858</v>
      </c>
      <c r="K194" s="1917"/>
    </row>
    <row r="195" spans="1:11" s="193" customFormat="1" ht="25.5" customHeight="1">
      <c r="A195" s="1675"/>
      <c r="B195" s="1675"/>
      <c r="C195" s="1675"/>
      <c r="D195" s="421" t="s">
        <v>784</v>
      </c>
      <c r="E195" s="421" t="s">
        <v>879</v>
      </c>
      <c r="F195" s="1675"/>
      <c r="G195" s="1675"/>
      <c r="H195" s="421" t="s">
        <v>2881</v>
      </c>
      <c r="I195" s="1675"/>
      <c r="J195" s="1675"/>
      <c r="K195" s="1712"/>
    </row>
    <row r="196" spans="1:11" s="193" customFormat="1" ht="25.5" customHeight="1">
      <c r="A196" s="1668"/>
      <c r="B196" s="1668" t="s">
        <v>2488</v>
      </c>
      <c r="C196" s="1668" t="s">
        <v>2669</v>
      </c>
      <c r="D196" s="260" t="s">
        <v>880</v>
      </c>
      <c r="E196" s="260" t="s">
        <v>886</v>
      </c>
      <c r="F196" s="1675"/>
      <c r="G196" s="1675"/>
      <c r="H196" s="260" t="s">
        <v>2880</v>
      </c>
      <c r="I196" s="1675" t="s">
        <v>887</v>
      </c>
      <c r="J196" s="1675" t="s">
        <v>850</v>
      </c>
      <c r="K196" s="1671" t="s">
        <v>1430</v>
      </c>
    </row>
    <row r="197" spans="1:11" s="193" customFormat="1" ht="25.5" customHeight="1">
      <c r="A197" s="1675"/>
      <c r="B197" s="1675"/>
      <c r="C197" s="1668"/>
      <c r="D197" s="260" t="s">
        <v>888</v>
      </c>
      <c r="E197" s="260" t="s">
        <v>889</v>
      </c>
      <c r="F197" s="1675"/>
      <c r="G197" s="1675"/>
      <c r="H197" s="260" t="s">
        <v>2880</v>
      </c>
      <c r="I197" s="1675"/>
      <c r="J197" s="1675"/>
      <c r="K197" s="1671"/>
    </row>
    <row r="198" spans="1:11" s="193" customFormat="1" ht="24" customHeight="1">
      <c r="A198" s="1899"/>
      <c r="B198" s="1899"/>
      <c r="C198" s="1675" t="s">
        <v>2640</v>
      </c>
      <c r="D198" s="260" t="s">
        <v>890</v>
      </c>
      <c r="E198" s="258" t="s">
        <v>891</v>
      </c>
      <c r="F198" s="1675"/>
      <c r="G198" s="1675"/>
      <c r="H198" s="260">
        <v>1</v>
      </c>
      <c r="I198" s="1675" t="s">
        <v>892</v>
      </c>
      <c r="J198" s="1675" t="s">
        <v>893</v>
      </c>
      <c r="K198" s="1890" t="s">
        <v>1431</v>
      </c>
    </row>
    <row r="199" spans="1:11" s="193" customFormat="1" ht="24" customHeight="1">
      <c r="A199" s="1899"/>
      <c r="B199" s="1899"/>
      <c r="C199" s="1675"/>
      <c r="D199" s="260" t="s">
        <v>888</v>
      </c>
      <c r="E199" s="260" t="s">
        <v>894</v>
      </c>
      <c r="F199" s="1675"/>
      <c r="G199" s="1675"/>
      <c r="H199" s="260" t="s">
        <v>2881</v>
      </c>
      <c r="I199" s="1675"/>
      <c r="J199" s="1675"/>
      <c r="K199" s="1890"/>
    </row>
    <row r="200" spans="1:11" s="193" customFormat="1" ht="24.75" customHeight="1">
      <c r="A200" s="1706"/>
      <c r="B200" s="1706" t="s">
        <v>1830</v>
      </c>
      <c r="C200" s="1668" t="s">
        <v>2673</v>
      </c>
      <c r="D200" s="258" t="s">
        <v>901</v>
      </c>
      <c r="E200" s="260" t="s">
        <v>3036</v>
      </c>
      <c r="F200" s="250" t="s">
        <v>268</v>
      </c>
      <c r="G200" s="250"/>
      <c r="H200" s="260" t="s">
        <v>902</v>
      </c>
      <c r="I200" s="1675" t="s">
        <v>303</v>
      </c>
      <c r="J200" s="1675" t="s">
        <v>151</v>
      </c>
      <c r="K200" s="1671"/>
    </row>
    <row r="201" spans="1:11" s="193" customFormat="1" ht="24.75" customHeight="1">
      <c r="A201" s="1708"/>
      <c r="B201" s="1708"/>
      <c r="C201" s="1668"/>
      <c r="D201" s="258" t="s">
        <v>888</v>
      </c>
      <c r="E201" s="260" t="s">
        <v>3037</v>
      </c>
      <c r="F201" s="250" t="s">
        <v>148</v>
      </c>
      <c r="G201" s="250"/>
      <c r="H201" s="260">
        <v>1</v>
      </c>
      <c r="I201" s="1675"/>
      <c r="J201" s="1675"/>
      <c r="K201" s="1671"/>
    </row>
    <row r="202" spans="1:11" s="193" customFormat="1" ht="24" customHeight="1">
      <c r="A202" s="1668"/>
      <c r="B202" s="1668" t="s">
        <v>1831</v>
      </c>
      <c r="C202" s="1675" t="s">
        <v>2636</v>
      </c>
      <c r="D202" s="260" t="s">
        <v>772</v>
      </c>
      <c r="E202" s="260" t="s">
        <v>903</v>
      </c>
      <c r="F202" s="250" t="s">
        <v>148</v>
      </c>
      <c r="G202" s="250"/>
      <c r="H202" s="260" t="s">
        <v>2230</v>
      </c>
      <c r="I202" s="1675" t="s">
        <v>856</v>
      </c>
      <c r="J202" s="1675" t="s">
        <v>904</v>
      </c>
      <c r="K202" s="1671"/>
    </row>
    <row r="203" spans="1:11" s="193" customFormat="1" ht="24" customHeight="1">
      <c r="A203" s="1675"/>
      <c r="B203" s="1675"/>
      <c r="C203" s="1675"/>
      <c r="D203" s="260" t="s">
        <v>784</v>
      </c>
      <c r="E203" s="260" t="s">
        <v>905</v>
      </c>
      <c r="F203" s="250" t="s">
        <v>148</v>
      </c>
      <c r="G203" s="250"/>
      <c r="H203" s="260" t="s">
        <v>2881</v>
      </c>
      <c r="I203" s="1675"/>
      <c r="J203" s="1675"/>
      <c r="K203" s="1671"/>
    </row>
    <row r="204" spans="1:11" s="193" customFormat="1" ht="33" customHeight="1">
      <c r="A204" s="1668" t="s">
        <v>3038</v>
      </c>
      <c r="B204" s="1668" t="s">
        <v>1832</v>
      </c>
      <c r="C204" s="1668" t="s">
        <v>2625</v>
      </c>
      <c r="D204" s="258" t="s">
        <v>911</v>
      </c>
      <c r="E204" s="260" t="s">
        <v>3039</v>
      </c>
      <c r="F204" s="250" t="s">
        <v>148</v>
      </c>
      <c r="G204" s="250"/>
      <c r="H204" s="260">
        <v>1</v>
      </c>
      <c r="I204" s="1675" t="s">
        <v>79</v>
      </c>
      <c r="J204" s="1675" t="s">
        <v>912</v>
      </c>
      <c r="K204" s="1671"/>
    </row>
    <row r="205" spans="1:11" s="193" customFormat="1" ht="33" customHeight="1">
      <c r="A205" s="1668"/>
      <c r="B205" s="1668"/>
      <c r="C205" s="1668"/>
      <c r="D205" s="258" t="s">
        <v>2622</v>
      </c>
      <c r="E205" s="260" t="s">
        <v>3024</v>
      </c>
      <c r="F205" s="250" t="s">
        <v>311</v>
      </c>
      <c r="G205" s="250"/>
      <c r="H205" s="260" t="s">
        <v>906</v>
      </c>
      <c r="I205" s="1675"/>
      <c r="J205" s="1675"/>
      <c r="K205" s="1671"/>
    </row>
    <row r="206" spans="1:11" s="193" customFormat="1" ht="24.75" customHeight="1">
      <c r="A206" s="1706"/>
      <c r="B206" s="1706"/>
      <c r="C206" s="1706" t="s">
        <v>2626</v>
      </c>
      <c r="D206" s="1903" t="s">
        <v>998</v>
      </c>
      <c r="E206" s="260" t="s">
        <v>7900</v>
      </c>
      <c r="F206" s="1706" t="s">
        <v>268</v>
      </c>
      <c r="G206" s="1706"/>
      <c r="H206" s="1893" t="s">
        <v>245</v>
      </c>
      <c r="I206" s="1893" t="s">
        <v>303</v>
      </c>
      <c r="J206" s="1706" t="s">
        <v>1000</v>
      </c>
      <c r="K206" s="1850" t="s">
        <v>1028</v>
      </c>
    </row>
    <row r="207" spans="1:11" s="193" customFormat="1" ht="24.75" customHeight="1">
      <c r="A207" s="1707"/>
      <c r="B207" s="1707"/>
      <c r="C207" s="1707"/>
      <c r="D207" s="1904"/>
      <c r="E207" s="260" t="s">
        <v>3757</v>
      </c>
      <c r="F207" s="1707"/>
      <c r="G207" s="1707"/>
      <c r="H207" s="1894"/>
      <c r="I207" s="1894"/>
      <c r="J207" s="1707"/>
      <c r="K207" s="1853"/>
    </row>
    <row r="208" spans="1:11" s="193" customFormat="1" ht="24.75" customHeight="1">
      <c r="A208" s="1707"/>
      <c r="B208" s="1707"/>
      <c r="C208" s="1707"/>
      <c r="D208" s="1904"/>
      <c r="E208" s="260" t="s">
        <v>3758</v>
      </c>
      <c r="F208" s="1707"/>
      <c r="G208" s="1707"/>
      <c r="H208" s="1894"/>
      <c r="I208" s="1894"/>
      <c r="J208" s="1707"/>
      <c r="K208" s="1853"/>
    </row>
    <row r="209" spans="1:14" s="193" customFormat="1" ht="24.75" customHeight="1">
      <c r="A209" s="1707"/>
      <c r="B209" s="1707"/>
      <c r="C209" s="1707"/>
      <c r="D209" s="1905"/>
      <c r="E209" s="260" t="s">
        <v>3759</v>
      </c>
      <c r="F209" s="1708"/>
      <c r="G209" s="1708"/>
      <c r="H209" s="1895"/>
      <c r="I209" s="1894"/>
      <c r="J209" s="1707"/>
      <c r="K209" s="1853"/>
    </row>
    <row r="210" spans="1:14" s="193" customFormat="1" ht="24.75" customHeight="1">
      <c r="A210" s="1707"/>
      <c r="B210" s="1707"/>
      <c r="C210" s="1707"/>
      <c r="D210" s="1903" t="s">
        <v>2622</v>
      </c>
      <c r="E210" s="260" t="s">
        <v>3760</v>
      </c>
      <c r="F210" s="1706" t="s">
        <v>268</v>
      </c>
      <c r="G210" s="1706"/>
      <c r="H210" s="1906" t="s">
        <v>999</v>
      </c>
      <c r="I210" s="1893" t="s">
        <v>303</v>
      </c>
      <c r="J210" s="1707"/>
      <c r="K210" s="1853"/>
    </row>
    <row r="211" spans="1:14" s="193" customFormat="1" ht="24.75" customHeight="1">
      <c r="A211" s="1707"/>
      <c r="B211" s="1707"/>
      <c r="C211" s="1707"/>
      <c r="D211" s="1904"/>
      <c r="E211" s="260" t="s">
        <v>3761</v>
      </c>
      <c r="F211" s="1707"/>
      <c r="G211" s="1707"/>
      <c r="H211" s="1907"/>
      <c r="I211" s="1894"/>
      <c r="J211" s="1707"/>
      <c r="K211" s="1853"/>
    </row>
    <row r="212" spans="1:14" s="193" customFormat="1" ht="24.75" customHeight="1">
      <c r="A212" s="1707"/>
      <c r="B212" s="1707"/>
      <c r="C212" s="1707"/>
      <c r="D212" s="1904"/>
      <c r="E212" s="260" t="s">
        <v>3762</v>
      </c>
      <c r="F212" s="1707"/>
      <c r="G212" s="1707"/>
      <c r="H212" s="1907"/>
      <c r="I212" s="1894"/>
      <c r="J212" s="1707"/>
      <c r="K212" s="1853"/>
    </row>
    <row r="213" spans="1:14" s="193" customFormat="1" ht="24.75" customHeight="1">
      <c r="A213" s="1708"/>
      <c r="B213" s="1708"/>
      <c r="C213" s="1708"/>
      <c r="D213" s="1905"/>
      <c r="E213" s="260" t="s">
        <v>3763</v>
      </c>
      <c r="F213" s="1708"/>
      <c r="G213" s="1708"/>
      <c r="H213" s="1908"/>
      <c r="I213" s="1895"/>
      <c r="J213" s="1708"/>
      <c r="K213" s="1851"/>
    </row>
    <row r="214" spans="1:14" ht="36.75" customHeight="1">
      <c r="A214" s="654"/>
      <c r="B214" s="654" t="s">
        <v>2598</v>
      </c>
      <c r="C214" s="654" t="s">
        <v>1834</v>
      </c>
      <c r="D214" s="657" t="s">
        <v>541</v>
      </c>
      <c r="E214" s="654" t="s">
        <v>84</v>
      </c>
      <c r="F214" s="654" t="s">
        <v>7</v>
      </c>
      <c r="G214" s="654"/>
      <c r="H214" s="654">
        <v>1</v>
      </c>
      <c r="I214" s="654" t="s">
        <v>1625</v>
      </c>
      <c r="J214" s="654" t="s">
        <v>216</v>
      </c>
      <c r="K214" s="654"/>
    </row>
    <row r="215" spans="1:14" s="193" customFormat="1" ht="25.5" customHeight="1">
      <c r="A215" s="1668"/>
      <c r="B215" s="1668" t="s">
        <v>2765</v>
      </c>
      <c r="C215" s="1668" t="s">
        <v>2764</v>
      </c>
      <c r="D215" s="260" t="s">
        <v>1069</v>
      </c>
      <c r="E215" s="260" t="s">
        <v>1070</v>
      </c>
      <c r="F215" s="260"/>
      <c r="G215" s="260"/>
      <c r="H215" s="260" t="s">
        <v>2880</v>
      </c>
      <c r="I215" s="1675" t="s">
        <v>1071</v>
      </c>
      <c r="J215" s="1675" t="s">
        <v>1072</v>
      </c>
      <c r="K215" s="1891" t="s">
        <v>1433</v>
      </c>
    </row>
    <row r="216" spans="1:14" s="193" customFormat="1" ht="57" customHeight="1">
      <c r="A216" s="1668"/>
      <c r="B216" s="1668"/>
      <c r="C216" s="1668"/>
      <c r="D216" s="260" t="s">
        <v>1073</v>
      </c>
      <c r="E216" s="260" t="s">
        <v>1074</v>
      </c>
      <c r="F216" s="260"/>
      <c r="G216" s="260"/>
      <c r="H216" s="260" t="s">
        <v>2880</v>
      </c>
      <c r="I216" s="1675"/>
      <c r="J216" s="1675"/>
      <c r="K216" s="1892"/>
      <c r="L216" s="331"/>
      <c r="M216" s="332"/>
      <c r="N216" s="332"/>
    </row>
    <row r="217" spans="1:14" s="193" customFormat="1" ht="57" customHeight="1">
      <c r="A217" s="1668"/>
      <c r="B217" s="1668" t="s">
        <v>2768</v>
      </c>
      <c r="C217" s="1668" t="s">
        <v>2767</v>
      </c>
      <c r="D217" s="260" t="s">
        <v>1069</v>
      </c>
      <c r="E217" s="260" t="s">
        <v>1075</v>
      </c>
      <c r="F217" s="333"/>
      <c r="G217" s="333"/>
      <c r="H217" s="260">
        <v>1</v>
      </c>
      <c r="I217" s="1675" t="s">
        <v>1076</v>
      </c>
      <c r="J217" s="1675" t="s">
        <v>1072</v>
      </c>
      <c r="K217" s="1911" t="s">
        <v>2302</v>
      </c>
      <c r="L217" s="334"/>
      <c r="M217" s="332"/>
      <c r="N217" s="332"/>
    </row>
    <row r="218" spans="1:14" s="193" customFormat="1" ht="68.25" customHeight="1">
      <c r="A218" s="1668"/>
      <c r="B218" s="1668"/>
      <c r="C218" s="1668"/>
      <c r="D218" s="250" t="s">
        <v>1063</v>
      </c>
      <c r="E218" s="250" t="s">
        <v>3036</v>
      </c>
      <c r="F218" s="260"/>
      <c r="G218" s="260"/>
      <c r="H218" s="260">
        <v>1</v>
      </c>
      <c r="I218" s="1675"/>
      <c r="J218" s="1675"/>
      <c r="K218" s="1911"/>
    </row>
    <row r="219" spans="1:14" s="193" customFormat="1" ht="64.5" customHeight="1">
      <c r="A219" s="1668"/>
      <c r="B219" s="1668" t="s">
        <v>2770</v>
      </c>
      <c r="C219" s="1668" t="s">
        <v>2655</v>
      </c>
      <c r="D219" s="260" t="s">
        <v>1069</v>
      </c>
      <c r="E219" s="258" t="s">
        <v>1077</v>
      </c>
      <c r="F219" s="1675"/>
      <c r="G219" s="1675"/>
      <c r="H219" s="260">
        <v>1</v>
      </c>
      <c r="I219" s="1675" t="s">
        <v>1071</v>
      </c>
      <c r="J219" s="1675" t="s">
        <v>1078</v>
      </c>
      <c r="K219" s="1909" t="s">
        <v>2303</v>
      </c>
    </row>
    <row r="220" spans="1:14" ht="24.75" customHeight="1">
      <c r="A220" s="1668"/>
      <c r="B220" s="1668"/>
      <c r="C220" s="1668"/>
      <c r="D220" s="260" t="s">
        <v>784</v>
      </c>
      <c r="E220" s="250" t="s">
        <v>1079</v>
      </c>
      <c r="F220" s="1675"/>
      <c r="G220" s="1675"/>
      <c r="H220" s="260" t="s">
        <v>2883</v>
      </c>
      <c r="I220" s="1675"/>
      <c r="J220" s="1675"/>
      <c r="K220" s="1910"/>
    </row>
    <row r="221" spans="1:14" ht="27" customHeight="1">
      <c r="A221" s="1706" t="s">
        <v>6289</v>
      </c>
      <c r="B221" s="1675"/>
      <c r="C221" s="1668" t="s">
        <v>2643</v>
      </c>
      <c r="D221" s="921" t="s">
        <v>103</v>
      </c>
      <c r="E221" s="920" t="s">
        <v>1887</v>
      </c>
      <c r="F221" s="920" t="s">
        <v>148</v>
      </c>
      <c r="G221" s="920"/>
      <c r="H221" s="920">
        <v>1</v>
      </c>
      <c r="I221" s="1675" t="s">
        <v>79</v>
      </c>
      <c r="J221" s="1675" t="s">
        <v>1890</v>
      </c>
      <c r="K221" s="1901" t="s">
        <v>2887</v>
      </c>
    </row>
    <row r="222" spans="1:14" ht="32.25" customHeight="1">
      <c r="A222" s="1707"/>
      <c r="B222" s="1675"/>
      <c r="C222" s="1668"/>
      <c r="D222" s="921" t="s">
        <v>996</v>
      </c>
      <c r="E222" s="920" t="s">
        <v>2527</v>
      </c>
      <c r="F222" s="920" t="s">
        <v>148</v>
      </c>
      <c r="G222" s="920"/>
      <c r="H222" s="921" t="s">
        <v>3</v>
      </c>
      <c r="I222" s="1675"/>
      <c r="J222" s="1675"/>
      <c r="K222" s="1901"/>
    </row>
    <row r="223" spans="1:14" ht="39.75" customHeight="1">
      <c r="A223" s="1707"/>
      <c r="B223" s="1675"/>
      <c r="C223" s="1668"/>
      <c r="D223" s="921" t="s">
        <v>505</v>
      </c>
      <c r="E223" s="920" t="s">
        <v>3764</v>
      </c>
      <c r="F223" s="920" t="s">
        <v>148</v>
      </c>
      <c r="G223" s="920"/>
      <c r="H223" s="920">
        <v>1</v>
      </c>
      <c r="I223" s="1675"/>
      <c r="J223" s="1675"/>
      <c r="K223" s="1901"/>
    </row>
    <row r="224" spans="1:14" ht="32.25" customHeight="1">
      <c r="A224" s="1707"/>
      <c r="B224" s="1675"/>
      <c r="C224" s="1668" t="s">
        <v>2644</v>
      </c>
      <c r="D224" s="921" t="s">
        <v>996</v>
      </c>
      <c r="E224" s="920" t="s">
        <v>2527</v>
      </c>
      <c r="F224" s="920" t="s">
        <v>148</v>
      </c>
      <c r="G224" s="920"/>
      <c r="H224" s="921" t="s">
        <v>3</v>
      </c>
      <c r="I224" s="1675" t="s">
        <v>1891</v>
      </c>
      <c r="J224" s="1675" t="s">
        <v>1893</v>
      </c>
      <c r="K224" s="1901" t="s">
        <v>2884</v>
      </c>
    </row>
    <row r="225" spans="1:11" ht="39.75" customHeight="1">
      <c r="A225" s="1708"/>
      <c r="B225" s="1675"/>
      <c r="C225" s="1668"/>
      <c r="D225" s="921" t="s">
        <v>505</v>
      </c>
      <c r="E225" s="920" t="s">
        <v>3764</v>
      </c>
      <c r="F225" s="920" t="s">
        <v>148</v>
      </c>
      <c r="G225" s="920"/>
      <c r="H225" s="920">
        <v>1</v>
      </c>
      <c r="I225" s="1675"/>
      <c r="J225" s="1675"/>
      <c r="K225" s="1901"/>
    </row>
    <row r="226" spans="1:11" ht="43.5" customHeight="1">
      <c r="A226" s="1706" t="s">
        <v>6290</v>
      </c>
      <c r="B226" s="1675"/>
      <c r="C226" s="1668" t="s">
        <v>2645</v>
      </c>
      <c r="D226" s="921" t="s">
        <v>103</v>
      </c>
      <c r="E226" s="920" t="s">
        <v>1888</v>
      </c>
      <c r="F226" s="920" t="s">
        <v>148</v>
      </c>
      <c r="G226" s="920"/>
      <c r="H226" s="920">
        <v>1</v>
      </c>
      <c r="I226" s="1675" t="s">
        <v>79</v>
      </c>
      <c r="J226" s="1675" t="s">
        <v>1890</v>
      </c>
      <c r="K226" s="1901" t="s">
        <v>2884</v>
      </c>
    </row>
    <row r="227" spans="1:11" ht="43.5" customHeight="1">
      <c r="A227" s="1707"/>
      <c r="B227" s="1675"/>
      <c r="C227" s="1668"/>
      <c r="D227" s="921" t="s">
        <v>996</v>
      </c>
      <c r="E227" s="920" t="s">
        <v>2527</v>
      </c>
      <c r="F227" s="920" t="s">
        <v>148</v>
      </c>
      <c r="G227" s="920"/>
      <c r="H227" s="921" t="s">
        <v>3</v>
      </c>
      <c r="I227" s="1675"/>
      <c r="J227" s="1675"/>
      <c r="K227" s="1901"/>
    </row>
    <row r="228" spans="1:11" ht="43.5" customHeight="1">
      <c r="A228" s="1707"/>
      <c r="B228" s="1675"/>
      <c r="C228" s="1668"/>
      <c r="D228" s="921" t="s">
        <v>505</v>
      </c>
      <c r="E228" s="920" t="s">
        <v>3764</v>
      </c>
      <c r="F228" s="920" t="s">
        <v>148</v>
      </c>
      <c r="G228" s="920"/>
      <c r="H228" s="920">
        <v>1</v>
      </c>
      <c r="I228" s="1675"/>
      <c r="J228" s="1675"/>
      <c r="K228" s="1901"/>
    </row>
    <row r="229" spans="1:11" ht="43.5" customHeight="1">
      <c r="A229" s="1707"/>
      <c r="B229" s="1675"/>
      <c r="C229" s="1668" t="s">
        <v>2646</v>
      </c>
      <c r="D229" s="921" t="s">
        <v>996</v>
      </c>
      <c r="E229" s="920" t="s">
        <v>2527</v>
      </c>
      <c r="F229" s="920" t="s">
        <v>148</v>
      </c>
      <c r="G229" s="920"/>
      <c r="H229" s="921" t="s">
        <v>3</v>
      </c>
      <c r="I229" s="1675" t="s">
        <v>1891</v>
      </c>
      <c r="J229" s="1675" t="s">
        <v>216</v>
      </c>
      <c r="K229" s="1901" t="s">
        <v>2884</v>
      </c>
    </row>
    <row r="230" spans="1:11" ht="43.5" customHeight="1">
      <c r="A230" s="1708"/>
      <c r="B230" s="1675"/>
      <c r="C230" s="1668"/>
      <c r="D230" s="921" t="s">
        <v>505</v>
      </c>
      <c r="E230" s="920" t="s">
        <v>3764</v>
      </c>
      <c r="F230" s="920" t="s">
        <v>148</v>
      </c>
      <c r="G230" s="920"/>
      <c r="H230" s="920">
        <v>1</v>
      </c>
      <c r="I230" s="1675"/>
      <c r="J230" s="1675"/>
      <c r="K230" s="1901"/>
    </row>
    <row r="231" spans="1:11" ht="36" customHeight="1">
      <c r="A231" s="1706" t="s">
        <v>6290</v>
      </c>
      <c r="B231" s="1675"/>
      <c r="C231" s="1668" t="s">
        <v>2647</v>
      </c>
      <c r="D231" s="921" t="s">
        <v>103</v>
      </c>
      <c r="E231" s="920" t="s">
        <v>1889</v>
      </c>
      <c r="F231" s="920" t="s">
        <v>148</v>
      </c>
      <c r="G231" s="920"/>
      <c r="H231" s="921">
        <v>1</v>
      </c>
      <c r="I231" s="1675" t="s">
        <v>79</v>
      </c>
      <c r="J231" s="1675" t="s">
        <v>1890</v>
      </c>
      <c r="K231" s="1901" t="s">
        <v>2884</v>
      </c>
    </row>
    <row r="232" spans="1:11" ht="36" customHeight="1">
      <c r="A232" s="1707"/>
      <c r="B232" s="1675"/>
      <c r="C232" s="1668"/>
      <c r="D232" s="921" t="s">
        <v>996</v>
      </c>
      <c r="E232" s="920" t="s">
        <v>2527</v>
      </c>
      <c r="F232" s="920" t="s">
        <v>148</v>
      </c>
      <c r="G232" s="920"/>
      <c r="H232" s="921" t="s">
        <v>997</v>
      </c>
      <c r="I232" s="1675"/>
      <c r="J232" s="1675"/>
      <c r="K232" s="1901"/>
    </row>
    <row r="233" spans="1:11" ht="36" customHeight="1">
      <c r="A233" s="1707"/>
      <c r="B233" s="1675"/>
      <c r="C233" s="1668"/>
      <c r="D233" s="921" t="s">
        <v>505</v>
      </c>
      <c r="E233" s="920" t="s">
        <v>3764</v>
      </c>
      <c r="F233" s="920" t="s">
        <v>148</v>
      </c>
      <c r="G233" s="920"/>
      <c r="H233" s="921">
        <v>1</v>
      </c>
      <c r="I233" s="1675"/>
      <c r="J233" s="1675"/>
      <c r="K233" s="1901"/>
    </row>
    <row r="234" spans="1:11" ht="36" customHeight="1">
      <c r="A234" s="1707"/>
      <c r="B234" s="1675"/>
      <c r="C234" s="1668" t="s">
        <v>2648</v>
      </c>
      <c r="D234" s="921" t="s">
        <v>996</v>
      </c>
      <c r="E234" s="920" t="s">
        <v>2527</v>
      </c>
      <c r="F234" s="920" t="s">
        <v>148</v>
      </c>
      <c r="G234" s="920"/>
      <c r="H234" s="921" t="s">
        <v>997</v>
      </c>
      <c r="I234" s="1675" t="s">
        <v>1892</v>
      </c>
      <c r="J234" s="1675" t="s">
        <v>216</v>
      </c>
      <c r="K234" s="1901" t="s">
        <v>2884</v>
      </c>
    </row>
    <row r="235" spans="1:11" ht="36" customHeight="1">
      <c r="A235" s="1708"/>
      <c r="B235" s="1675"/>
      <c r="C235" s="1668"/>
      <c r="D235" s="921" t="s">
        <v>505</v>
      </c>
      <c r="E235" s="920" t="s">
        <v>3764</v>
      </c>
      <c r="F235" s="920" t="s">
        <v>148</v>
      </c>
      <c r="G235" s="920"/>
      <c r="H235" s="921">
        <v>1</v>
      </c>
      <c r="I235" s="1675"/>
      <c r="J235" s="1675"/>
      <c r="K235" s="1901"/>
    </row>
    <row r="236" spans="1:11" ht="24.75" customHeight="1">
      <c r="A236" s="1706" t="s">
        <v>6291</v>
      </c>
      <c r="B236" s="1896" t="s">
        <v>1819</v>
      </c>
      <c r="C236" s="1668" t="s">
        <v>2558</v>
      </c>
      <c r="D236" s="921" t="s">
        <v>476</v>
      </c>
      <c r="E236" s="921" t="s">
        <v>477</v>
      </c>
      <c r="F236" s="921" t="s">
        <v>311</v>
      </c>
      <c r="G236" s="921"/>
      <c r="H236" s="921" t="s">
        <v>14</v>
      </c>
      <c r="I236" s="1675" t="s">
        <v>1895</v>
      </c>
      <c r="J236" s="1675" t="s">
        <v>478</v>
      </c>
      <c r="K236" s="1712" t="s">
        <v>2886</v>
      </c>
    </row>
    <row r="237" spans="1:11" ht="24.75" customHeight="1">
      <c r="A237" s="1897"/>
      <c r="B237" s="1896"/>
      <c r="C237" s="1675"/>
      <c r="D237" s="921" t="s">
        <v>95</v>
      </c>
      <c r="E237" s="921" t="s">
        <v>96</v>
      </c>
      <c r="F237" s="921" t="s">
        <v>44</v>
      </c>
      <c r="G237" s="921"/>
      <c r="H237" s="921">
        <v>1</v>
      </c>
      <c r="I237" s="1675"/>
      <c r="J237" s="1675"/>
      <c r="K237" s="1671"/>
    </row>
    <row r="238" spans="1:11" ht="24.75" customHeight="1">
      <c r="A238" s="1897"/>
      <c r="B238" s="1896"/>
      <c r="C238" s="1675"/>
      <c r="D238" s="921" t="s">
        <v>97</v>
      </c>
      <c r="E238" s="921" t="s">
        <v>913</v>
      </c>
      <c r="F238" s="921" t="s">
        <v>44</v>
      </c>
      <c r="G238" s="921"/>
      <c r="H238" s="921">
        <v>1</v>
      </c>
      <c r="I238" s="1675"/>
      <c r="J238" s="1675"/>
      <c r="K238" s="1671"/>
    </row>
    <row r="239" spans="1:11" ht="27.75" customHeight="1">
      <c r="A239" s="1897"/>
      <c r="B239" s="1896"/>
      <c r="C239" s="1668" t="s">
        <v>2559</v>
      </c>
      <c r="D239" s="921" t="s">
        <v>476</v>
      </c>
      <c r="E239" s="921" t="s">
        <v>477</v>
      </c>
      <c r="F239" s="921" t="s">
        <v>311</v>
      </c>
      <c r="G239" s="921"/>
      <c r="H239" s="921" t="s">
        <v>14</v>
      </c>
      <c r="I239" s="1675" t="s">
        <v>1896</v>
      </c>
      <c r="J239" s="1675" t="s">
        <v>1894</v>
      </c>
      <c r="K239" s="1712" t="s">
        <v>2885</v>
      </c>
    </row>
    <row r="240" spans="1:11" ht="34.5" customHeight="1">
      <c r="A240" s="1898"/>
      <c r="B240" s="1896"/>
      <c r="C240" s="1675"/>
      <c r="D240" s="921" t="s">
        <v>95</v>
      </c>
      <c r="E240" s="921" t="s">
        <v>96</v>
      </c>
      <c r="F240" s="921" t="s">
        <v>44</v>
      </c>
      <c r="G240" s="921"/>
      <c r="H240" s="921">
        <v>1</v>
      </c>
      <c r="I240" s="1675"/>
      <c r="J240" s="1675"/>
      <c r="K240" s="1671"/>
    </row>
    <row r="241" spans="1:11" s="193" customFormat="1" ht="29.25" customHeight="1">
      <c r="A241" s="1668" t="s">
        <v>6292</v>
      </c>
      <c r="B241" s="1833"/>
      <c r="C241" s="1668" t="s">
        <v>6424</v>
      </c>
      <c r="D241" s="1893" t="s">
        <v>1086</v>
      </c>
      <c r="E241" s="921" t="s">
        <v>1897</v>
      </c>
      <c r="F241" s="921" t="s">
        <v>919</v>
      </c>
      <c r="G241" s="921"/>
      <c r="H241" s="921">
        <v>1</v>
      </c>
      <c r="I241" s="1675" t="s">
        <v>78</v>
      </c>
      <c r="J241" s="1675" t="s">
        <v>1072</v>
      </c>
      <c r="K241" s="1712" t="s">
        <v>2304</v>
      </c>
    </row>
    <row r="242" spans="1:11" s="193" customFormat="1" ht="29.25" customHeight="1">
      <c r="A242" s="1668"/>
      <c r="B242" s="1833"/>
      <c r="C242" s="1668"/>
      <c r="D242" s="1894"/>
      <c r="E242" s="921" t="s">
        <v>1898</v>
      </c>
      <c r="F242" s="921" t="s">
        <v>919</v>
      </c>
      <c r="G242" s="921"/>
      <c r="H242" s="921">
        <v>1</v>
      </c>
      <c r="I242" s="1675"/>
      <c r="J242" s="1675"/>
      <c r="K242" s="1671"/>
    </row>
    <row r="243" spans="1:11" s="193" customFormat="1" ht="29.25" customHeight="1">
      <c r="A243" s="1668"/>
      <c r="B243" s="1833"/>
      <c r="C243" s="1668"/>
      <c r="D243" s="1894"/>
      <c r="E243" s="921" t="s">
        <v>1899</v>
      </c>
      <c r="F243" s="921" t="s">
        <v>919</v>
      </c>
      <c r="G243" s="921"/>
      <c r="H243" s="921">
        <v>1</v>
      </c>
      <c r="I243" s="1675"/>
      <c r="J243" s="1675"/>
      <c r="K243" s="1671"/>
    </row>
    <row r="244" spans="1:11" s="193" customFormat="1" ht="29.25" customHeight="1">
      <c r="A244" s="1668"/>
      <c r="B244" s="1833"/>
      <c r="C244" s="1668"/>
      <c r="D244" s="1895"/>
      <c r="E244" s="921" t="s">
        <v>1900</v>
      </c>
      <c r="F244" s="921" t="s">
        <v>919</v>
      </c>
      <c r="G244" s="921"/>
      <c r="H244" s="921">
        <v>1</v>
      </c>
      <c r="I244" s="1675"/>
      <c r="J244" s="1675"/>
      <c r="K244" s="1671"/>
    </row>
    <row r="245" spans="1:11" s="193" customFormat="1" ht="29.25" customHeight="1">
      <c r="A245" s="1668"/>
      <c r="B245" s="1833"/>
      <c r="C245" s="1668"/>
      <c r="D245" s="921" t="s">
        <v>1069</v>
      </c>
      <c r="E245" s="921" t="s">
        <v>1070</v>
      </c>
      <c r="F245" s="921" t="s">
        <v>919</v>
      </c>
      <c r="G245" s="921"/>
      <c r="H245" s="921">
        <v>1</v>
      </c>
      <c r="I245" s="1675"/>
      <c r="J245" s="1675"/>
      <c r="K245" s="1671"/>
    </row>
    <row r="246" spans="1:11" s="193" customFormat="1" ht="29.25" customHeight="1">
      <c r="A246" s="1668"/>
      <c r="B246" s="1833"/>
      <c r="C246" s="1668"/>
      <c r="D246" s="921" t="s">
        <v>1087</v>
      </c>
      <c r="E246" s="1922" t="s">
        <v>1088</v>
      </c>
      <c r="F246" s="1923"/>
      <c r="G246" s="1923"/>
      <c r="H246" s="1924"/>
      <c r="I246" s="1675"/>
      <c r="J246" s="1675"/>
      <c r="K246" s="1671"/>
    </row>
    <row r="247" spans="1:11">
      <c r="A247" s="94"/>
      <c r="B247" s="94"/>
      <c r="C247" s="94"/>
      <c r="H247" s="94"/>
      <c r="K247" s="94"/>
    </row>
    <row r="248" spans="1:11" ht="20.25" customHeight="1">
      <c r="A248" s="94"/>
      <c r="B248" s="94"/>
      <c r="C248" s="94"/>
      <c r="H248" s="94"/>
      <c r="K248" s="94"/>
    </row>
    <row r="249" spans="1:11">
      <c r="A249" s="94"/>
      <c r="B249" s="94"/>
      <c r="C249" s="94"/>
      <c r="H249" s="94"/>
      <c r="K249" s="94"/>
    </row>
    <row r="250" spans="1:11" ht="17.25" customHeight="1">
      <c r="A250" s="94"/>
      <c r="B250" s="94"/>
      <c r="C250" s="94"/>
      <c r="H250" s="94"/>
      <c r="K250" s="94"/>
    </row>
    <row r="251" spans="1:11">
      <c r="A251" s="94"/>
      <c r="B251" s="94"/>
      <c r="C251" s="94"/>
      <c r="H251" s="94"/>
      <c r="K251" s="94"/>
    </row>
    <row r="252" spans="1:11" ht="17.25" customHeight="1">
      <c r="A252" s="94"/>
      <c r="B252" s="94"/>
      <c r="C252" s="94"/>
      <c r="H252" s="94"/>
      <c r="K252" s="94"/>
    </row>
    <row r="253" spans="1:11">
      <c r="A253" s="94"/>
      <c r="B253" s="94"/>
      <c r="C253" s="94"/>
      <c r="H253" s="94"/>
      <c r="K253" s="94"/>
    </row>
    <row r="254" spans="1:11" ht="17.25" customHeight="1">
      <c r="A254" s="94"/>
      <c r="B254" s="94"/>
      <c r="C254" s="94"/>
      <c r="H254" s="94"/>
      <c r="K254" s="94"/>
    </row>
    <row r="255" spans="1:11">
      <c r="A255" s="94"/>
      <c r="B255" s="94"/>
      <c r="C255" s="94"/>
      <c r="H255" s="94"/>
      <c r="K255" s="94"/>
    </row>
    <row r="256" spans="1:11">
      <c r="A256" s="94"/>
      <c r="B256" s="94"/>
      <c r="C256" s="94"/>
      <c r="H256" s="94"/>
      <c r="K256" s="94"/>
    </row>
    <row r="257" spans="1:11">
      <c r="A257" s="94"/>
      <c r="B257" s="94"/>
      <c r="C257" s="94"/>
      <c r="H257" s="94"/>
      <c r="K257" s="94"/>
    </row>
    <row r="258" spans="1:11">
      <c r="A258" s="94"/>
      <c r="B258" s="94"/>
      <c r="C258" s="94"/>
      <c r="H258" s="94"/>
      <c r="K258" s="94"/>
    </row>
    <row r="259" spans="1:11" ht="17.25" customHeight="1">
      <c r="A259" s="94"/>
      <c r="B259" s="94"/>
      <c r="C259" s="94"/>
      <c r="H259" s="94"/>
      <c r="K259" s="94"/>
    </row>
    <row r="260" spans="1:11">
      <c r="A260" s="94"/>
      <c r="B260" s="94"/>
      <c r="C260" s="94"/>
      <c r="H260" s="94"/>
      <c r="K260" s="94"/>
    </row>
    <row r="261" spans="1:11">
      <c r="A261" s="94"/>
      <c r="B261" s="94"/>
      <c r="C261" s="94"/>
      <c r="H261" s="94"/>
      <c r="K261" s="94"/>
    </row>
    <row r="262" spans="1:11" ht="17.25" customHeight="1">
      <c r="A262" s="94"/>
      <c r="B262" s="94"/>
      <c r="C262" s="94"/>
      <c r="H262" s="94"/>
      <c r="K262" s="94"/>
    </row>
    <row r="263" spans="1:11">
      <c r="A263" s="94"/>
      <c r="B263" s="94"/>
      <c r="C263" s="94"/>
      <c r="H263" s="94"/>
      <c r="K263" s="94"/>
    </row>
    <row r="264" spans="1:11" ht="17.25" customHeight="1">
      <c r="A264" s="94"/>
      <c r="B264" s="94"/>
      <c r="C264" s="94"/>
      <c r="H264" s="94"/>
      <c r="K264" s="94"/>
    </row>
    <row r="265" spans="1:11">
      <c r="A265" s="94"/>
      <c r="B265" s="94"/>
      <c r="C265" s="94"/>
      <c r="H265" s="94"/>
      <c r="K265" s="94"/>
    </row>
    <row r="266" spans="1:11">
      <c r="A266" s="94"/>
      <c r="B266" s="94"/>
      <c r="C266" s="94"/>
      <c r="H266" s="94"/>
      <c r="K266" s="94"/>
    </row>
    <row r="267" spans="1:11" ht="17.25" customHeight="1">
      <c r="A267" s="94"/>
      <c r="B267" s="94"/>
      <c r="C267" s="94"/>
      <c r="H267" s="94"/>
      <c r="K267" s="94"/>
    </row>
    <row r="268" spans="1:11">
      <c r="A268" s="94"/>
      <c r="B268" s="94"/>
      <c r="C268" s="94"/>
      <c r="H268" s="94"/>
      <c r="K268" s="94"/>
    </row>
    <row r="269" spans="1:11">
      <c r="A269" s="94"/>
      <c r="B269" s="94"/>
      <c r="C269" s="94"/>
      <c r="H269" s="94"/>
      <c r="K269" s="94"/>
    </row>
    <row r="270" spans="1:11" ht="17.25" customHeight="1">
      <c r="A270" s="94"/>
      <c r="B270" s="94"/>
      <c r="C270" s="94"/>
      <c r="H270" s="94"/>
      <c r="K270" s="94"/>
    </row>
    <row r="271" spans="1:11">
      <c r="A271" s="94"/>
      <c r="B271" s="94"/>
      <c r="C271" s="94"/>
      <c r="H271" s="94"/>
      <c r="K271" s="94"/>
    </row>
    <row r="272" spans="1:11">
      <c r="A272" s="94"/>
      <c r="B272" s="94"/>
      <c r="C272" s="94"/>
      <c r="H272" s="94"/>
      <c r="K272" s="94"/>
    </row>
    <row r="273" spans="1:11">
      <c r="A273" s="94"/>
      <c r="B273" s="94"/>
      <c r="C273" s="94"/>
      <c r="H273" s="94"/>
      <c r="K273" s="94"/>
    </row>
    <row r="274" spans="1:11">
      <c r="A274" s="94"/>
      <c r="B274" s="94"/>
      <c r="C274" s="94"/>
      <c r="H274" s="94"/>
      <c r="K274" s="94"/>
    </row>
    <row r="275" spans="1:11" ht="19.5">
      <c r="A275" s="111"/>
      <c r="B275" s="111"/>
      <c r="C275" s="268"/>
      <c r="D275" s="111"/>
      <c r="E275" s="212"/>
      <c r="F275" s="111"/>
      <c r="G275" s="111"/>
      <c r="H275" s="111"/>
      <c r="I275" s="111"/>
      <c r="J275" s="111"/>
      <c r="K275" s="268"/>
    </row>
    <row r="276" spans="1:11" ht="19.5">
      <c r="A276" s="308"/>
      <c r="B276" s="308"/>
      <c r="C276" s="202"/>
      <c r="D276" s="211"/>
      <c r="E276" s="212"/>
      <c r="F276" s="129"/>
      <c r="G276" s="129"/>
      <c r="H276" s="111"/>
      <c r="I276" s="212"/>
      <c r="J276" s="336"/>
      <c r="K276" s="337"/>
    </row>
  </sheetData>
  <mergeCells count="481">
    <mergeCell ref="E246:H246"/>
    <mergeCell ref="E163:H163"/>
    <mergeCell ref="H1:J1"/>
    <mergeCell ref="A217:A218"/>
    <mergeCell ref="B206:B213"/>
    <mergeCell ref="I149:I150"/>
    <mergeCell ref="A206:A213"/>
    <mergeCell ref="C161:C163"/>
    <mergeCell ref="B168:B169"/>
    <mergeCell ref="C164:C165"/>
    <mergeCell ref="C168:C169"/>
    <mergeCell ref="B166:B167"/>
    <mergeCell ref="B182:B184"/>
    <mergeCell ref="B191:B193"/>
    <mergeCell ref="C191:C193"/>
    <mergeCell ref="B149:B151"/>
    <mergeCell ref="C149:C151"/>
    <mergeCell ref="I200:I201"/>
    <mergeCell ref="H206:H209"/>
    <mergeCell ref="G196:G197"/>
    <mergeCell ref="B164:B165"/>
    <mergeCell ref="A204:A205"/>
    <mergeCell ref="C198:C199"/>
    <mergeCell ref="F198:F199"/>
    <mergeCell ref="C173:C176"/>
    <mergeCell ref="I173:I176"/>
    <mergeCell ref="J173:J176"/>
    <mergeCell ref="K149:K151"/>
    <mergeCell ref="K173:K176"/>
    <mergeCell ref="K185:K187"/>
    <mergeCell ref="C217:C218"/>
    <mergeCell ref="A196:A197"/>
    <mergeCell ref="A198:A199"/>
    <mergeCell ref="K170:K172"/>
    <mergeCell ref="K168:K169"/>
    <mergeCell ref="K161:K163"/>
    <mergeCell ref="K182:K184"/>
    <mergeCell ref="K194:K195"/>
    <mergeCell ref="K191:K193"/>
    <mergeCell ref="J185:J187"/>
    <mergeCell ref="J164:J165"/>
    <mergeCell ref="J204:J205"/>
    <mergeCell ref="I206:I209"/>
    <mergeCell ref="F194:F195"/>
    <mergeCell ref="G194:G195"/>
    <mergeCell ref="K166:K167"/>
    <mergeCell ref="J200:J201"/>
    <mergeCell ref="J191:J193"/>
    <mergeCell ref="J188:J190"/>
    <mergeCell ref="K202:K203"/>
    <mergeCell ref="K200:K201"/>
    <mergeCell ref="I196:I197"/>
    <mergeCell ref="I182:I184"/>
    <mergeCell ref="K188:K190"/>
    <mergeCell ref="J170:J172"/>
    <mergeCell ref="B231:B233"/>
    <mergeCell ref="J224:J225"/>
    <mergeCell ref="I226:I228"/>
    <mergeCell ref="J221:J223"/>
    <mergeCell ref="K224:K225"/>
    <mergeCell ref="I224:I225"/>
    <mergeCell ref="I221:I223"/>
    <mergeCell ref="B185:B187"/>
    <mergeCell ref="J196:J197"/>
    <mergeCell ref="C196:C197"/>
    <mergeCell ref="F196:F197"/>
    <mergeCell ref="J198:J199"/>
    <mergeCell ref="J206:J213"/>
    <mergeCell ref="C194:C195"/>
    <mergeCell ref="B217:B218"/>
    <mergeCell ref="B219:B220"/>
    <mergeCell ref="G219:G220"/>
    <mergeCell ref="C219:C220"/>
    <mergeCell ref="F219:F220"/>
    <mergeCell ref="J217:J218"/>
    <mergeCell ref="I215:I216"/>
    <mergeCell ref="I191:I193"/>
    <mergeCell ref="B224:B225"/>
    <mergeCell ref="B221:B223"/>
    <mergeCell ref="I6:I7"/>
    <mergeCell ref="J6:J7"/>
    <mergeCell ref="K6:K7"/>
    <mergeCell ref="K14:K15"/>
    <mergeCell ref="F12:F13"/>
    <mergeCell ref="I12:I13"/>
    <mergeCell ref="I8:I9"/>
    <mergeCell ref="J8:J9"/>
    <mergeCell ref="J14:J15"/>
    <mergeCell ref="I14:I15"/>
    <mergeCell ref="F10:F11"/>
    <mergeCell ref="I10:I11"/>
    <mergeCell ref="J10:J11"/>
    <mergeCell ref="K10:K11"/>
    <mergeCell ref="K8:K9"/>
    <mergeCell ref="C8:C9"/>
    <mergeCell ref="F8:F9"/>
    <mergeCell ref="B47:B48"/>
    <mergeCell ref="B8:B9"/>
    <mergeCell ref="B10:B11"/>
    <mergeCell ref="C10:C11"/>
    <mergeCell ref="I19:I21"/>
    <mergeCell ref="I16:I18"/>
    <mergeCell ref="K47:K48"/>
    <mergeCell ref="I45:I46"/>
    <mergeCell ref="J41:J42"/>
    <mergeCell ref="B12:B13"/>
    <mergeCell ref="C12:C13"/>
    <mergeCell ref="K19:K21"/>
    <mergeCell ref="G8:G9"/>
    <mergeCell ref="G10:G11"/>
    <mergeCell ref="J16:J18"/>
    <mergeCell ref="K16:K18"/>
    <mergeCell ref="B22:B24"/>
    <mergeCell ref="K22:K24"/>
    <mergeCell ref="B32:B34"/>
    <mergeCell ref="C32:C34"/>
    <mergeCell ref="J32:J34"/>
    <mergeCell ref="K41:K42"/>
    <mergeCell ref="C22:C24"/>
    <mergeCell ref="I22:I24"/>
    <mergeCell ref="J22:J24"/>
    <mergeCell ref="B6:B7"/>
    <mergeCell ref="B60:B61"/>
    <mergeCell ref="C6:C7"/>
    <mergeCell ref="G41:G42"/>
    <mergeCell ref="B41:B42"/>
    <mergeCell ref="G6:G7"/>
    <mergeCell ref="B14:B15"/>
    <mergeCell ref="C14:C15"/>
    <mergeCell ref="C39:C40"/>
    <mergeCell ref="C19:C21"/>
    <mergeCell ref="C16:C18"/>
    <mergeCell ref="F39:F40"/>
    <mergeCell ref="B19:B21"/>
    <mergeCell ref="B16:B18"/>
    <mergeCell ref="G39:G40"/>
    <mergeCell ref="B39:B40"/>
    <mergeCell ref="B45:B46"/>
    <mergeCell ref="C45:C46"/>
    <mergeCell ref="F6:F7"/>
    <mergeCell ref="B51:B53"/>
    <mergeCell ref="C51:C53"/>
    <mergeCell ref="J19:J21"/>
    <mergeCell ref="K39:K40"/>
    <mergeCell ref="J12:J13"/>
    <mergeCell ref="K12:K13"/>
    <mergeCell ref="G12:G13"/>
    <mergeCell ref="I39:I40"/>
    <mergeCell ref="I41:I42"/>
    <mergeCell ref="I43:I44"/>
    <mergeCell ref="I47:I48"/>
    <mergeCell ref="J43:J44"/>
    <mergeCell ref="J47:J48"/>
    <mergeCell ref="K43:K44"/>
    <mergeCell ref="K145:K146"/>
    <mergeCell ref="C142:C144"/>
    <mergeCell ref="K137:K138"/>
    <mergeCell ref="C41:C42"/>
    <mergeCell ref="I142:I144"/>
    <mergeCell ref="I139:I140"/>
    <mergeCell ref="C137:C138"/>
    <mergeCell ref="K147:K148"/>
    <mergeCell ref="K135:K136"/>
    <mergeCell ref="I145:I146"/>
    <mergeCell ref="J51:J53"/>
    <mergeCell ref="K51:K53"/>
    <mergeCell ref="C49:C50"/>
    <mergeCell ref="C60:C61"/>
    <mergeCell ref="J49:J50"/>
    <mergeCell ref="I62:I64"/>
    <mergeCell ref="K71:K72"/>
    <mergeCell ref="K54:K56"/>
    <mergeCell ref="K60:K61"/>
    <mergeCell ref="J62:J64"/>
    <mergeCell ref="K62:K64"/>
    <mergeCell ref="K73:K75"/>
    <mergeCell ref="K67:K70"/>
    <mergeCell ref="K139:K141"/>
    <mergeCell ref="J194:J195"/>
    <mergeCell ref="J215:J216"/>
    <mergeCell ref="K217:K218"/>
    <mergeCell ref="B4:B5"/>
    <mergeCell ref="C4:C5"/>
    <mergeCell ref="F4:F5"/>
    <mergeCell ref="I4:I5"/>
    <mergeCell ref="J4:J5"/>
    <mergeCell ref="K4:K5"/>
    <mergeCell ref="G4:G5"/>
    <mergeCell ref="F41:F42"/>
    <mergeCell ref="B43:B44"/>
    <mergeCell ref="C43:C44"/>
    <mergeCell ref="F43:F44"/>
    <mergeCell ref="C47:C48"/>
    <mergeCell ref="B49:B50"/>
    <mergeCell ref="B137:B138"/>
    <mergeCell ref="B135:B136"/>
    <mergeCell ref="J145:J146"/>
    <mergeCell ref="J139:J140"/>
    <mergeCell ref="C145:C146"/>
    <mergeCell ref="I135:I136"/>
    <mergeCell ref="C135:C136"/>
    <mergeCell ref="K142:K144"/>
    <mergeCell ref="I229:I230"/>
    <mergeCell ref="I231:I233"/>
    <mergeCell ref="C229:C230"/>
    <mergeCell ref="I239:I240"/>
    <mergeCell ref="C221:C223"/>
    <mergeCell ref="K204:K205"/>
    <mergeCell ref="K219:K220"/>
    <mergeCell ref="J229:J230"/>
    <mergeCell ref="J231:J233"/>
    <mergeCell ref="K221:K223"/>
    <mergeCell ref="I219:I220"/>
    <mergeCell ref="H210:H213"/>
    <mergeCell ref="F210:F213"/>
    <mergeCell ref="C206:C213"/>
    <mergeCell ref="G210:G213"/>
    <mergeCell ref="J219:J220"/>
    <mergeCell ref="C226:C228"/>
    <mergeCell ref="C224:C225"/>
    <mergeCell ref="K226:K228"/>
    <mergeCell ref="J226:J228"/>
    <mergeCell ref="H145:H146"/>
    <mergeCell ref="K132:K134"/>
    <mergeCell ref="G137:G138"/>
    <mergeCell ref="C71:C72"/>
    <mergeCell ref="I71:I72"/>
    <mergeCell ref="J168:J169"/>
    <mergeCell ref="C231:C233"/>
    <mergeCell ref="I204:I205"/>
    <mergeCell ref="J202:J203"/>
    <mergeCell ref="C200:C201"/>
    <mergeCell ref="I202:I203"/>
    <mergeCell ref="I198:I199"/>
    <mergeCell ref="G198:G199"/>
    <mergeCell ref="I164:I165"/>
    <mergeCell ref="I161:I163"/>
    <mergeCell ref="I168:I169"/>
    <mergeCell ref="C166:C167"/>
    <mergeCell ref="C147:C148"/>
    <mergeCell ref="I194:I195"/>
    <mergeCell ref="K164:K165"/>
    <mergeCell ref="K229:K230"/>
    <mergeCell ref="K231:K233"/>
    <mergeCell ref="C215:C216"/>
    <mergeCell ref="G206:G209"/>
    <mergeCell ref="A185:A187"/>
    <mergeCell ref="A19:A21"/>
    <mergeCell ref="A57:A61"/>
    <mergeCell ref="A62:A66"/>
    <mergeCell ref="A67:A72"/>
    <mergeCell ref="A73:A76"/>
    <mergeCell ref="A41:A42"/>
    <mergeCell ref="A43:A44"/>
    <mergeCell ref="A137:A138"/>
    <mergeCell ref="A149:A151"/>
    <mergeCell ref="A147:A148"/>
    <mergeCell ref="A170:A172"/>
    <mergeCell ref="A45:A46"/>
    <mergeCell ref="A47:A48"/>
    <mergeCell ref="A49:A50"/>
    <mergeCell ref="A51:A53"/>
    <mergeCell ref="A173:A176"/>
    <mergeCell ref="B173:B176"/>
    <mergeCell ref="A4:A5"/>
    <mergeCell ref="A6:A7"/>
    <mergeCell ref="A8:A9"/>
    <mergeCell ref="A10:A11"/>
    <mergeCell ref="A12:A13"/>
    <mergeCell ref="A14:A15"/>
    <mergeCell ref="A182:A184"/>
    <mergeCell ref="A16:A18"/>
    <mergeCell ref="B71:B72"/>
    <mergeCell ref="B67:B70"/>
    <mergeCell ref="B57:B59"/>
    <mergeCell ref="B54:B56"/>
    <mergeCell ref="J71:J72"/>
    <mergeCell ref="I57:I59"/>
    <mergeCell ref="I67:I70"/>
    <mergeCell ref="G43:G44"/>
    <mergeCell ref="A142:A144"/>
    <mergeCell ref="A145:A146"/>
    <mergeCell ref="A215:A216"/>
    <mergeCell ref="B139:B141"/>
    <mergeCell ref="A161:A163"/>
    <mergeCell ref="A164:A165"/>
    <mergeCell ref="B170:B172"/>
    <mergeCell ref="A166:A167"/>
    <mergeCell ref="A168:A169"/>
    <mergeCell ref="B145:B146"/>
    <mergeCell ref="B196:B197"/>
    <mergeCell ref="B188:B190"/>
    <mergeCell ref="B147:B148"/>
    <mergeCell ref="B198:B199"/>
    <mergeCell ref="A188:A190"/>
    <mergeCell ref="A191:A193"/>
    <mergeCell ref="B161:B163"/>
    <mergeCell ref="B142:B144"/>
    <mergeCell ref="B194:B195"/>
    <mergeCell ref="A200:A201"/>
    <mergeCell ref="I109:I110"/>
    <mergeCell ref="A132:A134"/>
    <mergeCell ref="I132:I134"/>
    <mergeCell ref="B73:B75"/>
    <mergeCell ref="C73:C75"/>
    <mergeCell ref="I73:I75"/>
    <mergeCell ref="B132:B134"/>
    <mergeCell ref="C132:C134"/>
    <mergeCell ref="C67:C70"/>
    <mergeCell ref="C182:C184"/>
    <mergeCell ref="C170:C172"/>
    <mergeCell ref="C185:C187"/>
    <mergeCell ref="A135:A136"/>
    <mergeCell ref="A156:A157"/>
    <mergeCell ref="J161:J163"/>
    <mergeCell ref="J142:J144"/>
    <mergeCell ref="J137:J138"/>
    <mergeCell ref="C62:C64"/>
    <mergeCell ref="C139:C141"/>
    <mergeCell ref="I141:J141"/>
    <mergeCell ref="J135:J136"/>
    <mergeCell ref="J182:J184"/>
    <mergeCell ref="J166:J167"/>
    <mergeCell ref="I166:I167"/>
    <mergeCell ref="I170:I172"/>
    <mergeCell ref="I137:I138"/>
    <mergeCell ref="F137:F138"/>
    <mergeCell ref="J149:J150"/>
    <mergeCell ref="I151:J151"/>
    <mergeCell ref="A139:A141"/>
    <mergeCell ref="B62:B64"/>
    <mergeCell ref="J132:J134"/>
    <mergeCell ref="J73:J75"/>
    <mergeCell ref="I185:I187"/>
    <mergeCell ref="D241:D244"/>
    <mergeCell ref="C188:C190"/>
    <mergeCell ref="B215:B216"/>
    <mergeCell ref="B204:B205"/>
    <mergeCell ref="C204:C205"/>
    <mergeCell ref="B229:B230"/>
    <mergeCell ref="B236:B238"/>
    <mergeCell ref="B200:B201"/>
    <mergeCell ref="B202:B203"/>
    <mergeCell ref="B226:B228"/>
    <mergeCell ref="C241:C246"/>
    <mergeCell ref="C239:C240"/>
    <mergeCell ref="B234:B235"/>
    <mergeCell ref="C234:C235"/>
    <mergeCell ref="C236:C238"/>
    <mergeCell ref="C202:C203"/>
    <mergeCell ref="I234:I235"/>
    <mergeCell ref="I236:I238"/>
    <mergeCell ref="B239:B240"/>
    <mergeCell ref="B241:B246"/>
    <mergeCell ref="D210:D213"/>
    <mergeCell ref="D206:D209"/>
    <mergeCell ref="I217:I218"/>
    <mergeCell ref="K196:K197"/>
    <mergeCell ref="K198:K199"/>
    <mergeCell ref="K215:K216"/>
    <mergeCell ref="K206:K213"/>
    <mergeCell ref="A226:A230"/>
    <mergeCell ref="A221:A225"/>
    <mergeCell ref="A231:A235"/>
    <mergeCell ref="I241:I246"/>
    <mergeCell ref="I188:I190"/>
    <mergeCell ref="A194:A195"/>
    <mergeCell ref="A219:A220"/>
    <mergeCell ref="A236:A240"/>
    <mergeCell ref="A202:A203"/>
    <mergeCell ref="J241:J246"/>
    <mergeCell ref="K241:K246"/>
    <mergeCell ref="K239:K240"/>
    <mergeCell ref="J234:J235"/>
    <mergeCell ref="K234:K235"/>
    <mergeCell ref="J239:J240"/>
    <mergeCell ref="J236:J238"/>
    <mergeCell ref="K236:K238"/>
    <mergeCell ref="A241:A246"/>
    <mergeCell ref="I210:I213"/>
    <mergeCell ref="F206:F209"/>
    <mergeCell ref="A22:A25"/>
    <mergeCell ref="A77:A80"/>
    <mergeCell ref="B77:B79"/>
    <mergeCell ref="C77:C79"/>
    <mergeCell ref="I77:I79"/>
    <mergeCell ref="J77:J79"/>
    <mergeCell ref="K77:K79"/>
    <mergeCell ref="K45:K46"/>
    <mergeCell ref="K57:K59"/>
    <mergeCell ref="K49:K50"/>
    <mergeCell ref="I51:I53"/>
    <mergeCell ref="I60:I61"/>
    <mergeCell ref="J54:J56"/>
    <mergeCell ref="I49:I50"/>
    <mergeCell ref="J60:J61"/>
    <mergeCell ref="J57:J59"/>
    <mergeCell ref="A39:A40"/>
    <mergeCell ref="J39:J40"/>
    <mergeCell ref="J67:J70"/>
    <mergeCell ref="J45:J46"/>
    <mergeCell ref="C54:C56"/>
    <mergeCell ref="I54:I56"/>
    <mergeCell ref="C57:C59"/>
    <mergeCell ref="A54:A56"/>
    <mergeCell ref="J87:J90"/>
    <mergeCell ref="K87:K90"/>
    <mergeCell ref="B85:B86"/>
    <mergeCell ref="C85:C86"/>
    <mergeCell ref="I85:I86"/>
    <mergeCell ref="J85:J86"/>
    <mergeCell ref="K85:K86"/>
    <mergeCell ref="A26:A31"/>
    <mergeCell ref="B26:B29"/>
    <mergeCell ref="C26:C29"/>
    <mergeCell ref="I26:I29"/>
    <mergeCell ref="J26:J29"/>
    <mergeCell ref="K26:K29"/>
    <mergeCell ref="C30:C31"/>
    <mergeCell ref="B30:B31"/>
    <mergeCell ref="I30:I31"/>
    <mergeCell ref="J30:J31"/>
    <mergeCell ref="K30:K31"/>
    <mergeCell ref="A81:A86"/>
    <mergeCell ref="B81:B84"/>
    <mergeCell ref="C81:C84"/>
    <mergeCell ref="I81:I84"/>
    <mergeCell ref="J81:J84"/>
    <mergeCell ref="K81:K84"/>
    <mergeCell ref="K125:K128"/>
    <mergeCell ref="B123:B124"/>
    <mergeCell ref="C123:C124"/>
    <mergeCell ref="I123:I124"/>
    <mergeCell ref="J123:J124"/>
    <mergeCell ref="K121:K124"/>
    <mergeCell ref="A121:A124"/>
    <mergeCell ref="A113:A114"/>
    <mergeCell ref="A116:A117"/>
    <mergeCell ref="B121:B122"/>
    <mergeCell ref="C121:C122"/>
    <mergeCell ref="I121:I122"/>
    <mergeCell ref="J121:J122"/>
    <mergeCell ref="A119:A120"/>
    <mergeCell ref="B119:B120"/>
    <mergeCell ref="C119:C120"/>
    <mergeCell ref="I119:I120"/>
    <mergeCell ref="J119:J120"/>
    <mergeCell ref="K119:K120"/>
    <mergeCell ref="B127:B128"/>
    <mergeCell ref="C127:C128"/>
    <mergeCell ref="I127:I128"/>
    <mergeCell ref="J127:J128"/>
    <mergeCell ref="A125:A128"/>
    <mergeCell ref="B125:B126"/>
    <mergeCell ref="C125:C126"/>
    <mergeCell ref="I125:I126"/>
    <mergeCell ref="J125:J126"/>
    <mergeCell ref="K32:K34"/>
    <mergeCell ref="A32:A35"/>
    <mergeCell ref="I32:I34"/>
    <mergeCell ref="A109:A112"/>
    <mergeCell ref="B111:B112"/>
    <mergeCell ref="C111:C112"/>
    <mergeCell ref="I111:I112"/>
    <mergeCell ref="J111:J112"/>
    <mergeCell ref="K111:K112"/>
    <mergeCell ref="A87:A92"/>
    <mergeCell ref="A105:A106"/>
    <mergeCell ref="B109:B110"/>
    <mergeCell ref="C109:C110"/>
    <mergeCell ref="D104:J104"/>
    <mergeCell ref="J109:J110"/>
    <mergeCell ref="K109:K110"/>
    <mergeCell ref="B91:B92"/>
    <mergeCell ref="C91:C92"/>
    <mergeCell ref="I91:I92"/>
    <mergeCell ref="J91:J92"/>
    <mergeCell ref="K91:K92"/>
    <mergeCell ref="B87:B90"/>
    <mergeCell ref="C87:C90"/>
    <mergeCell ref="I87:I90"/>
  </mergeCells>
  <phoneticPr fontId="3"/>
  <hyperlinks>
    <hyperlink ref="E1:F1" location="'表紙　ハイパーリンク'!A1" display="表紙　ハイパーリンク"/>
    <hyperlink ref="G1" location="'呼内　呼外　リンク'!A1" display="血液内科　リンク"/>
    <hyperlink ref="H1:J1" location="体表面積と腎機能等の計算シート!A1" display="体表面積と腎機能等の計算シート"/>
  </hyperlinks>
  <pageMargins left="0.7" right="0.7" top="0.75" bottom="0.75" header="0.3" footer="0.3"/>
  <pageSetup paperSize="8" scale="55" fitToHeight="0" orientation="landscape" r:id="rId1"/>
  <headerFooter alignWithMargins="0"/>
  <rowBreaks count="3" manualBreakCount="3">
    <brk id="93" max="16383" man="1"/>
    <brk id="129" max="16383" man="1"/>
    <brk id="15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70" zoomScaleNormal="70" zoomScaleSheetLayoutView="70" workbookViewId="0">
      <pane ySplit="1" topLeftCell="A2" activePane="bottomLeft" state="frozen"/>
      <selection pane="bottomLeft" activeCell="G1" sqref="G1"/>
    </sheetView>
  </sheetViews>
  <sheetFormatPr defaultColWidth="13" defaultRowHeight="15.75"/>
  <cols>
    <col min="1" max="1" width="43.375" style="94" customWidth="1"/>
    <col min="2" max="2" width="17.625" style="94" customWidth="1"/>
    <col min="3" max="3" width="46.75" style="95" customWidth="1"/>
    <col min="4" max="4" width="20.625" style="94" customWidth="1"/>
    <col min="5" max="5" width="32.375" style="94" customWidth="1"/>
    <col min="6" max="6" width="18" style="94" bestFit="1" customWidth="1"/>
    <col min="7" max="7" width="31.125" style="94" bestFit="1" customWidth="1"/>
    <col min="8" max="8" width="18.875" style="95" bestFit="1" customWidth="1"/>
    <col min="9" max="9" width="18.25" style="94" bestFit="1" customWidth="1"/>
    <col min="10" max="10" width="24.625" style="94" customWidth="1"/>
    <col min="11" max="11" width="106.625" style="94" customWidth="1"/>
    <col min="12" max="16384" width="13" style="94"/>
  </cols>
  <sheetData>
    <row r="1" spans="1:11" ht="60" customHeight="1">
      <c r="A1" s="861" t="s">
        <v>6117</v>
      </c>
      <c r="B1" s="861"/>
      <c r="C1" s="861"/>
      <c r="D1" s="861"/>
      <c r="E1" s="1251" t="s">
        <v>3690</v>
      </c>
      <c r="F1" s="1251"/>
      <c r="G1" s="1251" t="s">
        <v>7302</v>
      </c>
      <c r="H1" s="1695" t="s">
        <v>3613</v>
      </c>
      <c r="I1" s="1695"/>
      <c r="J1" s="1695"/>
      <c r="K1" s="255"/>
    </row>
    <row r="2" spans="1:11" ht="45" customHeight="1">
      <c r="A2" s="895" t="s">
        <v>7196</v>
      </c>
      <c r="B2" s="487"/>
      <c r="C2" s="487"/>
      <c r="D2" s="487"/>
      <c r="E2" s="487"/>
      <c r="F2" s="487"/>
      <c r="G2" s="487"/>
      <c r="H2" s="487"/>
      <c r="I2" s="487"/>
      <c r="J2" s="487"/>
    </row>
    <row r="3" spans="1:11" ht="37.5" customHeight="1">
      <c r="A3" s="980" t="s">
        <v>3781</v>
      </c>
      <c r="B3" s="980" t="s">
        <v>578</v>
      </c>
      <c r="C3" s="980" t="s">
        <v>2290</v>
      </c>
      <c r="D3" s="980" t="s">
        <v>2311</v>
      </c>
      <c r="E3" s="980" t="s">
        <v>2301</v>
      </c>
      <c r="F3" s="185" t="s">
        <v>1714</v>
      </c>
      <c r="G3" s="185" t="s">
        <v>1618</v>
      </c>
      <c r="H3" s="980" t="s">
        <v>312</v>
      </c>
      <c r="I3" s="980" t="s">
        <v>189</v>
      </c>
      <c r="J3" s="233" t="s">
        <v>2314</v>
      </c>
      <c r="K3" s="234" t="s">
        <v>5</v>
      </c>
    </row>
    <row r="4" spans="1:11" ht="35.25" customHeight="1">
      <c r="A4" s="1645"/>
      <c r="B4" s="1645" t="s">
        <v>2939</v>
      </c>
      <c r="C4" s="1679" t="s">
        <v>2676</v>
      </c>
      <c r="D4" s="1144" t="s">
        <v>331</v>
      </c>
      <c r="E4" s="1140" t="s">
        <v>3138</v>
      </c>
      <c r="F4" s="1637" t="s">
        <v>7</v>
      </c>
      <c r="G4" s="1637"/>
      <c r="H4" s="1144">
        <v>1</v>
      </c>
      <c r="I4" s="1637" t="s">
        <v>183</v>
      </c>
      <c r="J4" s="1637" t="s">
        <v>87</v>
      </c>
      <c r="K4" s="1638" t="s">
        <v>27</v>
      </c>
    </row>
    <row r="5" spans="1:11" ht="35.25" customHeight="1">
      <c r="A5" s="1637"/>
      <c r="B5" s="1637"/>
      <c r="C5" s="1679"/>
      <c r="D5" s="1144" t="s">
        <v>436</v>
      </c>
      <c r="E5" s="1144" t="s">
        <v>3139</v>
      </c>
      <c r="F5" s="1674"/>
      <c r="G5" s="1674"/>
      <c r="H5" s="1140" t="s">
        <v>365</v>
      </c>
      <c r="I5" s="1674"/>
      <c r="J5" s="1674"/>
      <c r="K5" s="1638"/>
    </row>
    <row r="6" spans="1:11" ht="25.5" customHeight="1">
      <c r="A6" s="1639"/>
      <c r="B6" s="1639" t="s">
        <v>2138</v>
      </c>
      <c r="C6" s="1639" t="s">
        <v>2677</v>
      </c>
      <c r="D6" s="1137" t="s">
        <v>331</v>
      </c>
      <c r="E6" s="1137" t="s">
        <v>3140</v>
      </c>
      <c r="F6" s="1640" t="s">
        <v>7</v>
      </c>
      <c r="G6" s="1640"/>
      <c r="H6" s="1137">
        <v>1</v>
      </c>
      <c r="I6" s="1650" t="s">
        <v>181</v>
      </c>
      <c r="J6" s="1640" t="s">
        <v>87</v>
      </c>
      <c r="K6" s="1639"/>
    </row>
    <row r="7" spans="1:11" ht="25.5" customHeight="1">
      <c r="A7" s="1640"/>
      <c r="B7" s="1640"/>
      <c r="C7" s="1639"/>
      <c r="D7" s="1137" t="s">
        <v>1815</v>
      </c>
      <c r="E7" s="1137" t="s">
        <v>3141</v>
      </c>
      <c r="F7" s="1640"/>
      <c r="G7" s="1640"/>
      <c r="H7" s="1137" t="s">
        <v>366</v>
      </c>
      <c r="I7" s="1640"/>
      <c r="J7" s="1640"/>
      <c r="K7" s="1639"/>
    </row>
    <row r="8" spans="1:11" ht="39" customHeight="1">
      <c r="A8" s="1645" t="s">
        <v>6429</v>
      </c>
      <c r="B8" s="1645" t="s">
        <v>3368</v>
      </c>
      <c r="C8" s="1645" t="s">
        <v>2684</v>
      </c>
      <c r="D8" s="1140" t="s">
        <v>687</v>
      </c>
      <c r="E8" s="1140" t="s">
        <v>3149</v>
      </c>
      <c r="F8" s="1141" t="s">
        <v>1974</v>
      </c>
      <c r="G8" s="1140" t="s">
        <v>1988</v>
      </c>
      <c r="H8" s="1140" t="s">
        <v>368</v>
      </c>
      <c r="I8" s="1637" t="s">
        <v>432</v>
      </c>
      <c r="J8" s="1637" t="s">
        <v>690</v>
      </c>
      <c r="K8" s="1638" t="s">
        <v>2548</v>
      </c>
    </row>
    <row r="9" spans="1:11" ht="39" customHeight="1">
      <c r="A9" s="1637"/>
      <c r="B9" s="1637"/>
      <c r="C9" s="1645"/>
      <c r="D9" s="1140" t="s">
        <v>688</v>
      </c>
      <c r="E9" s="1140" t="s">
        <v>3141</v>
      </c>
      <c r="F9" s="1141" t="s">
        <v>1973</v>
      </c>
      <c r="G9" s="1140" t="s">
        <v>1988</v>
      </c>
      <c r="H9" s="1140" t="s">
        <v>365</v>
      </c>
      <c r="I9" s="1637"/>
      <c r="J9" s="1930"/>
      <c r="K9" s="1638"/>
    </row>
    <row r="10" spans="1:11" ht="39" customHeight="1">
      <c r="A10" s="1637"/>
      <c r="B10" s="1637"/>
      <c r="C10" s="1645"/>
      <c r="D10" s="1140" t="s">
        <v>689</v>
      </c>
      <c r="E10" s="1140" t="s">
        <v>3150</v>
      </c>
      <c r="F10" s="1141" t="s">
        <v>1972</v>
      </c>
      <c r="G10" s="1141" t="s">
        <v>1751</v>
      </c>
      <c r="H10" s="1140">
        <v>8</v>
      </c>
      <c r="I10" s="1637"/>
      <c r="J10" s="1930"/>
      <c r="K10" s="1638"/>
    </row>
    <row r="11" spans="1:11" ht="41.25" customHeight="1">
      <c r="A11" s="1639" t="s">
        <v>7077</v>
      </c>
      <c r="B11" s="1764" t="s">
        <v>7200</v>
      </c>
      <c r="C11" s="1764" t="s">
        <v>7071</v>
      </c>
      <c r="D11" s="1148" t="s">
        <v>331</v>
      </c>
      <c r="E11" s="1147" t="s">
        <v>1393</v>
      </c>
      <c r="F11" s="1146" t="s">
        <v>147</v>
      </c>
      <c r="G11" s="1146" t="s">
        <v>1645</v>
      </c>
      <c r="H11" s="1147">
        <v>1</v>
      </c>
      <c r="I11" s="1765" t="s">
        <v>7072</v>
      </c>
      <c r="J11" s="1764" t="s">
        <v>7073</v>
      </c>
      <c r="K11" s="1883" t="s">
        <v>7083</v>
      </c>
    </row>
    <row r="12" spans="1:11" s="122" customFormat="1" ht="57" customHeight="1">
      <c r="A12" s="1639"/>
      <c r="B12" s="1765"/>
      <c r="C12" s="1764"/>
      <c r="D12" s="1148" t="s">
        <v>436</v>
      </c>
      <c r="E12" s="1147" t="s">
        <v>3229</v>
      </c>
      <c r="F12" s="1146" t="s">
        <v>147</v>
      </c>
      <c r="G12" s="1146" t="s">
        <v>1642</v>
      </c>
      <c r="H12" s="1147" t="s">
        <v>3162</v>
      </c>
      <c r="I12" s="1765"/>
      <c r="J12" s="1764"/>
      <c r="K12" s="1883"/>
    </row>
    <row r="13" spans="1:11" s="122" customFormat="1" ht="31.5" customHeight="1">
      <c r="A13" s="1639"/>
      <c r="B13" s="1765"/>
      <c r="C13" s="1764"/>
      <c r="D13" s="1148" t="s">
        <v>4015</v>
      </c>
      <c r="E13" s="1147" t="s">
        <v>7070</v>
      </c>
      <c r="F13" s="1146" t="s">
        <v>147</v>
      </c>
      <c r="G13" s="1146" t="s">
        <v>1645</v>
      </c>
      <c r="H13" s="1146">
        <v>1</v>
      </c>
      <c r="I13" s="1765"/>
      <c r="J13" s="1764"/>
      <c r="K13" s="1883"/>
    </row>
    <row r="14" spans="1:11" ht="54" customHeight="1">
      <c r="A14" s="1639"/>
      <c r="B14" s="1137" t="s">
        <v>7201</v>
      </c>
      <c r="C14" s="1139" t="s">
        <v>7074</v>
      </c>
      <c r="D14" s="1143" t="s">
        <v>4015</v>
      </c>
      <c r="E14" s="1137" t="s">
        <v>7070</v>
      </c>
      <c r="F14" s="1139" t="s">
        <v>147</v>
      </c>
      <c r="G14" s="1139" t="s">
        <v>1645</v>
      </c>
      <c r="H14" s="1137">
        <v>1</v>
      </c>
      <c r="I14" s="1137" t="s">
        <v>7075</v>
      </c>
      <c r="J14" s="1139" t="s">
        <v>7076</v>
      </c>
      <c r="K14" s="1138"/>
    </row>
    <row r="15" spans="1:11" ht="25.5" customHeight="1">
      <c r="A15" s="212"/>
      <c r="B15" s="212"/>
      <c r="C15" s="228"/>
      <c r="D15" s="212"/>
      <c r="E15" s="212"/>
      <c r="F15" s="212"/>
      <c r="G15" s="212"/>
      <c r="H15" s="212"/>
      <c r="I15" s="212"/>
      <c r="J15" s="212"/>
      <c r="K15" s="228"/>
    </row>
    <row r="16" spans="1:11" s="1152" customFormat="1" ht="25.5" customHeight="1">
      <c r="A16" s="212"/>
      <c r="B16" s="212"/>
      <c r="C16" s="228"/>
      <c r="D16" s="212"/>
      <c r="E16" s="212"/>
      <c r="F16" s="212"/>
      <c r="G16" s="212"/>
      <c r="H16" s="212"/>
      <c r="I16" s="212"/>
      <c r="J16" s="212"/>
      <c r="K16" s="228"/>
    </row>
    <row r="17" spans="1:11" s="1152" customFormat="1" ht="45" customHeight="1">
      <c r="A17" s="895" t="s">
        <v>7197</v>
      </c>
      <c r="B17" s="487"/>
      <c r="C17" s="487"/>
      <c r="D17" s="487"/>
      <c r="E17" s="487"/>
      <c r="F17" s="487"/>
      <c r="G17" s="487"/>
      <c r="H17" s="487"/>
      <c r="I17" s="487"/>
      <c r="J17" s="487"/>
      <c r="K17" s="94"/>
    </row>
    <row r="18" spans="1:11" ht="33.75" customHeight="1">
      <c r="A18" s="980" t="s">
        <v>3781</v>
      </c>
      <c r="B18" s="980" t="s">
        <v>578</v>
      </c>
      <c r="C18" s="980" t="s">
        <v>2289</v>
      </c>
      <c r="D18" s="980" t="s">
        <v>2309</v>
      </c>
      <c r="E18" s="980" t="s">
        <v>2293</v>
      </c>
      <c r="F18" s="185" t="s">
        <v>1714</v>
      </c>
      <c r="G18" s="185" t="s">
        <v>1618</v>
      </c>
      <c r="H18" s="980" t="s">
        <v>312</v>
      </c>
      <c r="I18" s="980" t="s">
        <v>189</v>
      </c>
      <c r="J18" s="233" t="s">
        <v>2312</v>
      </c>
      <c r="K18" s="234" t="s">
        <v>5</v>
      </c>
    </row>
    <row r="19" spans="1:11" ht="25.5" customHeight="1">
      <c r="A19" s="1645"/>
      <c r="B19" s="1645" t="s">
        <v>2139</v>
      </c>
      <c r="C19" s="1679" t="s">
        <v>2678</v>
      </c>
      <c r="D19" s="1142" t="s">
        <v>103</v>
      </c>
      <c r="E19" s="1142" t="s">
        <v>85</v>
      </c>
      <c r="F19" s="1637" t="s">
        <v>7</v>
      </c>
      <c r="G19" s="1637"/>
      <c r="H19" s="1142">
        <v>1</v>
      </c>
      <c r="I19" s="1637" t="s">
        <v>183</v>
      </c>
      <c r="J19" s="1637" t="s">
        <v>87</v>
      </c>
      <c r="K19" s="1638" t="s">
        <v>202</v>
      </c>
    </row>
    <row r="20" spans="1:11" ht="25.5" customHeight="1">
      <c r="A20" s="1637"/>
      <c r="B20" s="1637"/>
      <c r="C20" s="1679"/>
      <c r="D20" s="106" t="s">
        <v>436</v>
      </c>
      <c r="E20" s="106" t="s">
        <v>3142</v>
      </c>
      <c r="F20" s="1674"/>
      <c r="G20" s="1674"/>
      <c r="H20" s="108" t="s">
        <v>365</v>
      </c>
      <c r="I20" s="1674"/>
      <c r="J20" s="1931"/>
      <c r="K20" s="1638"/>
    </row>
    <row r="21" spans="1:11" s="193" customFormat="1" ht="32.25" customHeight="1">
      <c r="A21" s="1639"/>
      <c r="B21" s="1639" t="s">
        <v>2471</v>
      </c>
      <c r="C21" s="1639" t="s">
        <v>2679</v>
      </c>
      <c r="D21" s="454" t="s">
        <v>103</v>
      </c>
      <c r="E21" s="454" t="s">
        <v>85</v>
      </c>
      <c r="F21" s="1640" t="s">
        <v>7</v>
      </c>
      <c r="G21" s="1640"/>
      <c r="H21" s="454">
        <v>1</v>
      </c>
      <c r="I21" s="1640" t="s">
        <v>181</v>
      </c>
      <c r="J21" s="1640" t="s">
        <v>87</v>
      </c>
      <c r="K21" s="1641"/>
    </row>
    <row r="22" spans="1:11" s="193" customFormat="1" ht="32.25" customHeight="1">
      <c r="A22" s="1640"/>
      <c r="B22" s="1640"/>
      <c r="C22" s="1639"/>
      <c r="D22" s="454" t="s">
        <v>1815</v>
      </c>
      <c r="E22" s="454" t="s">
        <v>3143</v>
      </c>
      <c r="F22" s="1640"/>
      <c r="G22" s="1640"/>
      <c r="H22" s="454" t="s">
        <v>366</v>
      </c>
      <c r="I22" s="1640"/>
      <c r="J22" s="1928"/>
      <c r="K22" s="1641"/>
    </row>
    <row r="23" spans="1:11" ht="60" customHeight="1">
      <c r="A23" s="1645"/>
      <c r="B23" s="1645" t="s">
        <v>2472</v>
      </c>
      <c r="C23" s="1679" t="s">
        <v>2680</v>
      </c>
      <c r="D23" s="106" t="s">
        <v>0</v>
      </c>
      <c r="E23" s="108" t="s">
        <v>3139</v>
      </c>
      <c r="F23" s="108" t="s">
        <v>7</v>
      </c>
      <c r="G23" s="108"/>
      <c r="H23" s="108" t="s">
        <v>368</v>
      </c>
      <c r="I23" s="1637" t="s">
        <v>270</v>
      </c>
      <c r="J23" s="1674" t="s">
        <v>87</v>
      </c>
      <c r="K23" s="1638" t="s">
        <v>1</v>
      </c>
    </row>
    <row r="24" spans="1:11" ht="66.75" customHeight="1">
      <c r="A24" s="1637"/>
      <c r="B24" s="1637"/>
      <c r="C24" s="1679"/>
      <c r="D24" s="106" t="s">
        <v>103</v>
      </c>
      <c r="E24" s="108" t="s">
        <v>360</v>
      </c>
      <c r="F24" s="108" t="s">
        <v>7</v>
      </c>
      <c r="G24" s="108"/>
      <c r="H24" s="108" t="s">
        <v>368</v>
      </c>
      <c r="I24" s="1637"/>
      <c r="J24" s="1674"/>
      <c r="K24" s="1638"/>
    </row>
    <row r="25" spans="1:11" ht="39" customHeight="1">
      <c r="A25" s="1608" t="s">
        <v>5409</v>
      </c>
      <c r="B25" s="1639" t="s">
        <v>5651</v>
      </c>
      <c r="C25" s="1639" t="s">
        <v>5410</v>
      </c>
      <c r="D25" s="914" t="s">
        <v>97</v>
      </c>
      <c r="E25" s="914" t="s">
        <v>5414</v>
      </c>
      <c r="F25" s="915" t="s">
        <v>147</v>
      </c>
      <c r="G25" s="914" t="s">
        <v>1645</v>
      </c>
      <c r="H25" s="914">
        <v>1</v>
      </c>
      <c r="I25" s="1640" t="s">
        <v>5416</v>
      </c>
      <c r="J25" s="1640" t="s">
        <v>5407</v>
      </c>
      <c r="K25" s="1641"/>
    </row>
    <row r="26" spans="1:11" ht="39" customHeight="1">
      <c r="A26" s="1612"/>
      <c r="B26" s="1640"/>
      <c r="C26" s="1639"/>
      <c r="D26" s="914" t="s">
        <v>436</v>
      </c>
      <c r="E26" s="914" t="s">
        <v>3229</v>
      </c>
      <c r="F26" s="915" t="s">
        <v>147</v>
      </c>
      <c r="G26" s="914" t="s">
        <v>1642</v>
      </c>
      <c r="H26" s="914" t="s">
        <v>3162</v>
      </c>
      <c r="I26" s="1640"/>
      <c r="J26" s="1928"/>
      <c r="K26" s="1641"/>
    </row>
    <row r="27" spans="1:11" ht="39" customHeight="1">
      <c r="A27" s="1612"/>
      <c r="B27" s="1640"/>
      <c r="C27" s="1639"/>
      <c r="D27" s="914" t="s">
        <v>4672</v>
      </c>
      <c r="E27" s="914" t="s">
        <v>4673</v>
      </c>
      <c r="F27" s="915" t="s">
        <v>147</v>
      </c>
      <c r="G27" s="915" t="s">
        <v>5415</v>
      </c>
      <c r="H27" s="914">
        <v>1</v>
      </c>
      <c r="I27" s="1640"/>
      <c r="J27" s="1928"/>
      <c r="K27" s="1641"/>
    </row>
    <row r="28" spans="1:11" ht="39" customHeight="1">
      <c r="A28" s="1612"/>
      <c r="B28" s="1645" t="s">
        <v>5652</v>
      </c>
      <c r="C28" s="1645" t="s">
        <v>5411</v>
      </c>
      <c r="D28" s="913" t="s">
        <v>97</v>
      </c>
      <c r="E28" s="913" t="s">
        <v>5414</v>
      </c>
      <c r="F28" s="912" t="s">
        <v>147</v>
      </c>
      <c r="G28" s="913" t="s">
        <v>1645</v>
      </c>
      <c r="H28" s="913">
        <v>1</v>
      </c>
      <c r="I28" s="1637" t="s">
        <v>5416</v>
      </c>
      <c r="J28" s="1637" t="s">
        <v>260</v>
      </c>
      <c r="K28" s="1638"/>
    </row>
    <row r="29" spans="1:11" ht="63.75" customHeight="1">
      <c r="A29" s="1612"/>
      <c r="B29" s="1637"/>
      <c r="C29" s="1645"/>
      <c r="D29" s="913" t="s">
        <v>436</v>
      </c>
      <c r="E29" s="913" t="s">
        <v>3229</v>
      </c>
      <c r="F29" s="912" t="s">
        <v>147</v>
      </c>
      <c r="G29" s="913" t="s">
        <v>1642</v>
      </c>
      <c r="H29" s="913" t="s">
        <v>3162</v>
      </c>
      <c r="I29" s="1637"/>
      <c r="J29" s="1930"/>
      <c r="K29" s="1638"/>
    </row>
    <row r="30" spans="1:11" ht="78" customHeight="1">
      <c r="A30" s="1612"/>
      <c r="B30" s="1637"/>
      <c r="C30" s="1645"/>
      <c r="D30" s="913" t="s">
        <v>4672</v>
      </c>
      <c r="E30" s="913" t="s">
        <v>4673</v>
      </c>
      <c r="F30" s="912" t="s">
        <v>147</v>
      </c>
      <c r="G30" s="912" t="s">
        <v>1640</v>
      </c>
      <c r="H30" s="913">
        <v>1</v>
      </c>
      <c r="I30" s="1637"/>
      <c r="J30" s="1930"/>
      <c r="K30" s="1638"/>
    </row>
    <row r="31" spans="1:11" ht="63" customHeight="1">
      <c r="A31" s="1609"/>
      <c r="B31" s="915" t="s">
        <v>5653</v>
      </c>
      <c r="C31" s="915" t="s">
        <v>5412</v>
      </c>
      <c r="D31" s="914" t="s">
        <v>4672</v>
      </c>
      <c r="E31" s="914" t="s">
        <v>4673</v>
      </c>
      <c r="F31" s="915" t="s">
        <v>147</v>
      </c>
      <c r="G31" s="914" t="s">
        <v>1640</v>
      </c>
      <c r="H31" s="914">
        <v>1</v>
      </c>
      <c r="I31" s="914" t="s">
        <v>212</v>
      </c>
      <c r="J31" s="914" t="s">
        <v>5413</v>
      </c>
      <c r="K31" s="916"/>
    </row>
    <row r="32" spans="1:11" ht="41.25" customHeight="1">
      <c r="A32" s="1642" t="s">
        <v>7077</v>
      </c>
      <c r="B32" s="1645" t="s">
        <v>7187</v>
      </c>
      <c r="C32" s="1645" t="s">
        <v>7079</v>
      </c>
      <c r="D32" s="1111" t="s">
        <v>97</v>
      </c>
      <c r="E32" s="1107" t="s">
        <v>7078</v>
      </c>
      <c r="F32" s="1107" t="s">
        <v>147</v>
      </c>
      <c r="G32" s="1107" t="s">
        <v>1645</v>
      </c>
      <c r="H32" s="1107">
        <v>1</v>
      </c>
      <c r="I32" s="1637" t="s">
        <v>7080</v>
      </c>
      <c r="J32" s="1637" t="s">
        <v>7081</v>
      </c>
      <c r="K32" s="1638" t="s">
        <v>7082</v>
      </c>
    </row>
    <row r="33" spans="1:14" ht="81" customHeight="1">
      <c r="A33" s="1643"/>
      <c r="B33" s="1637"/>
      <c r="C33" s="1645"/>
      <c r="D33" s="1111" t="s">
        <v>436</v>
      </c>
      <c r="E33" s="1107" t="s">
        <v>3229</v>
      </c>
      <c r="F33" s="1107" t="s">
        <v>147</v>
      </c>
      <c r="G33" s="1107" t="s">
        <v>1642</v>
      </c>
      <c r="H33" s="1107" t="s">
        <v>3162</v>
      </c>
      <c r="I33" s="1637"/>
      <c r="J33" s="1637"/>
      <c r="K33" s="1638"/>
    </row>
    <row r="34" spans="1:14" ht="41.25" customHeight="1">
      <c r="A34" s="1643"/>
      <c r="B34" s="1637"/>
      <c r="C34" s="1645"/>
      <c r="D34" s="1111" t="s">
        <v>4015</v>
      </c>
      <c r="E34" s="1107" t="s">
        <v>7070</v>
      </c>
      <c r="F34" s="1107" t="s">
        <v>147</v>
      </c>
      <c r="G34" s="1107" t="s">
        <v>1645</v>
      </c>
      <c r="H34" s="1107">
        <v>1</v>
      </c>
      <c r="I34" s="1637"/>
      <c r="J34" s="1637"/>
      <c r="K34" s="1638"/>
    </row>
    <row r="35" spans="1:14" ht="55.5" customHeight="1">
      <c r="A35" s="1644"/>
      <c r="B35" s="1104" t="s">
        <v>7188</v>
      </c>
      <c r="C35" s="1104" t="s">
        <v>7084</v>
      </c>
      <c r="D35" s="1109" t="s">
        <v>4015</v>
      </c>
      <c r="E35" s="1104" t="s">
        <v>7070</v>
      </c>
      <c r="F35" s="1104" t="s">
        <v>147</v>
      </c>
      <c r="G35" s="1104" t="s">
        <v>1645</v>
      </c>
      <c r="H35" s="1104">
        <v>1</v>
      </c>
      <c r="I35" s="1105" t="s">
        <v>7051</v>
      </c>
      <c r="J35" s="1104" t="s">
        <v>7085</v>
      </c>
      <c r="K35" s="1106"/>
    </row>
    <row r="36" spans="1:14" ht="36.75" customHeight="1">
      <c r="A36" s="1151"/>
      <c r="B36" s="1151"/>
      <c r="C36" s="322"/>
      <c r="D36" s="211"/>
      <c r="E36" s="212"/>
      <c r="F36" s="129"/>
      <c r="G36" s="129"/>
      <c r="H36" s="213"/>
      <c r="I36" s="212"/>
      <c r="J36" s="212"/>
      <c r="K36" s="210"/>
    </row>
    <row r="37" spans="1:14" ht="45" customHeight="1">
      <c r="A37" s="895" t="s">
        <v>7198</v>
      </c>
      <c r="B37" s="1149"/>
      <c r="C37" s="1150"/>
      <c r="D37" s="317"/>
      <c r="E37" s="318"/>
      <c r="F37" s="317"/>
      <c r="G37" s="317"/>
      <c r="H37" s="317"/>
      <c r="I37" s="318"/>
      <c r="J37" s="318"/>
      <c r="K37" s="318"/>
    </row>
    <row r="38" spans="1:14" s="193" customFormat="1" ht="30" customHeight="1">
      <c r="A38" s="185" t="s">
        <v>3781</v>
      </c>
      <c r="B38" s="185" t="s">
        <v>578</v>
      </c>
      <c r="C38" s="185" t="s">
        <v>2289</v>
      </c>
      <c r="D38" s="185" t="s">
        <v>2309</v>
      </c>
      <c r="E38" s="191" t="s">
        <v>2293</v>
      </c>
      <c r="F38" s="185" t="s">
        <v>1714</v>
      </c>
      <c r="G38" s="185" t="s">
        <v>1618</v>
      </c>
      <c r="H38" s="185" t="s">
        <v>312</v>
      </c>
      <c r="I38" s="185" t="s">
        <v>189</v>
      </c>
      <c r="J38" s="191" t="s">
        <v>2312</v>
      </c>
      <c r="K38" s="1145"/>
    </row>
    <row r="39" spans="1:14" ht="68.25" customHeight="1">
      <c r="A39" s="470"/>
      <c r="B39" s="470" t="s">
        <v>2590</v>
      </c>
      <c r="C39" s="454" t="s">
        <v>2597</v>
      </c>
      <c r="D39" s="454" t="s">
        <v>2675</v>
      </c>
      <c r="E39" s="454" t="s">
        <v>3144</v>
      </c>
      <c r="F39" s="454" t="s">
        <v>7</v>
      </c>
      <c r="G39" s="454"/>
      <c r="H39" s="454" t="s">
        <v>365</v>
      </c>
      <c r="I39" s="454" t="s">
        <v>182</v>
      </c>
      <c r="J39" s="455" t="s">
        <v>1711</v>
      </c>
      <c r="K39" s="456" t="s">
        <v>3151</v>
      </c>
    </row>
    <row r="40" spans="1:14" s="193" customFormat="1" ht="49.5" customHeight="1">
      <c r="A40" s="116"/>
      <c r="B40" s="116" t="s">
        <v>1771</v>
      </c>
      <c r="C40" s="106" t="s">
        <v>2672</v>
      </c>
      <c r="D40" s="106" t="s">
        <v>1815</v>
      </c>
      <c r="E40" s="106" t="s">
        <v>3139</v>
      </c>
      <c r="F40" s="108" t="s">
        <v>147</v>
      </c>
      <c r="G40" s="108"/>
      <c r="H40" s="108" t="s">
        <v>366</v>
      </c>
      <c r="I40" s="108" t="s">
        <v>7202</v>
      </c>
      <c r="J40" s="116" t="s">
        <v>1711</v>
      </c>
      <c r="K40" s="174" t="s">
        <v>3151</v>
      </c>
    </row>
    <row r="41" spans="1:14" s="193" customFormat="1" ht="51.75" customHeight="1">
      <c r="A41" s="455"/>
      <c r="B41" s="791" t="s">
        <v>2137</v>
      </c>
      <c r="C41" s="454" t="s">
        <v>2681</v>
      </c>
      <c r="D41" s="454" t="s">
        <v>4923</v>
      </c>
      <c r="E41" s="454" t="s">
        <v>3145</v>
      </c>
      <c r="F41" s="454" t="s">
        <v>147</v>
      </c>
      <c r="G41" s="454"/>
      <c r="H41" s="454" t="s">
        <v>367</v>
      </c>
      <c r="I41" s="454" t="s">
        <v>182</v>
      </c>
      <c r="J41" s="455" t="s">
        <v>1711</v>
      </c>
      <c r="K41" s="456" t="s">
        <v>3151</v>
      </c>
    </row>
    <row r="42" spans="1:14" ht="42" customHeight="1">
      <c r="A42" s="1151"/>
      <c r="B42" s="1151"/>
      <c r="C42" s="322"/>
      <c r="D42" s="211"/>
      <c r="E42" s="212"/>
      <c r="F42" s="129"/>
      <c r="G42" s="129"/>
      <c r="H42" s="213"/>
      <c r="I42" s="212"/>
      <c r="J42" s="212"/>
      <c r="K42" s="210"/>
    </row>
    <row r="43" spans="1:14" s="193" customFormat="1" ht="46.5" customHeight="1">
      <c r="A43" s="895" t="s">
        <v>7199</v>
      </c>
      <c r="B43" s="1149"/>
      <c r="C43" s="1150"/>
      <c r="D43" s="317"/>
      <c r="E43" s="318"/>
      <c r="F43" s="317"/>
      <c r="G43" s="317"/>
      <c r="H43" s="317"/>
      <c r="I43" s="318"/>
      <c r="J43" s="318"/>
      <c r="K43" s="318"/>
    </row>
    <row r="44" spans="1:14" ht="29.25" customHeight="1">
      <c r="A44" s="185" t="s">
        <v>3781</v>
      </c>
      <c r="B44" s="185" t="s">
        <v>578</v>
      </c>
      <c r="C44" s="185" t="s">
        <v>2289</v>
      </c>
      <c r="D44" s="185" t="s">
        <v>2309</v>
      </c>
      <c r="E44" s="185" t="s">
        <v>2293</v>
      </c>
      <c r="F44" s="185" t="s">
        <v>1714</v>
      </c>
      <c r="G44" s="185" t="s">
        <v>1618</v>
      </c>
      <c r="H44" s="185" t="s">
        <v>312</v>
      </c>
      <c r="I44" s="185" t="s">
        <v>189</v>
      </c>
      <c r="J44" s="191" t="s">
        <v>2312</v>
      </c>
      <c r="K44" s="1145"/>
      <c r="L44" s="329"/>
      <c r="M44" s="330"/>
      <c r="N44" s="330"/>
    </row>
    <row r="45" spans="1:14" s="193" customFormat="1" ht="32.25" customHeight="1">
      <c r="A45" s="1645"/>
      <c r="B45" s="1645" t="s">
        <v>2772</v>
      </c>
      <c r="C45" s="1645" t="s">
        <v>2682</v>
      </c>
      <c r="D45" s="913" t="s">
        <v>331</v>
      </c>
      <c r="E45" s="913" t="s">
        <v>3148</v>
      </c>
      <c r="F45" s="1637" t="s">
        <v>147</v>
      </c>
      <c r="G45" s="1637"/>
      <c r="H45" s="913">
        <v>1</v>
      </c>
      <c r="I45" s="1637" t="s">
        <v>183</v>
      </c>
      <c r="J45" s="1637" t="s">
        <v>87</v>
      </c>
      <c r="K45" s="1638" t="s">
        <v>346</v>
      </c>
    </row>
    <row r="46" spans="1:14" ht="32.25" customHeight="1">
      <c r="A46" s="1637"/>
      <c r="B46" s="1637"/>
      <c r="C46" s="1645"/>
      <c r="D46" s="913" t="s">
        <v>436</v>
      </c>
      <c r="E46" s="913" t="s">
        <v>3139</v>
      </c>
      <c r="F46" s="1637"/>
      <c r="G46" s="1637"/>
      <c r="H46" s="913" t="s">
        <v>365</v>
      </c>
      <c r="I46" s="1637"/>
      <c r="J46" s="1930"/>
      <c r="K46" s="1638"/>
    </row>
    <row r="47" spans="1:14" ht="39" customHeight="1">
      <c r="A47" s="1639"/>
      <c r="B47" s="1639" t="s">
        <v>2774</v>
      </c>
      <c r="C47" s="1639" t="s">
        <v>2683</v>
      </c>
      <c r="D47" s="914" t="s">
        <v>103</v>
      </c>
      <c r="E47" s="914" t="s">
        <v>359</v>
      </c>
      <c r="F47" s="1640" t="s">
        <v>147</v>
      </c>
      <c r="G47" s="1640"/>
      <c r="H47" s="914">
        <v>1</v>
      </c>
      <c r="I47" s="1640" t="s">
        <v>183</v>
      </c>
      <c r="J47" s="1640" t="s">
        <v>87</v>
      </c>
      <c r="K47" s="1641"/>
    </row>
    <row r="48" spans="1:14" ht="39" customHeight="1">
      <c r="A48" s="1640"/>
      <c r="B48" s="1640"/>
      <c r="C48" s="1639"/>
      <c r="D48" s="914" t="s">
        <v>436</v>
      </c>
      <c r="E48" s="914" t="s">
        <v>3139</v>
      </c>
      <c r="F48" s="1640"/>
      <c r="G48" s="1640"/>
      <c r="H48" s="914" t="s">
        <v>365</v>
      </c>
      <c r="I48" s="1640"/>
      <c r="J48" s="1928"/>
      <c r="K48" s="1641"/>
    </row>
    <row r="50" spans="1:11" ht="36.75" customHeight="1"/>
    <row r="51" spans="1:11" ht="45" customHeight="1">
      <c r="A51" s="132" t="s">
        <v>3938</v>
      </c>
    </row>
    <row r="52" spans="1:11" ht="37.5" customHeight="1">
      <c r="A52" s="943"/>
      <c r="B52" s="943"/>
      <c r="C52" s="94"/>
      <c r="H52" s="94"/>
    </row>
    <row r="53" spans="1:11" ht="50.25" customHeight="1">
      <c r="A53" s="264" t="s">
        <v>5812</v>
      </c>
      <c r="B53" s="389"/>
      <c r="C53" s="390"/>
      <c r="D53" s="389"/>
      <c r="E53" s="104"/>
      <c r="F53" s="944"/>
      <c r="G53" s="130"/>
      <c r="H53" s="130"/>
      <c r="I53" s="130"/>
      <c r="J53" s="130"/>
      <c r="K53" s="944"/>
    </row>
    <row r="54" spans="1:11" ht="25.5" customHeight="1">
      <c r="A54" s="185" t="s">
        <v>3781</v>
      </c>
      <c r="B54" s="185" t="s">
        <v>578</v>
      </c>
      <c r="C54" s="185" t="s">
        <v>2289</v>
      </c>
      <c r="D54" s="185" t="s">
        <v>2309</v>
      </c>
      <c r="E54" s="185" t="s">
        <v>2293</v>
      </c>
      <c r="F54" s="185" t="s">
        <v>1714</v>
      </c>
      <c r="G54" s="185" t="s">
        <v>1618</v>
      </c>
      <c r="H54" s="185" t="s">
        <v>156</v>
      </c>
      <c r="I54" s="185" t="s">
        <v>189</v>
      </c>
      <c r="J54" s="191" t="s">
        <v>2312</v>
      </c>
      <c r="K54" s="185" t="s">
        <v>5</v>
      </c>
    </row>
    <row r="55" spans="1:11" ht="21.75">
      <c r="A55" s="1668"/>
      <c r="B55" s="1668" t="s">
        <v>2140</v>
      </c>
      <c r="C55" s="1668" t="s">
        <v>376</v>
      </c>
      <c r="D55" s="453" t="s">
        <v>49</v>
      </c>
      <c r="E55" s="453" t="s">
        <v>3146</v>
      </c>
      <c r="F55" s="1675"/>
      <c r="G55" s="1675"/>
      <c r="H55" s="453">
        <v>1</v>
      </c>
      <c r="I55" s="1675" t="s">
        <v>181</v>
      </c>
      <c r="J55" s="1675" t="s">
        <v>87</v>
      </c>
      <c r="K55" s="1671" t="s">
        <v>201</v>
      </c>
    </row>
    <row r="56" spans="1:11" ht="21.75">
      <c r="A56" s="1675"/>
      <c r="B56" s="1675"/>
      <c r="C56" s="1668"/>
      <c r="D56" s="400" t="s">
        <v>1881</v>
      </c>
      <c r="E56" s="453" t="s">
        <v>3147</v>
      </c>
      <c r="F56" s="1675"/>
      <c r="G56" s="1675"/>
      <c r="H56" s="453">
        <v>1</v>
      </c>
      <c r="I56" s="1675"/>
      <c r="J56" s="1929"/>
      <c r="K56" s="1671"/>
    </row>
    <row r="57" spans="1:11" ht="39">
      <c r="A57" s="1675"/>
      <c r="B57" s="1675"/>
      <c r="C57" s="1668"/>
      <c r="D57" s="453" t="s">
        <v>2843</v>
      </c>
      <c r="E57" s="401" t="s">
        <v>3369</v>
      </c>
      <c r="F57" s="1675"/>
      <c r="G57" s="1675"/>
      <c r="H57" s="453">
        <v>1</v>
      </c>
      <c r="I57" s="1675"/>
      <c r="J57" s="1929"/>
      <c r="K57" s="1671"/>
    </row>
  </sheetData>
  <mergeCells count="92">
    <mergeCell ref="H1:J1"/>
    <mergeCell ref="K4:K5"/>
    <mergeCell ref="K6:K7"/>
    <mergeCell ref="I21:I22"/>
    <mergeCell ref="I45:I46"/>
    <mergeCell ref="I4:I5"/>
    <mergeCell ref="J45:J46"/>
    <mergeCell ref="K19:K20"/>
    <mergeCell ref="I6:I7"/>
    <mergeCell ref="I23:I24"/>
    <mergeCell ref="J23:J24"/>
    <mergeCell ref="J21:J22"/>
    <mergeCell ref="K8:K10"/>
    <mergeCell ref="I8:I10"/>
    <mergeCell ref="I28:I30"/>
    <mergeCell ref="I25:I27"/>
    <mergeCell ref="J11:J13"/>
    <mergeCell ref="B8:B10"/>
    <mergeCell ref="G4:G5"/>
    <mergeCell ref="F19:F20"/>
    <mergeCell ref="G6:G7"/>
    <mergeCell ref="G45:G46"/>
    <mergeCell ref="F4:F5"/>
    <mergeCell ref="G19:G20"/>
    <mergeCell ref="A6:A7"/>
    <mergeCell ref="A47:A48"/>
    <mergeCell ref="A4:A5"/>
    <mergeCell ref="C19:C20"/>
    <mergeCell ref="B23:B24"/>
    <mergeCell ref="B45:B46"/>
    <mergeCell ref="C23:C24"/>
    <mergeCell ref="C4:C5"/>
    <mergeCell ref="A21:A22"/>
    <mergeCell ref="B4:B5"/>
    <mergeCell ref="A23:A24"/>
    <mergeCell ref="B6:B7"/>
    <mergeCell ref="C21:C22"/>
    <mergeCell ref="B21:B22"/>
    <mergeCell ref="C45:C46"/>
    <mergeCell ref="A8:A10"/>
    <mergeCell ref="J4:J5"/>
    <mergeCell ref="J19:J20"/>
    <mergeCell ref="C6:C7"/>
    <mergeCell ref="F6:F7"/>
    <mergeCell ref="F47:F48"/>
    <mergeCell ref="C8:C10"/>
    <mergeCell ref="I19:I20"/>
    <mergeCell ref="I11:I13"/>
    <mergeCell ref="C11:C13"/>
    <mergeCell ref="G47:G48"/>
    <mergeCell ref="A11:A14"/>
    <mergeCell ref="A32:A35"/>
    <mergeCell ref="B32:B34"/>
    <mergeCell ref="C32:C34"/>
    <mergeCell ref="B28:B30"/>
    <mergeCell ref="B25:B27"/>
    <mergeCell ref="B11:B13"/>
    <mergeCell ref="B19:B20"/>
    <mergeCell ref="C28:C30"/>
    <mergeCell ref="C25:C27"/>
    <mergeCell ref="A25:A31"/>
    <mergeCell ref="A19:A20"/>
    <mergeCell ref="B55:B57"/>
    <mergeCell ref="G21:G22"/>
    <mergeCell ref="A45:A46"/>
    <mergeCell ref="F21:F22"/>
    <mergeCell ref="A55:A57"/>
    <mergeCell ref="C47:C48"/>
    <mergeCell ref="F45:F46"/>
    <mergeCell ref="B47:B48"/>
    <mergeCell ref="C55:C57"/>
    <mergeCell ref="K47:K48"/>
    <mergeCell ref="K55:K57"/>
    <mergeCell ref="J6:J7"/>
    <mergeCell ref="J55:J57"/>
    <mergeCell ref="J8:J10"/>
    <mergeCell ref="J28:J30"/>
    <mergeCell ref="K28:K30"/>
    <mergeCell ref="K21:K22"/>
    <mergeCell ref="K45:K46"/>
    <mergeCell ref="K11:K13"/>
    <mergeCell ref="K23:K24"/>
    <mergeCell ref="F55:F57"/>
    <mergeCell ref="I55:I57"/>
    <mergeCell ref="G55:G57"/>
    <mergeCell ref="I47:I48"/>
    <mergeCell ref="J47:J48"/>
    <mergeCell ref="J25:J27"/>
    <mergeCell ref="K25:K27"/>
    <mergeCell ref="I32:I34"/>
    <mergeCell ref="J32:J34"/>
    <mergeCell ref="K32:K34"/>
  </mergeCells>
  <phoneticPr fontId="3"/>
  <hyperlinks>
    <hyperlink ref="E1:F1" location="'表紙　ハイパーリンク'!A1" display="表紙　ハイパーリンク"/>
    <hyperlink ref="G1" location="'呼内　呼外　リンク'!A1" display="血液内科　リンク"/>
    <hyperlink ref="H1:J1" location="体表面積と腎機能等の計算シート!A1" display="体表面積と腎機能等の計算シート"/>
  </hyperlinks>
  <pageMargins left="0.59055118110236227" right="0.15748031496062992" top="0.35433070866141736" bottom="0.31496062992125984" header="0.23622047244094491" footer="0.15748031496062992"/>
  <pageSetup paperSize="8" scale="51"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70" zoomScaleNormal="70" workbookViewId="0">
      <pane ySplit="1" topLeftCell="A2" activePane="bottomLeft" state="frozen"/>
      <selection pane="bottomLeft" activeCell="G1" sqref="G1"/>
    </sheetView>
  </sheetViews>
  <sheetFormatPr defaultRowHeight="15.75"/>
  <cols>
    <col min="1" max="1" width="28.5" style="94" bestFit="1" customWidth="1"/>
    <col min="2" max="2" width="16.75" style="94" bestFit="1" customWidth="1"/>
    <col min="3" max="3" width="34.875" style="94" customWidth="1"/>
    <col min="4" max="4" width="23" style="94" bestFit="1" customWidth="1"/>
    <col min="5" max="5" width="32.375" style="94" customWidth="1"/>
    <col min="6" max="6" width="12.125" style="94" bestFit="1" customWidth="1"/>
    <col min="7" max="7" width="27.25" style="94" bestFit="1" customWidth="1"/>
    <col min="8" max="8" width="17.125" style="94" bestFit="1" customWidth="1"/>
    <col min="9" max="9" width="18.875" style="94" customWidth="1"/>
    <col min="10" max="10" width="27.25" style="94" bestFit="1" customWidth="1"/>
    <col min="11" max="11" width="52" style="94" customWidth="1"/>
    <col min="12" max="16384" width="9" style="94"/>
  </cols>
  <sheetData>
    <row r="1" spans="1:11" ht="60" customHeight="1">
      <c r="A1" s="861" t="s">
        <v>6117</v>
      </c>
      <c r="B1" s="861"/>
      <c r="C1" s="861"/>
      <c r="D1" s="861"/>
      <c r="E1" s="1272" t="s">
        <v>3690</v>
      </c>
      <c r="F1" s="1272"/>
      <c r="G1" s="1272" t="s">
        <v>7302</v>
      </c>
      <c r="I1" s="1284" t="s">
        <v>3613</v>
      </c>
      <c r="J1" s="1284"/>
      <c r="K1" s="1284"/>
    </row>
    <row r="2" spans="1:11" ht="45" customHeight="1">
      <c r="A2" s="487" t="s">
        <v>466</v>
      </c>
      <c r="B2" s="487"/>
      <c r="C2" s="201"/>
      <c r="D2" s="201"/>
      <c r="E2" s="201"/>
      <c r="F2" s="201"/>
      <c r="G2" s="201"/>
      <c r="H2" s="201"/>
      <c r="I2" s="201"/>
      <c r="J2" s="201"/>
    </row>
    <row r="3" spans="1:11" ht="42.75" customHeight="1">
      <c r="A3" s="232" t="s">
        <v>3781</v>
      </c>
      <c r="B3" s="232" t="s">
        <v>578</v>
      </c>
      <c r="C3" s="232" t="s">
        <v>2289</v>
      </c>
      <c r="D3" s="232" t="s">
        <v>2309</v>
      </c>
      <c r="E3" s="232" t="s">
        <v>2293</v>
      </c>
      <c r="F3" s="185" t="s">
        <v>1714</v>
      </c>
      <c r="G3" s="185" t="s">
        <v>1618</v>
      </c>
      <c r="H3" s="232" t="s">
        <v>312</v>
      </c>
      <c r="I3" s="232" t="s">
        <v>189</v>
      </c>
      <c r="J3" s="233" t="s">
        <v>2312</v>
      </c>
      <c r="K3" s="234" t="s">
        <v>5</v>
      </c>
    </row>
    <row r="4" spans="1:11" ht="28.5" customHeight="1">
      <c r="A4" s="1639"/>
      <c r="B4" s="1639" t="s">
        <v>2135</v>
      </c>
      <c r="C4" s="1859" t="s">
        <v>2685</v>
      </c>
      <c r="D4" s="398" t="s">
        <v>103</v>
      </c>
      <c r="E4" s="396" t="s">
        <v>358</v>
      </c>
      <c r="F4" s="395" t="s">
        <v>268</v>
      </c>
      <c r="G4" s="395"/>
      <c r="H4" s="396">
        <v>1</v>
      </c>
      <c r="I4" s="1640" t="s">
        <v>79</v>
      </c>
      <c r="J4" s="1640" t="s">
        <v>8338</v>
      </c>
      <c r="K4" s="1641" t="s">
        <v>2560</v>
      </c>
    </row>
    <row r="5" spans="1:11" ht="28.5" customHeight="1">
      <c r="A5" s="1639"/>
      <c r="B5" s="1639"/>
      <c r="C5" s="1650"/>
      <c r="D5" s="398" t="s">
        <v>95</v>
      </c>
      <c r="E5" s="396" t="s">
        <v>3135</v>
      </c>
      <c r="F5" s="395" t="s">
        <v>148</v>
      </c>
      <c r="G5" s="395"/>
      <c r="H5" s="396">
        <v>1</v>
      </c>
      <c r="I5" s="1640"/>
      <c r="J5" s="1640"/>
      <c r="K5" s="1641"/>
    </row>
    <row r="6" spans="1:11" ht="28.5" customHeight="1">
      <c r="A6" s="1679"/>
      <c r="B6" s="1679" t="s">
        <v>2136</v>
      </c>
      <c r="C6" s="1645" t="s">
        <v>2686</v>
      </c>
      <c r="D6" s="106" t="s">
        <v>43</v>
      </c>
      <c r="E6" s="108" t="s">
        <v>3424</v>
      </c>
      <c r="F6" s="108" t="s">
        <v>268</v>
      </c>
      <c r="G6" s="108"/>
      <c r="H6" s="108">
        <v>1</v>
      </c>
      <c r="I6" s="1637" t="s">
        <v>79</v>
      </c>
      <c r="J6" s="1637" t="s">
        <v>478</v>
      </c>
      <c r="K6" s="1673"/>
    </row>
    <row r="7" spans="1:11" ht="28.5" customHeight="1">
      <c r="A7" s="1679"/>
      <c r="B7" s="1679"/>
      <c r="C7" s="1645"/>
      <c r="D7" s="106" t="s">
        <v>95</v>
      </c>
      <c r="E7" s="108" t="s">
        <v>96</v>
      </c>
      <c r="F7" s="108" t="s">
        <v>268</v>
      </c>
      <c r="G7" s="108"/>
      <c r="H7" s="108">
        <v>1</v>
      </c>
      <c r="I7" s="1637"/>
      <c r="J7" s="1637"/>
      <c r="K7" s="1673"/>
    </row>
    <row r="8" spans="1:11" ht="107.25" customHeight="1">
      <c r="A8" s="650"/>
      <c r="B8" s="395" t="s">
        <v>4019</v>
      </c>
      <c r="C8" s="395" t="s">
        <v>2635</v>
      </c>
      <c r="D8" s="398" t="s">
        <v>467</v>
      </c>
      <c r="E8" s="396" t="s">
        <v>3136</v>
      </c>
      <c r="F8" s="395" t="s">
        <v>148</v>
      </c>
      <c r="G8" s="395"/>
      <c r="H8" s="396" t="s">
        <v>3</v>
      </c>
      <c r="I8" s="396" t="s">
        <v>79</v>
      </c>
      <c r="J8" s="395" t="s">
        <v>363</v>
      </c>
      <c r="K8" s="397" t="s">
        <v>2474</v>
      </c>
    </row>
    <row r="9" spans="1:11" s="368" customFormat="1" ht="57.75" customHeight="1">
      <c r="A9" s="1642" t="s">
        <v>7403</v>
      </c>
      <c r="B9" s="1293" t="s">
        <v>4020</v>
      </c>
      <c r="C9" s="1293" t="s">
        <v>7399</v>
      </c>
      <c r="D9" s="1293" t="s">
        <v>2094</v>
      </c>
      <c r="E9" s="1294" t="s">
        <v>828</v>
      </c>
      <c r="F9" s="1294" t="s">
        <v>7</v>
      </c>
      <c r="G9" s="1294" t="s">
        <v>7400</v>
      </c>
      <c r="H9" s="1294">
        <v>1</v>
      </c>
      <c r="I9" s="1306" t="s">
        <v>301</v>
      </c>
      <c r="J9" s="1293" t="s">
        <v>363</v>
      </c>
      <c r="K9" s="1295"/>
    </row>
    <row r="10" spans="1:11" s="368" customFormat="1" ht="57.75" customHeight="1">
      <c r="A10" s="1644"/>
      <c r="B10" s="1293" t="s">
        <v>7404</v>
      </c>
      <c r="C10" s="1293" t="s">
        <v>7398</v>
      </c>
      <c r="D10" s="1293" t="s">
        <v>2094</v>
      </c>
      <c r="E10" s="1294" t="s">
        <v>7401</v>
      </c>
      <c r="F10" s="1294" t="s">
        <v>7</v>
      </c>
      <c r="G10" s="1294" t="s">
        <v>7400</v>
      </c>
      <c r="H10" s="1294">
        <v>1</v>
      </c>
      <c r="I10" s="1306" t="s">
        <v>86</v>
      </c>
      <c r="J10" s="1293" t="s">
        <v>363</v>
      </c>
      <c r="K10" s="1295"/>
    </row>
    <row r="11" spans="1:11" s="368" customFormat="1" ht="57.75" customHeight="1">
      <c r="A11" s="1642" t="s">
        <v>8574</v>
      </c>
      <c r="B11" s="1642" t="s">
        <v>8579</v>
      </c>
      <c r="C11" s="1642" t="s">
        <v>8573</v>
      </c>
      <c r="D11" s="1540" t="s">
        <v>2281</v>
      </c>
      <c r="E11" s="1537" t="s">
        <v>8575</v>
      </c>
      <c r="F11" s="1537" t="s">
        <v>147</v>
      </c>
      <c r="G11" s="1537" t="s">
        <v>1640</v>
      </c>
      <c r="H11" s="1537" t="s">
        <v>8576</v>
      </c>
      <c r="I11" s="1854" t="s">
        <v>8577</v>
      </c>
      <c r="J11" s="1642" t="s">
        <v>8578</v>
      </c>
      <c r="K11" s="1642"/>
    </row>
    <row r="12" spans="1:11" s="368" customFormat="1" ht="57.75" customHeight="1">
      <c r="A12" s="1644"/>
      <c r="B12" s="1644"/>
      <c r="C12" s="1644"/>
      <c r="D12" s="1540" t="s">
        <v>3920</v>
      </c>
      <c r="E12" s="1537" t="s">
        <v>7055</v>
      </c>
      <c r="F12" s="1537" t="s">
        <v>147</v>
      </c>
      <c r="G12" s="1537" t="s">
        <v>1640</v>
      </c>
      <c r="H12" s="1537">
        <v>1</v>
      </c>
      <c r="I12" s="1855"/>
      <c r="J12" s="1644"/>
      <c r="K12" s="1644"/>
    </row>
    <row r="13" spans="1:11" ht="19.5">
      <c r="A13" s="308"/>
      <c r="B13" s="308"/>
      <c r="C13" s="308">
        <v>4</v>
      </c>
      <c r="D13" s="211"/>
      <c r="E13" s="212"/>
      <c r="F13" s="129"/>
      <c r="G13" s="129"/>
      <c r="H13" s="111"/>
      <c r="I13" s="212"/>
      <c r="J13" s="336"/>
      <c r="K13" s="399"/>
    </row>
    <row r="14" spans="1:11" ht="45" customHeight="1">
      <c r="A14" s="827" t="s">
        <v>6118</v>
      </c>
      <c r="B14" s="228"/>
      <c r="C14" s="160"/>
      <c r="D14" s="111"/>
      <c r="E14" s="212"/>
      <c r="F14" s="212"/>
      <c r="G14" s="212"/>
      <c r="H14" s="212"/>
      <c r="I14" s="212"/>
      <c r="J14" s="212"/>
      <c r="K14" s="213"/>
    </row>
    <row r="15" spans="1:11" ht="37.5" customHeight="1">
      <c r="A15" s="232" t="s">
        <v>3781</v>
      </c>
      <c r="B15" s="232" t="s">
        <v>578</v>
      </c>
      <c r="C15" s="232" t="s">
        <v>2289</v>
      </c>
      <c r="D15" s="232" t="s">
        <v>2309</v>
      </c>
      <c r="E15" s="232" t="s">
        <v>2293</v>
      </c>
      <c r="F15" s="185" t="s">
        <v>1714</v>
      </c>
      <c r="G15" s="185" t="s">
        <v>1618</v>
      </c>
      <c r="H15" s="232" t="s">
        <v>312</v>
      </c>
      <c r="I15" s="232" t="s">
        <v>189</v>
      </c>
      <c r="J15" s="233" t="s">
        <v>2312</v>
      </c>
      <c r="K15" s="234" t="s">
        <v>5</v>
      </c>
    </row>
    <row r="16" spans="1:11" ht="39" customHeight="1">
      <c r="A16" s="820"/>
      <c r="B16" s="820" t="s">
        <v>2133</v>
      </c>
      <c r="C16" s="820" t="s">
        <v>2674</v>
      </c>
      <c r="D16" s="821" t="s">
        <v>531</v>
      </c>
      <c r="E16" s="819" t="s">
        <v>3766</v>
      </c>
      <c r="F16" s="819" t="s">
        <v>268</v>
      </c>
      <c r="G16" s="819"/>
      <c r="H16" s="819" t="s">
        <v>365</v>
      </c>
      <c r="I16" s="819" t="s">
        <v>182</v>
      </c>
      <c r="J16" s="820" t="s">
        <v>363</v>
      </c>
      <c r="K16" s="822"/>
    </row>
    <row r="17" spans="1:11" ht="39" customHeight="1">
      <c r="A17" s="1645"/>
      <c r="B17" s="1645" t="s">
        <v>2134</v>
      </c>
      <c r="C17" s="1674" t="s">
        <v>2687</v>
      </c>
      <c r="D17" s="108" t="s">
        <v>103</v>
      </c>
      <c r="E17" s="108" t="s">
        <v>896</v>
      </c>
      <c r="F17" s="108" t="s">
        <v>7</v>
      </c>
      <c r="G17" s="108"/>
      <c r="H17" s="108">
        <v>1</v>
      </c>
      <c r="I17" s="1637" t="s">
        <v>212</v>
      </c>
      <c r="J17" s="1637" t="s">
        <v>18</v>
      </c>
      <c r="K17" s="1638"/>
    </row>
    <row r="18" spans="1:11" ht="39" customHeight="1">
      <c r="A18" s="1645"/>
      <c r="B18" s="1645"/>
      <c r="C18" s="1674"/>
      <c r="D18" s="108" t="s">
        <v>0</v>
      </c>
      <c r="E18" s="108" t="s">
        <v>533</v>
      </c>
      <c r="F18" s="106" t="s">
        <v>147</v>
      </c>
      <c r="G18" s="106"/>
      <c r="H18" s="108">
        <v>1</v>
      </c>
      <c r="I18" s="1674"/>
      <c r="J18" s="1637"/>
      <c r="K18" s="1638"/>
    </row>
    <row r="19" spans="1:11" ht="39" customHeight="1">
      <c r="A19" s="1639" t="s">
        <v>6119</v>
      </c>
      <c r="B19" s="1729"/>
      <c r="C19" s="1639" t="s">
        <v>686</v>
      </c>
      <c r="D19" s="1650" t="s">
        <v>2622</v>
      </c>
      <c r="E19" s="636" t="s">
        <v>3963</v>
      </c>
      <c r="F19" s="1640" t="s">
        <v>311</v>
      </c>
      <c r="G19" s="1640"/>
      <c r="H19" s="1639" t="s">
        <v>762</v>
      </c>
      <c r="I19" s="1639" t="s">
        <v>266</v>
      </c>
      <c r="J19" s="1639" t="s">
        <v>363</v>
      </c>
      <c r="K19" s="1932"/>
    </row>
    <row r="20" spans="1:11" ht="39" customHeight="1">
      <c r="A20" s="1928"/>
      <c r="B20" s="1934"/>
      <c r="C20" s="1928"/>
      <c r="D20" s="1928"/>
      <c r="E20" s="636" t="s">
        <v>3964</v>
      </c>
      <c r="F20" s="1640"/>
      <c r="G20" s="1640"/>
      <c r="H20" s="1639"/>
      <c r="I20" s="1665"/>
      <c r="J20" s="1928"/>
      <c r="K20" s="1928"/>
    </row>
    <row r="21" spans="1:11" ht="39" customHeight="1">
      <c r="A21" s="1928"/>
      <c r="B21" s="1934"/>
      <c r="C21" s="1928"/>
      <c r="D21" s="1928"/>
      <c r="E21" s="636" t="s">
        <v>3965</v>
      </c>
      <c r="F21" s="1640"/>
      <c r="G21" s="1640"/>
      <c r="H21" s="1639"/>
      <c r="I21" s="1665"/>
      <c r="J21" s="1928"/>
      <c r="K21" s="1928"/>
    </row>
    <row r="22" spans="1:11" ht="39" customHeight="1">
      <c r="A22" s="1645" t="s">
        <v>6120</v>
      </c>
      <c r="B22" s="1704"/>
      <c r="C22" s="1645" t="s">
        <v>686</v>
      </c>
      <c r="D22" s="1889" t="s">
        <v>2622</v>
      </c>
      <c r="E22" s="116" t="s">
        <v>3963</v>
      </c>
      <c r="F22" s="1637" t="s">
        <v>311</v>
      </c>
      <c r="G22" s="1637"/>
      <c r="H22" s="1645" t="s">
        <v>66</v>
      </c>
      <c r="I22" s="1645" t="s">
        <v>79</v>
      </c>
      <c r="J22" s="1645" t="s">
        <v>363</v>
      </c>
      <c r="K22" s="1935"/>
    </row>
    <row r="23" spans="1:11" ht="39" customHeight="1">
      <c r="A23" s="1931"/>
      <c r="B23" s="1933"/>
      <c r="C23" s="1931"/>
      <c r="D23" s="1931"/>
      <c r="E23" s="116" t="s">
        <v>3964</v>
      </c>
      <c r="F23" s="1674"/>
      <c r="G23" s="1674"/>
      <c r="H23" s="1679"/>
      <c r="I23" s="1696"/>
      <c r="J23" s="1931"/>
      <c r="K23" s="1931"/>
    </row>
    <row r="24" spans="1:11" ht="39" customHeight="1">
      <c r="A24" s="1931"/>
      <c r="B24" s="1933"/>
      <c r="C24" s="1931"/>
      <c r="D24" s="1931"/>
      <c r="E24" s="116" t="s">
        <v>3965</v>
      </c>
      <c r="F24" s="1674"/>
      <c r="G24" s="1674"/>
      <c r="H24" s="1679"/>
      <c r="I24" s="1696"/>
      <c r="J24" s="1931"/>
      <c r="K24" s="1931"/>
    </row>
    <row r="25" spans="1:11" ht="39" customHeight="1">
      <c r="A25" s="650"/>
      <c r="B25" s="395" t="s">
        <v>2132</v>
      </c>
      <c r="C25" s="396" t="s">
        <v>1904</v>
      </c>
      <c r="D25" s="396" t="s">
        <v>106</v>
      </c>
      <c r="E25" s="396" t="s">
        <v>3137</v>
      </c>
      <c r="F25" s="395" t="s">
        <v>268</v>
      </c>
      <c r="G25" s="395" t="s">
        <v>1634</v>
      </c>
      <c r="H25" s="396" t="s">
        <v>47</v>
      </c>
      <c r="I25" s="396" t="s">
        <v>86</v>
      </c>
      <c r="J25" s="396" t="s">
        <v>1566</v>
      </c>
      <c r="K25" s="397"/>
    </row>
    <row r="26" spans="1:11" ht="39" customHeight="1">
      <c r="A26" s="116"/>
      <c r="B26" s="116" t="s">
        <v>2475</v>
      </c>
      <c r="C26" s="116" t="s">
        <v>1572</v>
      </c>
      <c r="D26" s="118" t="s">
        <v>1571</v>
      </c>
      <c r="E26" s="108" t="s">
        <v>3135</v>
      </c>
      <c r="F26" s="109" t="s">
        <v>268</v>
      </c>
      <c r="G26" s="109" t="s">
        <v>1989</v>
      </c>
      <c r="H26" s="106">
        <v>1</v>
      </c>
      <c r="I26" s="106" t="s">
        <v>212</v>
      </c>
      <c r="J26" s="108" t="s">
        <v>1566</v>
      </c>
      <c r="K26" s="217"/>
    </row>
    <row r="27" spans="1:11" ht="25.5" customHeight="1">
      <c r="C27" s="94">
        <v>6</v>
      </c>
      <c r="H27" s="95"/>
    </row>
    <row r="28" spans="1:11" ht="45" customHeight="1">
      <c r="A28" s="827" t="s">
        <v>7305</v>
      </c>
      <c r="B28" s="228"/>
      <c r="C28" s="160"/>
      <c r="D28" s="111"/>
      <c r="E28" s="212"/>
      <c r="F28" s="212"/>
      <c r="G28" s="212"/>
      <c r="H28" s="212"/>
      <c r="I28" s="212"/>
      <c r="J28" s="212"/>
      <c r="K28" s="213"/>
    </row>
    <row r="29" spans="1:11" ht="37.5" customHeight="1">
      <c r="A29" s="232" t="s">
        <v>3781</v>
      </c>
      <c r="B29" s="232" t="s">
        <v>578</v>
      </c>
      <c r="C29" s="232" t="s">
        <v>2289</v>
      </c>
      <c r="D29" s="232" t="s">
        <v>2309</v>
      </c>
      <c r="E29" s="232" t="s">
        <v>2293</v>
      </c>
      <c r="F29" s="185" t="s">
        <v>1714</v>
      </c>
      <c r="G29" s="185" t="s">
        <v>1618</v>
      </c>
      <c r="H29" s="232" t="s">
        <v>312</v>
      </c>
      <c r="I29" s="232" t="s">
        <v>189</v>
      </c>
      <c r="J29" s="233" t="s">
        <v>2312</v>
      </c>
      <c r="K29" s="234" t="s">
        <v>5</v>
      </c>
    </row>
    <row r="30" spans="1:11" ht="56.25" customHeight="1">
      <c r="A30" s="820"/>
      <c r="B30" s="820" t="s">
        <v>7222</v>
      </c>
      <c r="C30" s="820" t="s">
        <v>5721</v>
      </c>
      <c r="D30" s="821" t="s">
        <v>49</v>
      </c>
      <c r="E30" s="819" t="s">
        <v>4203</v>
      </c>
      <c r="F30" s="819" t="s">
        <v>147</v>
      </c>
      <c r="G30" s="819" t="s">
        <v>1716</v>
      </c>
      <c r="H30" s="819">
        <v>1</v>
      </c>
      <c r="I30" s="819" t="s">
        <v>5716</v>
      </c>
      <c r="J30" s="820" t="s">
        <v>5722</v>
      </c>
      <c r="K30" s="822" t="s">
        <v>5747</v>
      </c>
    </row>
    <row r="31" spans="1:11">
      <c r="H31" s="95"/>
    </row>
    <row r="32" spans="1:11" ht="45" customHeight="1">
      <c r="A32" s="827" t="s">
        <v>5720</v>
      </c>
      <c r="B32" s="228"/>
      <c r="C32" s="160"/>
      <c r="D32" s="111"/>
      <c r="E32" s="212"/>
      <c r="F32" s="212"/>
      <c r="G32" s="212"/>
      <c r="H32" s="212"/>
      <c r="I32" s="212"/>
      <c r="J32" s="212"/>
      <c r="K32" s="213"/>
    </row>
    <row r="33" spans="1:11" ht="37.5" customHeight="1">
      <c r="A33" s="232" t="s">
        <v>3781</v>
      </c>
      <c r="B33" s="232" t="s">
        <v>578</v>
      </c>
      <c r="C33" s="232" t="s">
        <v>2289</v>
      </c>
      <c r="D33" s="232" t="s">
        <v>2309</v>
      </c>
      <c r="E33" s="232" t="s">
        <v>2293</v>
      </c>
      <c r="F33" s="185" t="s">
        <v>1714</v>
      </c>
      <c r="G33" s="185" t="s">
        <v>1618</v>
      </c>
      <c r="H33" s="232" t="s">
        <v>312</v>
      </c>
      <c r="I33" s="232" t="s">
        <v>189</v>
      </c>
      <c r="J33" s="233" t="s">
        <v>2312</v>
      </c>
      <c r="K33" s="234" t="s">
        <v>5</v>
      </c>
    </row>
    <row r="34" spans="1:11" ht="56.25" customHeight="1">
      <c r="A34" s="116"/>
      <c r="B34" s="116" t="s">
        <v>6115</v>
      </c>
      <c r="C34" s="116" t="s">
        <v>5724</v>
      </c>
      <c r="D34" s="135" t="s">
        <v>49</v>
      </c>
      <c r="E34" s="108" t="s">
        <v>3659</v>
      </c>
      <c r="F34" s="108" t="s">
        <v>147</v>
      </c>
      <c r="G34" s="108" t="s">
        <v>1716</v>
      </c>
      <c r="H34" s="108">
        <v>1</v>
      </c>
      <c r="I34" s="108" t="s">
        <v>5725</v>
      </c>
      <c r="J34" s="116" t="s">
        <v>5726</v>
      </c>
      <c r="K34" s="826"/>
    </row>
    <row r="35" spans="1:11" ht="56.25" customHeight="1">
      <c r="A35" s="820"/>
      <c r="B35" s="820" t="s">
        <v>6116</v>
      </c>
      <c r="C35" s="820" t="s">
        <v>5727</v>
      </c>
      <c r="D35" s="821" t="s">
        <v>49</v>
      </c>
      <c r="E35" s="819" t="s">
        <v>3659</v>
      </c>
      <c r="F35" s="819" t="s">
        <v>147</v>
      </c>
      <c r="G35" s="819" t="s">
        <v>1716</v>
      </c>
      <c r="H35" s="819">
        <v>1</v>
      </c>
      <c r="I35" s="819" t="s">
        <v>5725</v>
      </c>
      <c r="J35" s="820" t="s">
        <v>5728</v>
      </c>
      <c r="K35" s="822"/>
    </row>
    <row r="36" spans="1:11">
      <c r="H36" s="95"/>
    </row>
    <row r="37" spans="1:11" ht="45" customHeight="1">
      <c r="A37" s="827" t="s">
        <v>5730</v>
      </c>
      <c r="B37" s="228"/>
      <c r="C37" s="160"/>
      <c r="D37" s="111"/>
      <c r="E37" s="212"/>
      <c r="F37" s="212"/>
      <c r="G37" s="212"/>
      <c r="H37" s="212"/>
      <c r="I37" s="212"/>
      <c r="J37" s="212"/>
      <c r="K37" s="213"/>
    </row>
    <row r="38" spans="1:11" ht="37.5" customHeight="1">
      <c r="A38" s="232" t="s">
        <v>3781</v>
      </c>
      <c r="B38" s="232" t="s">
        <v>578</v>
      </c>
      <c r="C38" s="232" t="s">
        <v>2289</v>
      </c>
      <c r="D38" s="232" t="s">
        <v>2309</v>
      </c>
      <c r="E38" s="232" t="s">
        <v>2293</v>
      </c>
      <c r="F38" s="185" t="s">
        <v>1714</v>
      </c>
      <c r="G38" s="185" t="s">
        <v>1618</v>
      </c>
      <c r="H38" s="232" t="s">
        <v>312</v>
      </c>
      <c r="I38" s="232" t="s">
        <v>189</v>
      </c>
      <c r="J38" s="233" t="s">
        <v>2312</v>
      </c>
      <c r="K38" s="234" t="s">
        <v>5</v>
      </c>
    </row>
    <row r="39" spans="1:11" ht="56.25" customHeight="1">
      <c r="A39" s="820"/>
      <c r="B39" s="820" t="s">
        <v>7223</v>
      </c>
      <c r="C39" s="820" t="s">
        <v>5729</v>
      </c>
      <c r="D39" s="821" t="s">
        <v>49</v>
      </c>
      <c r="E39" s="819" t="s">
        <v>3659</v>
      </c>
      <c r="F39" s="819" t="s">
        <v>147</v>
      </c>
      <c r="G39" s="819" t="s">
        <v>1716</v>
      </c>
      <c r="H39" s="819">
        <v>1</v>
      </c>
      <c r="I39" s="819" t="s">
        <v>5725</v>
      </c>
      <c r="J39" s="820" t="s">
        <v>5726</v>
      </c>
      <c r="K39" s="822"/>
    </row>
    <row r="40" spans="1:11">
      <c r="H40" s="1069"/>
    </row>
    <row r="41" spans="1:11" ht="45" customHeight="1">
      <c r="A41" s="827" t="s">
        <v>7306</v>
      </c>
      <c r="B41" s="228"/>
      <c r="C41" s="160"/>
      <c r="D41" s="111"/>
      <c r="E41" s="212"/>
      <c r="F41" s="212"/>
      <c r="G41" s="212"/>
      <c r="H41" s="212"/>
      <c r="I41" s="212"/>
      <c r="J41" s="212"/>
      <c r="K41" s="213"/>
    </row>
    <row r="42" spans="1:11" ht="37.5" customHeight="1">
      <c r="A42" s="980" t="s">
        <v>3781</v>
      </c>
      <c r="B42" s="980" t="s">
        <v>578</v>
      </c>
      <c r="C42" s="980" t="s">
        <v>2289</v>
      </c>
      <c r="D42" s="980" t="s">
        <v>2309</v>
      </c>
      <c r="E42" s="980" t="s">
        <v>2293</v>
      </c>
      <c r="F42" s="185" t="s">
        <v>1714</v>
      </c>
      <c r="G42" s="185" t="s">
        <v>1618</v>
      </c>
      <c r="H42" s="980" t="s">
        <v>312</v>
      </c>
      <c r="I42" s="980" t="s">
        <v>189</v>
      </c>
      <c r="J42" s="233" t="s">
        <v>2312</v>
      </c>
      <c r="K42" s="234" t="s">
        <v>5</v>
      </c>
    </row>
    <row r="43" spans="1:11" ht="56.25" customHeight="1">
      <c r="A43" s="1608" t="s">
        <v>6836</v>
      </c>
      <c r="B43" s="1058" t="s">
        <v>6936</v>
      </c>
      <c r="C43" s="1058" t="s">
        <v>6837</v>
      </c>
      <c r="D43" s="1064" t="s">
        <v>49</v>
      </c>
      <c r="E43" s="1059" t="s">
        <v>3659</v>
      </c>
      <c r="F43" s="1059" t="s">
        <v>147</v>
      </c>
      <c r="G43" s="1059" t="s">
        <v>1716</v>
      </c>
      <c r="H43" s="1059">
        <v>1</v>
      </c>
      <c r="I43" s="1059" t="s">
        <v>6838</v>
      </c>
      <c r="J43" s="1058" t="s">
        <v>6793</v>
      </c>
      <c r="K43" s="1068"/>
    </row>
    <row r="44" spans="1:11" ht="56.25" customHeight="1">
      <c r="A44" s="1612"/>
      <c r="B44" s="1087" t="s">
        <v>6937</v>
      </c>
      <c r="C44" s="1062" t="s">
        <v>6839</v>
      </c>
      <c r="D44" s="1066" t="s">
        <v>49</v>
      </c>
      <c r="E44" s="1063" t="s">
        <v>6840</v>
      </c>
      <c r="F44" s="1063" t="s">
        <v>147</v>
      </c>
      <c r="G44" s="1063" t="s">
        <v>1716</v>
      </c>
      <c r="H44" s="1063">
        <v>1</v>
      </c>
      <c r="I44" s="1063" t="s">
        <v>6838</v>
      </c>
      <c r="J44" s="1062" t="s">
        <v>6842</v>
      </c>
      <c r="K44" s="826" t="s">
        <v>6841</v>
      </c>
    </row>
    <row r="45" spans="1:11" ht="78" customHeight="1">
      <c r="A45" s="1609"/>
      <c r="B45" s="1088" t="s">
        <v>6938</v>
      </c>
      <c r="C45" s="1058" t="s">
        <v>6847</v>
      </c>
      <c r="D45" s="1064" t="s">
        <v>6843</v>
      </c>
      <c r="E45" s="1059" t="s">
        <v>6840</v>
      </c>
      <c r="F45" s="1059" t="s">
        <v>147</v>
      </c>
      <c r="G45" s="1059" t="s">
        <v>1716</v>
      </c>
      <c r="H45" s="1059">
        <v>1</v>
      </c>
      <c r="I45" s="1059" t="s">
        <v>6844</v>
      </c>
      <c r="J45" s="1058" t="s">
        <v>6845</v>
      </c>
      <c r="K45" s="1073" t="s">
        <v>6846</v>
      </c>
    </row>
    <row r="46" spans="1:11">
      <c r="H46" s="95"/>
    </row>
    <row r="47" spans="1:11">
      <c r="H47" s="95"/>
    </row>
    <row r="48" spans="1:11" s="342" customFormat="1" ht="45" customHeight="1">
      <c r="A48" s="355" t="s">
        <v>2398</v>
      </c>
      <c r="B48" s="111"/>
      <c r="C48" s="111"/>
      <c r="D48" s="111"/>
      <c r="E48" s="228"/>
      <c r="F48" s="111"/>
      <c r="G48" s="111"/>
      <c r="H48" s="348"/>
      <c r="I48" s="212"/>
      <c r="J48" s="228"/>
      <c r="K48" s="202"/>
    </row>
    <row r="49" spans="1:11" s="1040" customFormat="1" ht="45.75" customHeight="1">
      <c r="A49" s="895" t="s">
        <v>5637</v>
      </c>
      <c r="B49" s="807"/>
      <c r="C49" s="807"/>
      <c r="D49" s="807"/>
      <c r="E49" s="807"/>
      <c r="F49" s="807"/>
      <c r="G49" s="807"/>
      <c r="H49" s="807"/>
      <c r="I49" s="807"/>
      <c r="J49" s="808"/>
      <c r="K49" s="809"/>
    </row>
    <row r="50" spans="1:11" s="1040" customFormat="1" ht="39" customHeight="1">
      <c r="A50" s="538" t="s">
        <v>3781</v>
      </c>
      <c r="B50" s="538" t="s">
        <v>578</v>
      </c>
      <c r="C50" s="538" t="s">
        <v>2289</v>
      </c>
      <c r="D50" s="538" t="s">
        <v>2309</v>
      </c>
      <c r="E50" s="538" t="s">
        <v>2293</v>
      </c>
      <c r="F50" s="538" t="s">
        <v>1714</v>
      </c>
      <c r="G50" s="538" t="s">
        <v>1618</v>
      </c>
      <c r="H50" s="538" t="s">
        <v>156</v>
      </c>
      <c r="I50" s="538" t="s">
        <v>189</v>
      </c>
      <c r="J50" s="303" t="s">
        <v>2312</v>
      </c>
      <c r="K50" s="304" t="s">
        <v>582</v>
      </c>
    </row>
    <row r="51" spans="1:11" s="1040" customFormat="1" ht="84" customHeight="1">
      <c r="A51" s="1035"/>
      <c r="B51" s="1035" t="s">
        <v>7308</v>
      </c>
      <c r="C51" s="1035" t="s">
        <v>5596</v>
      </c>
      <c r="D51" s="1039" t="s">
        <v>49</v>
      </c>
      <c r="E51" s="1035" t="s">
        <v>197</v>
      </c>
      <c r="F51" s="1037" t="s">
        <v>148</v>
      </c>
      <c r="G51" s="1037" t="s">
        <v>1720</v>
      </c>
      <c r="H51" s="1037">
        <v>1</v>
      </c>
      <c r="I51" s="1035" t="s">
        <v>2838</v>
      </c>
      <c r="J51" s="1035" t="s">
        <v>18</v>
      </c>
      <c r="K51" s="1036" t="s">
        <v>6629</v>
      </c>
    </row>
    <row r="52" spans="1:11" s="1040" customFormat="1" ht="84" customHeight="1">
      <c r="A52" s="1034"/>
      <c r="B52" s="1249" t="s">
        <v>7309</v>
      </c>
      <c r="C52" s="1034" t="s">
        <v>5944</v>
      </c>
      <c r="D52" s="1038" t="s">
        <v>7182</v>
      </c>
      <c r="E52" s="1034" t="s">
        <v>197</v>
      </c>
      <c r="F52" s="1034" t="s">
        <v>148</v>
      </c>
      <c r="G52" s="1034" t="s">
        <v>1720</v>
      </c>
      <c r="H52" s="1034">
        <v>1</v>
      </c>
      <c r="I52" s="1034" t="s">
        <v>2838</v>
      </c>
      <c r="J52" s="1034" t="s">
        <v>502</v>
      </c>
      <c r="K52" s="1033" t="s">
        <v>6630</v>
      </c>
    </row>
    <row r="53" spans="1:11" ht="33">
      <c r="A53" s="132" t="s">
        <v>6575</v>
      </c>
      <c r="H53" s="95"/>
    </row>
  </sheetData>
  <mergeCells count="46">
    <mergeCell ref="K22:K24"/>
    <mergeCell ref="A4:A5"/>
    <mergeCell ref="B19:B21"/>
    <mergeCell ref="G19:G21"/>
    <mergeCell ref="B4:B5"/>
    <mergeCell ref="C4:C5"/>
    <mergeCell ref="A6:A7"/>
    <mergeCell ref="A17:A18"/>
    <mergeCell ref="B6:B7"/>
    <mergeCell ref="C6:C7"/>
    <mergeCell ref="A9:A10"/>
    <mergeCell ref="A11:A12"/>
    <mergeCell ref="C11:C12"/>
    <mergeCell ref="B11:B12"/>
    <mergeCell ref="I17:I18"/>
    <mergeCell ref="D22:D24"/>
    <mergeCell ref="A19:A21"/>
    <mergeCell ref="F22:F24"/>
    <mergeCell ref="G22:G24"/>
    <mergeCell ref="A22:A24"/>
    <mergeCell ref="B17:B18"/>
    <mergeCell ref="H22:H24"/>
    <mergeCell ref="I22:I24"/>
    <mergeCell ref="F19:F21"/>
    <mergeCell ref="J19:J21"/>
    <mergeCell ref="H19:H21"/>
    <mergeCell ref="I19:I21"/>
    <mergeCell ref="B22:B24"/>
    <mergeCell ref="C22:C24"/>
    <mergeCell ref="J22:J24"/>
    <mergeCell ref="I11:I12"/>
    <mergeCell ref="J11:J12"/>
    <mergeCell ref="K11:K12"/>
    <mergeCell ref="A43:A45"/>
    <mergeCell ref="I4:I5"/>
    <mergeCell ref="J4:J5"/>
    <mergeCell ref="I6:I7"/>
    <mergeCell ref="J6:J7"/>
    <mergeCell ref="K17:K18"/>
    <mergeCell ref="J17:J18"/>
    <mergeCell ref="K4:K5"/>
    <mergeCell ref="K6:K7"/>
    <mergeCell ref="C17:C18"/>
    <mergeCell ref="K19:K21"/>
    <mergeCell ref="C19:C21"/>
    <mergeCell ref="D19:D21"/>
  </mergeCells>
  <phoneticPr fontId="3"/>
  <hyperlinks>
    <hyperlink ref="E1:F1" location="'表紙　ハイパーリンク'!A1" display="表紙　ハイパーリンク"/>
    <hyperlink ref="G1" location="'呼内　呼外　リンク'!A1" display="血液内科　リンク"/>
    <hyperlink ref="I1:K1" location="体表面積と腎機能等の計算シート!A1" display="体表面積と腎機能等の計算シート"/>
  </hyperlinks>
  <pageMargins left="0.7" right="0.7" top="0.75" bottom="0.75" header="0.3" footer="0.3"/>
  <pageSetup paperSize="8"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0"/>
  <sheetViews>
    <sheetView zoomScaleNormal="100" workbookViewId="0">
      <selection activeCell="I1" sqref="I1:L1"/>
    </sheetView>
  </sheetViews>
  <sheetFormatPr defaultColWidth="10.875" defaultRowHeight="17.25" customHeight="1"/>
  <cols>
    <col min="1" max="1" width="2.125" style="17" customWidth="1"/>
    <col min="2" max="2" width="1.5" style="17" customWidth="1"/>
    <col min="3" max="3" width="21.5" style="17" bestFit="1" customWidth="1"/>
    <col min="4" max="4" width="8.5" style="17" customWidth="1"/>
    <col min="5" max="5" width="6.875" style="17" customWidth="1"/>
    <col min="6" max="6" width="6.875" style="85" customWidth="1"/>
    <col min="7" max="7" width="8.875" style="17" customWidth="1"/>
    <col min="8" max="8" width="1.375" style="17" customWidth="1"/>
    <col min="9" max="9" width="10.5" style="17" customWidth="1"/>
    <col min="10" max="10" width="8.75" style="17" customWidth="1"/>
    <col min="11" max="11" width="3" style="85" customWidth="1"/>
    <col min="12" max="12" width="5.75" style="17" customWidth="1"/>
    <col min="13" max="13" width="6" style="17" customWidth="1"/>
    <col min="14" max="14" width="11.125" style="17" bestFit="1" customWidth="1"/>
    <col min="15" max="15" width="6.625" style="17" customWidth="1"/>
    <col min="16" max="16" width="1.5" style="17" customWidth="1"/>
    <col min="17" max="17" width="12.5" style="17" bestFit="1" customWidth="1"/>
    <col min="18" max="18" width="7.625" style="17" customWidth="1"/>
    <col min="19" max="19" width="8" style="17" bestFit="1" customWidth="1"/>
    <col min="20" max="20" width="3.375" style="17" bestFit="1" customWidth="1"/>
    <col min="21" max="21" width="8.625" style="17" customWidth="1"/>
    <col min="22" max="22" width="5.75" style="17" bestFit="1" customWidth="1"/>
    <col min="23" max="23" width="3.375" style="17" bestFit="1" customWidth="1"/>
    <col min="24" max="24" width="6.5" style="17" customWidth="1"/>
    <col min="25" max="25" width="3.375" style="17" bestFit="1" customWidth="1"/>
    <col min="26" max="26" width="8.625" style="17" customWidth="1"/>
    <col min="27" max="27" width="5.75" style="17" bestFit="1" customWidth="1"/>
    <col min="28" max="16384" width="10.875" style="17"/>
  </cols>
  <sheetData>
    <row r="1" spans="3:27" ht="36.75" customHeight="1" thickBot="1">
      <c r="C1" s="1582" t="s">
        <v>3619</v>
      </c>
      <c r="D1" s="1582"/>
      <c r="E1" s="1582"/>
      <c r="F1" s="1582"/>
      <c r="G1" s="528"/>
      <c r="H1" s="528"/>
      <c r="I1" s="1583" t="s">
        <v>3690</v>
      </c>
      <c r="J1" s="1583"/>
      <c r="K1" s="1583"/>
      <c r="L1" s="1583"/>
    </row>
    <row r="2" spans="3:27" ht="17.25" customHeight="1" thickBot="1">
      <c r="C2" s="1556" t="s">
        <v>2116</v>
      </c>
      <c r="D2" s="1557"/>
      <c r="E2" s="1557"/>
      <c r="F2" s="1557"/>
      <c r="G2" s="1557"/>
      <c r="H2" s="18"/>
      <c r="I2" s="1560" t="s">
        <v>1670</v>
      </c>
      <c r="J2" s="1560"/>
      <c r="K2" s="1561" t="s">
        <v>1671</v>
      </c>
      <c r="L2" s="1562"/>
    </row>
    <row r="3" spans="3:27" ht="17.25" customHeight="1" thickBot="1">
      <c r="C3" s="1558"/>
      <c r="D3" s="1559"/>
      <c r="E3" s="1559"/>
      <c r="F3" s="1559"/>
      <c r="G3" s="1559"/>
      <c r="H3" s="19"/>
      <c r="I3" s="1565" t="s">
        <v>2118</v>
      </c>
      <c r="J3" s="1565"/>
      <c r="K3" s="1563"/>
      <c r="L3" s="1564"/>
    </row>
    <row r="4" spans="3:27" ht="7.5" customHeight="1" thickBot="1">
      <c r="C4" s="20"/>
      <c r="D4" s="20"/>
      <c r="E4" s="20"/>
      <c r="F4" s="20"/>
      <c r="G4" s="20"/>
      <c r="H4" s="21"/>
      <c r="I4" s="85"/>
      <c r="J4" s="85"/>
      <c r="L4" s="22"/>
    </row>
    <row r="5" spans="3:27" ht="17.25" customHeight="1" thickBot="1">
      <c r="C5" s="1566" t="s">
        <v>2121</v>
      </c>
      <c r="D5" s="1567"/>
      <c r="E5" s="1567"/>
      <c r="F5" s="1567"/>
      <c r="G5" s="1567"/>
      <c r="H5" s="18"/>
      <c r="I5" s="1560" t="s">
        <v>2117</v>
      </c>
      <c r="J5" s="1560"/>
      <c r="K5" s="1589" t="s">
        <v>2170</v>
      </c>
      <c r="L5" s="1589"/>
      <c r="M5" s="92" t="s">
        <v>2131</v>
      </c>
      <c r="N5" s="1562" t="s">
        <v>2120</v>
      </c>
      <c r="O5" s="36"/>
    </row>
    <row r="6" spans="3:27" ht="17.25" customHeight="1" thickBot="1">
      <c r="C6" s="1568"/>
      <c r="D6" s="1569"/>
      <c r="E6" s="1569"/>
      <c r="F6" s="1569"/>
      <c r="G6" s="1569"/>
      <c r="H6" s="19"/>
      <c r="I6" s="1565" t="s">
        <v>2119</v>
      </c>
      <c r="J6" s="1565"/>
      <c r="K6" s="1565"/>
      <c r="L6" s="1565"/>
      <c r="M6" s="93">
        <v>1.73</v>
      </c>
      <c r="N6" s="1564"/>
      <c r="O6" s="36"/>
    </row>
    <row r="7" spans="3:27" ht="11.25" customHeight="1"/>
    <row r="8" spans="3:27" ht="27.75" customHeight="1" thickBot="1">
      <c r="F8" s="23"/>
      <c r="G8" s="1570" t="s">
        <v>1652</v>
      </c>
      <c r="H8" s="1570"/>
      <c r="J8" s="89" t="s">
        <v>2123</v>
      </c>
      <c r="K8" s="89"/>
      <c r="L8" s="90"/>
      <c r="M8" s="91" t="s">
        <v>2124</v>
      </c>
      <c r="R8" s="41" t="s">
        <v>1713</v>
      </c>
      <c r="S8" s="41"/>
      <c r="U8" s="41" t="s">
        <v>2293</v>
      </c>
      <c r="V8" s="41"/>
      <c r="W8" s="1553" t="s">
        <v>2171</v>
      </c>
      <c r="X8" s="1553"/>
      <c r="Z8" s="41" t="s">
        <v>2293</v>
      </c>
    </row>
    <row r="9" spans="3:27" ht="16.5" customHeight="1" thickTop="1" thickBot="1">
      <c r="D9" s="1554" t="s">
        <v>1653</v>
      </c>
      <c r="E9" s="1554"/>
      <c r="F9" s="1555"/>
      <c r="G9" s="25">
        <v>160</v>
      </c>
      <c r="H9" s="26"/>
      <c r="I9" s="17" t="s">
        <v>1654</v>
      </c>
      <c r="M9" s="17">
        <f>0.8*M11</f>
        <v>36</v>
      </c>
      <c r="Q9" s="40" t="s">
        <v>1657</v>
      </c>
      <c r="R9" s="10"/>
      <c r="S9" s="38" t="s">
        <v>1658</v>
      </c>
      <c r="T9" s="13" t="s">
        <v>1659</v>
      </c>
      <c r="U9" s="16">
        <f>R9*$G$13</f>
        <v>0</v>
      </c>
      <c r="V9" s="13" t="s">
        <v>1660</v>
      </c>
      <c r="W9" s="11" t="s">
        <v>1661</v>
      </c>
      <c r="X9" s="10">
        <v>0.8</v>
      </c>
      <c r="Y9" s="13" t="s">
        <v>1659</v>
      </c>
      <c r="Z9" s="16">
        <f>U9*$X$9</f>
        <v>0</v>
      </c>
      <c r="AA9" s="13" t="s">
        <v>1660</v>
      </c>
    </row>
    <row r="10" spans="3:27" ht="16.5" customHeight="1" thickTop="1" thickBot="1">
      <c r="D10" s="1554" t="s">
        <v>1655</v>
      </c>
      <c r="E10" s="1554"/>
      <c r="F10" s="1555"/>
      <c r="G10" s="25">
        <v>50</v>
      </c>
      <c r="H10" s="26"/>
      <c r="I10" s="17" t="s">
        <v>1656</v>
      </c>
      <c r="J10" s="17">
        <f>J11*G10</f>
        <v>3750</v>
      </c>
      <c r="M10" s="17">
        <f>98-M9</f>
        <v>62</v>
      </c>
      <c r="Q10" s="40" t="s">
        <v>1662</v>
      </c>
      <c r="R10" s="10"/>
      <c r="S10" s="38" t="s">
        <v>1658</v>
      </c>
      <c r="T10" s="13" t="s">
        <v>1659</v>
      </c>
      <c r="U10" s="16">
        <f>R10*$G$13</f>
        <v>0</v>
      </c>
      <c r="V10" s="13" t="s">
        <v>1660</v>
      </c>
      <c r="W10" s="11" t="s">
        <v>1661</v>
      </c>
      <c r="X10" s="9"/>
      <c r="Y10" s="13" t="s">
        <v>1659</v>
      </c>
      <c r="Z10" s="16">
        <f>U10*$X$9</f>
        <v>0</v>
      </c>
      <c r="AA10" s="13" t="s">
        <v>1660</v>
      </c>
    </row>
    <row r="11" spans="3:27" ht="16.5" customHeight="1" thickTop="1" thickBot="1">
      <c r="D11" s="1554" t="s">
        <v>1672</v>
      </c>
      <c r="E11" s="1554"/>
      <c r="F11" s="1555"/>
      <c r="G11" s="27">
        <v>65</v>
      </c>
      <c r="H11" s="26"/>
      <c r="I11" s="17" t="s">
        <v>1673</v>
      </c>
      <c r="J11" s="17">
        <f>140-G11</f>
        <v>75</v>
      </c>
      <c r="M11" s="17">
        <f>G11-20</f>
        <v>45</v>
      </c>
      <c r="Q11" s="40" t="s">
        <v>1663</v>
      </c>
      <c r="R11" s="10"/>
      <c r="S11" s="38" t="s">
        <v>1658</v>
      </c>
      <c r="T11" s="13" t="s">
        <v>1659</v>
      </c>
      <c r="U11" s="16">
        <f>R11*$G$13</f>
        <v>0</v>
      </c>
      <c r="V11" s="13" t="s">
        <v>1660</v>
      </c>
      <c r="W11" s="11" t="s">
        <v>1661</v>
      </c>
      <c r="X11" s="9"/>
      <c r="Y11" s="13" t="s">
        <v>1659</v>
      </c>
      <c r="Z11" s="16">
        <f>U11*$X$9</f>
        <v>0</v>
      </c>
      <c r="AA11" s="13" t="s">
        <v>1660</v>
      </c>
    </row>
    <row r="12" spans="3:27" ht="16.5" customHeight="1" thickTop="1" thickBot="1">
      <c r="D12" s="1554" t="s">
        <v>2125</v>
      </c>
      <c r="E12" s="1554"/>
      <c r="F12" s="1555"/>
      <c r="G12" s="25">
        <v>0.7</v>
      </c>
      <c r="H12" s="26"/>
      <c r="I12" s="17" t="s">
        <v>2126</v>
      </c>
      <c r="J12" s="17">
        <f>72*G12</f>
        <v>50.4</v>
      </c>
      <c r="M12" s="28">
        <f>M10/G12</f>
        <v>88.571428571428584</v>
      </c>
      <c r="Q12" s="39"/>
      <c r="R12" s="9"/>
      <c r="S12" s="39"/>
      <c r="T12" s="9"/>
      <c r="U12" s="9"/>
      <c r="V12" s="9"/>
      <c r="W12" s="1553" t="s">
        <v>2171</v>
      </c>
      <c r="X12" s="1553"/>
      <c r="Y12" s="9"/>
      <c r="Z12" s="9"/>
      <c r="AA12" s="9"/>
    </row>
    <row r="13" spans="3:27" ht="16.5" customHeight="1" thickTop="1" thickBot="1">
      <c r="D13" s="1587" t="s">
        <v>2128</v>
      </c>
      <c r="E13" s="1587"/>
      <c r="F13" s="1588"/>
      <c r="G13" s="29">
        <f>($G$9^0.725)*($G$10^0.425)*0.007184</f>
        <v>1.5011205242081451</v>
      </c>
      <c r="H13" s="26"/>
      <c r="I13" s="17" t="s">
        <v>2127</v>
      </c>
      <c r="Q13" s="40" t="s">
        <v>1664</v>
      </c>
      <c r="R13" s="10">
        <f>R9</f>
        <v>0</v>
      </c>
      <c r="S13" s="38" t="s">
        <v>1658</v>
      </c>
      <c r="T13" s="13" t="s">
        <v>1659</v>
      </c>
      <c r="U13" s="16">
        <f>$G$14*R13</f>
        <v>0</v>
      </c>
      <c r="V13" s="13" t="s">
        <v>1660</v>
      </c>
      <c r="W13" s="11" t="s">
        <v>1661</v>
      </c>
      <c r="X13" s="10">
        <f>X9</f>
        <v>0.8</v>
      </c>
      <c r="Y13" s="13" t="s">
        <v>1659</v>
      </c>
      <c r="Z13" s="16">
        <f>U13*$X$13</f>
        <v>0</v>
      </c>
      <c r="AA13" s="13" t="s">
        <v>1660</v>
      </c>
    </row>
    <row r="14" spans="3:27" ht="16.5" customHeight="1" thickTop="1" thickBot="1">
      <c r="D14" s="1587" t="s">
        <v>2129</v>
      </c>
      <c r="E14" s="1587"/>
      <c r="F14" s="1588"/>
      <c r="G14" s="29">
        <f>($G$9^0.663)*($G$10^0.444)*0.008883</f>
        <v>1.4596001271828292</v>
      </c>
      <c r="H14" s="26"/>
      <c r="I14" s="17" t="s">
        <v>2127</v>
      </c>
      <c r="Q14" s="40" t="s">
        <v>1665</v>
      </c>
      <c r="R14" s="10">
        <f>R10</f>
        <v>0</v>
      </c>
      <c r="S14" s="38" t="s">
        <v>2205</v>
      </c>
      <c r="T14" s="13" t="s">
        <v>1659</v>
      </c>
      <c r="U14" s="16">
        <f>$G$14*R14</f>
        <v>0</v>
      </c>
      <c r="V14" s="13" t="s">
        <v>1660</v>
      </c>
      <c r="W14" s="11" t="s">
        <v>1661</v>
      </c>
      <c r="X14" s="9"/>
      <c r="Y14" s="13" t="s">
        <v>1659</v>
      </c>
      <c r="Z14" s="16">
        <f>U14*$I$16</f>
        <v>0</v>
      </c>
      <c r="AA14" s="13" t="s">
        <v>1660</v>
      </c>
    </row>
    <row r="15" spans="3:27" ht="15" customHeight="1" thickTop="1" thickBot="1">
      <c r="C15" s="30"/>
      <c r="D15" s="30"/>
      <c r="E15" s="30"/>
      <c r="F15" s="31"/>
      <c r="G15" s="32"/>
      <c r="H15" s="26"/>
      <c r="Q15" s="40" t="s">
        <v>1666</v>
      </c>
      <c r="R15" s="10">
        <f>R11</f>
        <v>0</v>
      </c>
      <c r="S15" s="38" t="s">
        <v>2205</v>
      </c>
      <c r="T15" s="13" t="s">
        <v>2206</v>
      </c>
      <c r="U15" s="16">
        <f>$G$14*R15</f>
        <v>0</v>
      </c>
      <c r="V15" s="13" t="s">
        <v>2207</v>
      </c>
      <c r="W15" s="11" t="s">
        <v>1661</v>
      </c>
      <c r="X15" s="9"/>
      <c r="Y15" s="13" t="s">
        <v>1659</v>
      </c>
      <c r="Z15" s="16">
        <f>U15*$I$16</f>
        <v>0</v>
      </c>
      <c r="AA15" s="13" t="s">
        <v>1660</v>
      </c>
    </row>
    <row r="16" spans="3:27" ht="15" customHeight="1" thickTop="1" thickBot="1">
      <c r="D16" s="30" t="s">
        <v>2168</v>
      </c>
      <c r="E16" s="1590" t="s">
        <v>2167</v>
      </c>
      <c r="F16" s="1591"/>
      <c r="G16" s="33">
        <v>6</v>
      </c>
      <c r="H16" s="26"/>
    </row>
    <row r="17" spans="2:22" ht="8.25" customHeight="1" thickTop="1" thickBot="1">
      <c r="F17" s="23"/>
      <c r="G17" s="26"/>
      <c r="H17" s="26"/>
    </row>
    <row r="18" spans="2:22" ht="6.75" customHeight="1" thickBot="1">
      <c r="B18" s="52"/>
      <c r="C18" s="53"/>
      <c r="D18" s="53"/>
      <c r="E18" s="53"/>
      <c r="F18" s="54"/>
      <c r="G18" s="53"/>
      <c r="H18" s="53"/>
      <c r="I18" s="53"/>
      <c r="J18" s="53"/>
      <c r="K18" s="54"/>
      <c r="L18" s="53"/>
      <c r="M18" s="53"/>
      <c r="N18" s="53"/>
      <c r="O18" s="55"/>
      <c r="P18" s="35"/>
    </row>
    <row r="19" spans="2:22" ht="15" customHeight="1" thickTop="1" thickBot="1">
      <c r="B19" s="56"/>
      <c r="C19" s="1594" t="s">
        <v>2116</v>
      </c>
      <c r="D19" s="1594"/>
      <c r="E19" s="57"/>
      <c r="F19" s="58" t="s">
        <v>1674</v>
      </c>
      <c r="G19" s="59">
        <f>J10/J12</f>
        <v>74.404761904761912</v>
      </c>
      <c r="H19" s="60"/>
      <c r="I19" s="61" t="s">
        <v>1675</v>
      </c>
      <c r="J19" s="59">
        <f>G19*0.85</f>
        <v>63.24404761904762</v>
      </c>
      <c r="K19" s="62" t="s">
        <v>2174</v>
      </c>
      <c r="L19" s="63"/>
      <c r="M19" s="63"/>
      <c r="N19" s="63"/>
      <c r="O19" s="64"/>
      <c r="P19" s="35"/>
      <c r="Q19" s="12" t="s">
        <v>4922</v>
      </c>
      <c r="R19" s="10">
        <v>5</v>
      </c>
      <c r="S19" s="13" t="s">
        <v>1667</v>
      </c>
      <c r="T19" s="13" t="s">
        <v>1659</v>
      </c>
      <c r="U19" s="10">
        <f>R19*$G$10</f>
        <v>250</v>
      </c>
      <c r="V19" s="13" t="s">
        <v>1660</v>
      </c>
    </row>
    <row r="20" spans="2:22" ht="15" customHeight="1" thickTop="1" thickBot="1">
      <c r="B20" s="56"/>
      <c r="C20" s="63"/>
      <c r="D20" s="63"/>
      <c r="E20" s="63"/>
      <c r="F20" s="61"/>
      <c r="G20" s="58" t="s">
        <v>1676</v>
      </c>
      <c r="H20" s="58"/>
      <c r="I20" s="63"/>
      <c r="J20" s="65" t="s">
        <v>1677</v>
      </c>
      <c r="K20" s="65"/>
      <c r="L20" s="63"/>
      <c r="M20" s="63"/>
      <c r="N20" s="63"/>
      <c r="O20" s="64"/>
      <c r="P20" s="35"/>
      <c r="Q20" s="12" t="s">
        <v>4922</v>
      </c>
      <c r="R20" s="10">
        <v>7.5</v>
      </c>
      <c r="S20" s="13" t="s">
        <v>1667</v>
      </c>
      <c r="T20" s="13" t="s">
        <v>1659</v>
      </c>
      <c r="U20" s="10">
        <f>R20*$G$10</f>
        <v>375</v>
      </c>
      <c r="V20" s="13" t="s">
        <v>1660</v>
      </c>
    </row>
    <row r="21" spans="2:22" ht="17.25" customHeight="1" thickTop="1" thickBot="1">
      <c r="B21" s="56"/>
      <c r="C21" s="63"/>
      <c r="D21" s="63"/>
      <c r="E21" s="63"/>
      <c r="F21" s="61"/>
      <c r="G21" s="63"/>
      <c r="H21" s="63"/>
      <c r="I21" s="63"/>
      <c r="J21" s="63"/>
      <c r="K21" s="1581" t="s">
        <v>2171</v>
      </c>
      <c r="L21" s="1581"/>
      <c r="M21" s="63"/>
      <c r="N21" s="63"/>
      <c r="O21" s="64"/>
      <c r="P21" s="35"/>
      <c r="Q21" s="12" t="s">
        <v>4922</v>
      </c>
      <c r="R21" s="10">
        <v>10</v>
      </c>
      <c r="S21" s="13" t="s">
        <v>1667</v>
      </c>
      <c r="T21" s="13" t="s">
        <v>1659</v>
      </c>
      <c r="U21" s="10">
        <f>R21*$G$10</f>
        <v>500</v>
      </c>
      <c r="V21" s="13" t="s">
        <v>1660</v>
      </c>
    </row>
    <row r="22" spans="2:22" ht="15" customHeight="1" thickTop="1" thickBot="1">
      <c r="B22" s="66"/>
      <c r="C22" s="67"/>
      <c r="D22" s="1578" t="s">
        <v>2167</v>
      </c>
      <c r="E22" s="1579"/>
      <c r="F22" s="68">
        <f>G16</f>
        <v>6</v>
      </c>
      <c r="G22" s="58" t="s">
        <v>1676</v>
      </c>
      <c r="H22" s="58"/>
      <c r="I22" s="69">
        <f>(G19+25)*F22</f>
        <v>596.42857142857144</v>
      </c>
      <c r="J22" s="63" t="s">
        <v>2207</v>
      </c>
      <c r="K22" s="61" t="s">
        <v>2169</v>
      </c>
      <c r="L22" s="70">
        <v>0.8</v>
      </c>
      <c r="M22" s="61" t="s">
        <v>2206</v>
      </c>
      <c r="N22" s="71">
        <f>I22*L22</f>
        <v>477.14285714285717</v>
      </c>
      <c r="O22" s="72" t="s">
        <v>2208</v>
      </c>
      <c r="P22" s="34"/>
      <c r="Q22" s="12" t="s">
        <v>4922</v>
      </c>
      <c r="R22" s="10">
        <v>15</v>
      </c>
      <c r="S22" s="13" t="s">
        <v>1667</v>
      </c>
      <c r="T22" s="13" t="s">
        <v>1659</v>
      </c>
      <c r="U22" s="10">
        <f>R22*$G$10</f>
        <v>750</v>
      </c>
      <c r="V22" s="13" t="s">
        <v>1660</v>
      </c>
    </row>
    <row r="23" spans="2:22" ht="7.5" customHeight="1" thickTop="1" thickBot="1">
      <c r="B23" s="66"/>
      <c r="C23" s="73"/>
      <c r="D23" s="73"/>
      <c r="E23" s="73"/>
      <c r="F23" s="63"/>
      <c r="G23" s="61"/>
      <c r="H23" s="61"/>
      <c r="I23" s="63"/>
      <c r="J23" s="63"/>
      <c r="K23" s="61"/>
      <c r="L23" s="63"/>
      <c r="M23" s="63"/>
      <c r="N23" s="63"/>
      <c r="O23" s="64"/>
      <c r="P23" s="35"/>
    </row>
    <row r="24" spans="2:22" ht="15" customHeight="1" thickTop="1" thickBot="1">
      <c r="B24" s="56"/>
      <c r="C24" s="63"/>
      <c r="D24" s="63"/>
      <c r="E24" s="63"/>
      <c r="F24" s="63"/>
      <c r="G24" s="65" t="s">
        <v>1677</v>
      </c>
      <c r="H24" s="65"/>
      <c r="I24" s="69">
        <f>(J19+25)*F22</f>
        <v>529.46428571428578</v>
      </c>
      <c r="J24" s="63" t="s">
        <v>1660</v>
      </c>
      <c r="K24" s="61" t="s">
        <v>2169</v>
      </c>
      <c r="L24" s="70">
        <v>0.8</v>
      </c>
      <c r="M24" s="61" t="s">
        <v>1659</v>
      </c>
      <c r="N24" s="71">
        <f>I24*L24</f>
        <v>423.57142857142867</v>
      </c>
      <c r="O24" s="72" t="s">
        <v>2172</v>
      </c>
      <c r="P24" s="34"/>
    </row>
    <row r="25" spans="2:22" ht="6.75" customHeight="1" thickTop="1" thickBot="1">
      <c r="B25" s="74"/>
      <c r="C25" s="75"/>
      <c r="D25" s="75"/>
      <c r="E25" s="75"/>
      <c r="F25" s="76"/>
      <c r="G25" s="75"/>
      <c r="H25" s="75"/>
      <c r="I25" s="75"/>
      <c r="J25" s="75"/>
      <c r="K25" s="76"/>
      <c r="L25" s="75"/>
      <c r="M25" s="75"/>
      <c r="N25" s="75"/>
      <c r="O25" s="77"/>
      <c r="P25" s="35"/>
    </row>
    <row r="26" spans="2:22" ht="7.5" customHeight="1" thickBot="1">
      <c r="B26" s="78"/>
      <c r="C26" s="78"/>
      <c r="D26" s="78"/>
      <c r="E26" s="78"/>
      <c r="F26" s="79"/>
      <c r="G26" s="78"/>
      <c r="H26" s="78"/>
      <c r="I26" s="78"/>
      <c r="J26" s="78"/>
      <c r="K26" s="79"/>
      <c r="L26" s="78"/>
      <c r="M26" s="78"/>
      <c r="N26" s="78"/>
      <c r="O26" s="78"/>
    </row>
    <row r="27" spans="2:22" ht="6.75" customHeight="1" thickBot="1">
      <c r="B27" s="52"/>
      <c r="C27" s="53"/>
      <c r="D27" s="53"/>
      <c r="E27" s="53"/>
      <c r="F27" s="54"/>
      <c r="G27" s="53"/>
      <c r="H27" s="53"/>
      <c r="I27" s="53"/>
      <c r="J27" s="53"/>
      <c r="K27" s="54"/>
      <c r="L27" s="53"/>
      <c r="M27" s="53"/>
      <c r="N27" s="53"/>
      <c r="O27" s="55"/>
      <c r="P27" s="35"/>
    </row>
    <row r="28" spans="2:22" ht="15" customHeight="1" thickTop="1" thickBot="1">
      <c r="B28" s="56"/>
      <c r="C28" s="1592" t="s">
        <v>2121</v>
      </c>
      <c r="D28" s="1592"/>
      <c r="E28" s="57"/>
      <c r="F28" s="58" t="s">
        <v>1674</v>
      </c>
      <c r="G28" s="59">
        <f>M12*G13/1.73</f>
        <v>76.853404212142877</v>
      </c>
      <c r="H28" s="60"/>
      <c r="I28" s="61" t="s">
        <v>2122</v>
      </c>
      <c r="J28" s="59">
        <f>G28*0.9</f>
        <v>69.168063790928585</v>
      </c>
      <c r="K28" s="62" t="s">
        <v>2174</v>
      </c>
      <c r="L28" s="63"/>
      <c r="M28" s="63"/>
      <c r="N28" s="63"/>
      <c r="O28" s="64"/>
      <c r="P28" s="35"/>
      <c r="Q28" s="12" t="s">
        <v>1668</v>
      </c>
      <c r="R28" s="10">
        <v>8</v>
      </c>
      <c r="S28" s="13" t="s">
        <v>1667</v>
      </c>
      <c r="T28" s="13" t="s">
        <v>1659</v>
      </c>
      <c r="U28" s="10">
        <f>R28*$G$10</f>
        <v>400</v>
      </c>
      <c r="V28" s="13" t="s">
        <v>1660</v>
      </c>
    </row>
    <row r="29" spans="2:22" ht="15" customHeight="1" thickTop="1" thickBot="1">
      <c r="B29" s="56"/>
      <c r="C29" s="1593" t="s">
        <v>2130</v>
      </c>
      <c r="D29" s="1593"/>
      <c r="E29" s="1593"/>
      <c r="F29" s="61"/>
      <c r="G29" s="58" t="s">
        <v>1676</v>
      </c>
      <c r="H29" s="58"/>
      <c r="I29" s="63"/>
      <c r="J29" s="65" t="s">
        <v>1677</v>
      </c>
      <c r="K29" s="65"/>
      <c r="L29" s="63"/>
      <c r="M29" s="63"/>
      <c r="N29" s="63"/>
      <c r="O29" s="64"/>
      <c r="P29" s="35"/>
      <c r="Q29" s="12" t="s">
        <v>1668</v>
      </c>
      <c r="R29" s="14">
        <v>6</v>
      </c>
      <c r="S29" s="15" t="s">
        <v>1667</v>
      </c>
      <c r="T29" s="15" t="s">
        <v>1659</v>
      </c>
      <c r="U29" s="10">
        <f>R29*$G$10</f>
        <v>300</v>
      </c>
      <c r="V29" s="15" t="s">
        <v>1660</v>
      </c>
    </row>
    <row r="30" spans="2:22" ht="15" customHeight="1" thickTop="1" thickBot="1">
      <c r="B30" s="56"/>
      <c r="C30" s="63"/>
      <c r="D30" s="63"/>
      <c r="E30" s="63"/>
      <c r="F30" s="61"/>
      <c r="G30" s="63"/>
      <c r="H30" s="63"/>
      <c r="I30" s="63"/>
      <c r="J30" s="63"/>
      <c r="K30" s="1581" t="s">
        <v>2171</v>
      </c>
      <c r="L30" s="1581"/>
      <c r="M30" s="63"/>
      <c r="N30" s="63"/>
      <c r="O30" s="64"/>
      <c r="P30" s="35"/>
      <c r="Q30" s="12" t="s">
        <v>1668</v>
      </c>
      <c r="R30" s="10">
        <v>4</v>
      </c>
      <c r="S30" s="13" t="s">
        <v>1667</v>
      </c>
      <c r="T30" s="13" t="s">
        <v>1659</v>
      </c>
      <c r="U30" s="10">
        <f>R30*$G$10</f>
        <v>200</v>
      </c>
      <c r="V30" s="13" t="s">
        <v>1660</v>
      </c>
    </row>
    <row r="31" spans="2:22" ht="15" customHeight="1" thickTop="1" thickBot="1">
      <c r="B31" s="56"/>
      <c r="C31" s="67"/>
      <c r="D31" s="1578" t="s">
        <v>2167</v>
      </c>
      <c r="E31" s="1579"/>
      <c r="F31" s="68">
        <f>G16</f>
        <v>6</v>
      </c>
      <c r="G31" s="58" t="s">
        <v>1676</v>
      </c>
      <c r="H31" s="58"/>
      <c r="I31" s="69">
        <f>(G28+25)*F31</f>
        <v>611.12042527285723</v>
      </c>
      <c r="J31" s="63" t="s">
        <v>2207</v>
      </c>
      <c r="K31" s="61" t="s">
        <v>2169</v>
      </c>
      <c r="L31" s="70">
        <v>0.8</v>
      </c>
      <c r="M31" s="61" t="s">
        <v>2206</v>
      </c>
      <c r="N31" s="71">
        <f>I31*L31</f>
        <v>488.89634021828579</v>
      </c>
      <c r="O31" s="72" t="s">
        <v>2208</v>
      </c>
      <c r="P31" s="34"/>
      <c r="Q31" s="12" t="s">
        <v>2209</v>
      </c>
      <c r="R31" s="10">
        <v>2</v>
      </c>
      <c r="S31" s="13" t="s">
        <v>1667</v>
      </c>
      <c r="T31" s="13" t="s">
        <v>1659</v>
      </c>
      <c r="U31" s="10">
        <f>R31*$G$10</f>
        <v>100</v>
      </c>
      <c r="V31" s="13" t="s">
        <v>1660</v>
      </c>
    </row>
    <row r="32" spans="2:22" ht="7.5" customHeight="1" thickTop="1" thickBot="1">
      <c r="B32" s="56"/>
      <c r="C32" s="73"/>
      <c r="D32" s="73"/>
      <c r="E32" s="73"/>
      <c r="F32" s="63"/>
      <c r="G32" s="61"/>
      <c r="H32" s="61"/>
      <c r="I32" s="63"/>
      <c r="J32" s="63"/>
      <c r="K32" s="61"/>
      <c r="L32" s="63"/>
      <c r="M32" s="63"/>
      <c r="N32" s="63"/>
      <c r="O32" s="64"/>
      <c r="P32" s="35"/>
    </row>
    <row r="33" spans="2:22" ht="15" customHeight="1" thickTop="1" thickBot="1">
      <c r="B33" s="56"/>
      <c r="C33" s="63"/>
      <c r="D33" s="63"/>
      <c r="E33" s="63"/>
      <c r="F33" s="63"/>
      <c r="G33" s="65" t="s">
        <v>1677</v>
      </c>
      <c r="H33" s="65"/>
      <c r="I33" s="69">
        <f>(J28+25)*F31</f>
        <v>565.00838274557145</v>
      </c>
      <c r="J33" s="63" t="s">
        <v>1660</v>
      </c>
      <c r="K33" s="61" t="s">
        <v>2169</v>
      </c>
      <c r="L33" s="70">
        <v>0.8</v>
      </c>
      <c r="M33" s="61" t="s">
        <v>1659</v>
      </c>
      <c r="N33" s="71">
        <f>I33*L33</f>
        <v>452.00670619645717</v>
      </c>
      <c r="O33" s="72" t="s">
        <v>2172</v>
      </c>
      <c r="P33" s="34"/>
    </row>
    <row r="34" spans="2:22" ht="6.75" customHeight="1" thickTop="1" thickBot="1">
      <c r="B34" s="74"/>
      <c r="C34" s="75"/>
      <c r="D34" s="75"/>
      <c r="E34" s="75"/>
      <c r="F34" s="76"/>
      <c r="G34" s="75"/>
      <c r="H34" s="75"/>
      <c r="I34" s="75"/>
      <c r="J34" s="75"/>
      <c r="K34" s="76"/>
      <c r="L34" s="75"/>
      <c r="M34" s="75"/>
      <c r="N34" s="75"/>
      <c r="O34" s="77"/>
      <c r="P34" s="35"/>
    </row>
    <row r="35" spans="2:22" ht="6.75" customHeight="1" thickBot="1">
      <c r="B35" s="63"/>
      <c r="C35" s="63"/>
      <c r="D35" s="63"/>
      <c r="E35" s="63"/>
      <c r="F35" s="61"/>
      <c r="G35" s="63"/>
      <c r="H35" s="63"/>
      <c r="I35" s="63"/>
      <c r="J35" s="63"/>
      <c r="K35" s="61"/>
      <c r="L35" s="63"/>
      <c r="M35" s="63"/>
      <c r="N35" s="63"/>
      <c r="O35" s="63"/>
      <c r="P35" s="35"/>
    </row>
    <row r="36" spans="2:22" ht="6.75" customHeight="1" thickBot="1">
      <c r="B36" s="52"/>
      <c r="C36" s="53"/>
      <c r="D36" s="53"/>
      <c r="E36" s="53"/>
      <c r="F36" s="54"/>
      <c r="G36" s="53"/>
      <c r="H36" s="53"/>
      <c r="I36" s="53"/>
      <c r="J36" s="53"/>
      <c r="K36" s="54"/>
      <c r="L36" s="53"/>
      <c r="M36" s="53"/>
      <c r="N36" s="53"/>
      <c r="O36" s="55"/>
    </row>
    <row r="37" spans="2:22" ht="15" customHeight="1" thickTop="1" thickBot="1">
      <c r="B37" s="56"/>
      <c r="C37" s="1580" t="s">
        <v>2188</v>
      </c>
      <c r="D37" s="1580"/>
      <c r="E37" s="63"/>
      <c r="F37" s="58" t="s">
        <v>1674</v>
      </c>
      <c r="G37" s="80"/>
      <c r="H37" s="63"/>
      <c r="I37" s="62" t="s">
        <v>2174</v>
      </c>
      <c r="J37" s="63"/>
      <c r="K37" s="61"/>
      <c r="L37" s="63"/>
      <c r="M37" s="63"/>
      <c r="N37" s="63"/>
      <c r="O37" s="64"/>
      <c r="Q37" s="12" t="s">
        <v>1669</v>
      </c>
      <c r="R37" s="10">
        <v>3.6</v>
      </c>
      <c r="S37" s="13" t="s">
        <v>1667</v>
      </c>
      <c r="T37" s="13" t="s">
        <v>1659</v>
      </c>
      <c r="U37" s="10">
        <f>R37*$G$10</f>
        <v>180</v>
      </c>
      <c r="V37" s="13" t="s">
        <v>1660</v>
      </c>
    </row>
    <row r="38" spans="2:22" ht="15" customHeight="1" thickTop="1" thickBot="1">
      <c r="B38" s="56"/>
      <c r="C38" s="81"/>
      <c r="D38" s="81"/>
      <c r="E38" s="63"/>
      <c r="F38" s="58"/>
      <c r="G38" s="63"/>
      <c r="H38" s="63"/>
      <c r="I38" s="62"/>
      <c r="J38" s="63"/>
      <c r="K38" s="1581" t="s">
        <v>2171</v>
      </c>
      <c r="L38" s="1581"/>
      <c r="M38" s="63"/>
      <c r="N38" s="63"/>
      <c r="O38" s="64"/>
      <c r="Q38" s="12" t="s">
        <v>1669</v>
      </c>
      <c r="R38" s="10">
        <v>3</v>
      </c>
      <c r="S38" s="13" t="s">
        <v>1667</v>
      </c>
      <c r="T38" s="13" t="s">
        <v>1659</v>
      </c>
      <c r="U38" s="10">
        <f>R38*$G$10</f>
        <v>150</v>
      </c>
      <c r="V38" s="13" t="s">
        <v>1660</v>
      </c>
    </row>
    <row r="39" spans="2:22" ht="15" customHeight="1" thickTop="1" thickBot="1">
      <c r="B39" s="56"/>
      <c r="C39" s="81"/>
      <c r="D39" s="1578" t="s">
        <v>2167</v>
      </c>
      <c r="E39" s="1579"/>
      <c r="F39" s="68">
        <f>G16</f>
        <v>6</v>
      </c>
      <c r="G39" s="58"/>
      <c r="H39" s="58"/>
      <c r="I39" s="69">
        <f>(G37+25)*F39</f>
        <v>150</v>
      </c>
      <c r="J39" s="63" t="s">
        <v>2207</v>
      </c>
      <c r="K39" s="61" t="s">
        <v>2169</v>
      </c>
      <c r="L39" s="70">
        <v>0.8</v>
      </c>
      <c r="M39" s="61" t="s">
        <v>2206</v>
      </c>
      <c r="N39" s="71">
        <f>I39*L39</f>
        <v>120</v>
      </c>
      <c r="O39" s="72" t="s">
        <v>2208</v>
      </c>
      <c r="Q39" s="12" t="s">
        <v>2210</v>
      </c>
      <c r="R39" s="10">
        <v>2.4</v>
      </c>
      <c r="S39" s="13" t="s">
        <v>2211</v>
      </c>
      <c r="T39" s="13" t="s">
        <v>1659</v>
      </c>
      <c r="U39" s="10">
        <f>R39*$G$10</f>
        <v>120</v>
      </c>
      <c r="V39" s="13" t="s">
        <v>1660</v>
      </c>
    </row>
    <row r="40" spans="2:22" ht="6.75" customHeight="1" thickTop="1" thickBot="1">
      <c r="B40" s="74"/>
      <c r="C40" s="75"/>
      <c r="D40" s="75"/>
      <c r="E40" s="75"/>
      <c r="F40" s="76"/>
      <c r="G40" s="75"/>
      <c r="H40" s="75"/>
      <c r="I40" s="75"/>
      <c r="J40" s="75"/>
      <c r="K40" s="76"/>
      <c r="L40" s="75"/>
      <c r="M40" s="75"/>
      <c r="N40" s="75"/>
      <c r="O40" s="77"/>
    </row>
    <row r="41" spans="2:22" ht="9" customHeight="1" thickBot="1"/>
    <row r="42" spans="2:22" ht="17.25" customHeight="1" thickBot="1">
      <c r="C42" s="17" t="s">
        <v>2173</v>
      </c>
      <c r="G42" s="1584" t="s">
        <v>2266</v>
      </c>
      <c r="H42" s="1585"/>
      <c r="I42" s="1585"/>
      <c r="J42" s="1585"/>
      <c r="K42" s="1585"/>
      <c r="L42" s="1586"/>
      <c r="N42" s="17" t="s">
        <v>9</v>
      </c>
    </row>
    <row r="43" spans="2:22" ht="17.25" customHeight="1" thickBot="1">
      <c r="C43" s="46" t="s">
        <v>1653</v>
      </c>
      <c r="D43" s="43">
        <f t="shared" ref="D43:D48" si="0">G9</f>
        <v>160</v>
      </c>
      <c r="E43" s="37" t="s">
        <v>1654</v>
      </c>
      <c r="F43" s="24"/>
      <c r="G43" s="1574" t="s">
        <v>1964</v>
      </c>
      <c r="H43" s="1575"/>
      <c r="I43" s="1575"/>
      <c r="J43" s="51">
        <v>2460</v>
      </c>
      <c r="K43" s="87" t="s">
        <v>2189</v>
      </c>
      <c r="L43" s="88"/>
      <c r="N43" s="17" t="s">
        <v>2268</v>
      </c>
      <c r="O43" s="51">
        <v>580</v>
      </c>
      <c r="P43" s="1595" t="s">
        <v>2269</v>
      </c>
      <c r="Q43" s="1596"/>
    </row>
    <row r="44" spans="2:22" ht="17.25" customHeight="1" thickBot="1">
      <c r="C44" s="46" t="s">
        <v>1655</v>
      </c>
      <c r="D44" s="43">
        <f t="shared" si="0"/>
        <v>50</v>
      </c>
      <c r="E44" s="37" t="s">
        <v>1656</v>
      </c>
      <c r="F44" s="24"/>
      <c r="G44" s="1574" t="s">
        <v>1964</v>
      </c>
      <c r="H44" s="1575"/>
      <c r="I44" s="1575"/>
      <c r="J44" s="51">
        <f>J43/50</f>
        <v>49.2</v>
      </c>
      <c r="K44" s="87" t="s">
        <v>2190</v>
      </c>
      <c r="L44" s="88"/>
      <c r="N44" s="17" t="s">
        <v>2268</v>
      </c>
      <c r="O44" s="51">
        <f>O43/10</f>
        <v>58</v>
      </c>
      <c r="P44" s="1595" t="s">
        <v>2270</v>
      </c>
      <c r="Q44" s="1596"/>
    </row>
    <row r="45" spans="2:22" ht="17.25" customHeight="1" thickBot="1">
      <c r="C45" s="46" t="s">
        <v>1672</v>
      </c>
      <c r="D45" s="43">
        <f t="shared" si="0"/>
        <v>65</v>
      </c>
      <c r="E45" s="37" t="s">
        <v>1673</v>
      </c>
      <c r="F45" s="24"/>
      <c r="G45" s="1574" t="s">
        <v>2191</v>
      </c>
      <c r="H45" s="1575"/>
      <c r="I45" s="1575"/>
      <c r="J45" s="51">
        <v>5</v>
      </c>
      <c r="K45" s="87" t="s">
        <v>2190</v>
      </c>
      <c r="L45" s="88"/>
      <c r="N45" s="17" t="s">
        <v>2271</v>
      </c>
      <c r="O45" s="51">
        <f>O43</f>
        <v>580</v>
      </c>
      <c r="P45" s="1595" t="s">
        <v>2270</v>
      </c>
      <c r="Q45" s="1596"/>
    </row>
    <row r="46" spans="2:22" ht="17.25" customHeight="1" thickBot="1">
      <c r="C46" s="46" t="s">
        <v>2125</v>
      </c>
      <c r="D46" s="43">
        <f t="shared" si="0"/>
        <v>0.7</v>
      </c>
      <c r="E46" s="37" t="s">
        <v>2126</v>
      </c>
      <c r="F46" s="24"/>
      <c r="G46" s="1574" t="s">
        <v>2265</v>
      </c>
      <c r="H46" s="1575"/>
      <c r="I46" s="1575"/>
      <c r="J46" s="83">
        <f>230-(J44+J45)</f>
        <v>175.8</v>
      </c>
      <c r="K46" s="87" t="s">
        <v>2190</v>
      </c>
      <c r="L46" s="88"/>
      <c r="N46" s="17" t="s">
        <v>2272</v>
      </c>
      <c r="O46" s="51">
        <f>O45-O44</f>
        <v>522</v>
      </c>
      <c r="P46" s="1595" t="s">
        <v>2270</v>
      </c>
      <c r="Q46" s="1596"/>
    </row>
    <row r="47" spans="2:22" ht="17.25" customHeight="1" thickBot="1">
      <c r="C47" s="47" t="s">
        <v>2128</v>
      </c>
      <c r="D47" s="44">
        <f t="shared" si="0"/>
        <v>1.5011205242081451</v>
      </c>
      <c r="E47" s="37" t="s">
        <v>2127</v>
      </c>
      <c r="F47" s="42"/>
      <c r="G47" s="1576" t="s">
        <v>2192</v>
      </c>
      <c r="H47" s="1577"/>
      <c r="I47" s="1577"/>
      <c r="J47" s="82">
        <f>SUM(J44:J46)</f>
        <v>230</v>
      </c>
      <c r="K47" s="87" t="s">
        <v>2190</v>
      </c>
      <c r="L47" s="88"/>
      <c r="N47" s="17" t="s">
        <v>2274</v>
      </c>
      <c r="O47" s="51">
        <f>500-O46</f>
        <v>-22</v>
      </c>
      <c r="P47" s="1595" t="s">
        <v>2270</v>
      </c>
      <c r="Q47" s="1596"/>
    </row>
    <row r="48" spans="2:22" ht="17.25" customHeight="1" thickBot="1">
      <c r="C48" s="47" t="s">
        <v>2129</v>
      </c>
      <c r="D48" s="44">
        <f t="shared" si="0"/>
        <v>1.4596001271828292</v>
      </c>
      <c r="E48" s="37" t="s">
        <v>2127</v>
      </c>
      <c r="F48" s="42"/>
      <c r="G48" s="1571" t="s">
        <v>2273</v>
      </c>
      <c r="H48" s="1572"/>
      <c r="I48" s="1572"/>
      <c r="J48" s="1572"/>
      <c r="K48" s="1572"/>
      <c r="L48" s="1573"/>
      <c r="M48" s="86"/>
      <c r="N48" s="86"/>
      <c r="O48" s="35"/>
      <c r="P48" s="1597"/>
      <c r="Q48" s="1596"/>
    </row>
    <row r="49" spans="3:7" ht="17.25" customHeight="1" thickBot="1">
      <c r="C49" s="45" t="s">
        <v>2116</v>
      </c>
      <c r="D49" s="50"/>
      <c r="E49" s="37" t="s">
        <v>2174</v>
      </c>
      <c r="G49" s="84" t="s">
        <v>2193</v>
      </c>
    </row>
    <row r="50" spans="3:7" ht="17.25" customHeight="1" thickBot="1">
      <c r="C50" s="48" t="s">
        <v>2121</v>
      </c>
      <c r="D50" s="49"/>
      <c r="E50" s="37" t="s">
        <v>2174</v>
      </c>
      <c r="G50" s="84" t="s">
        <v>2193</v>
      </c>
    </row>
  </sheetData>
  <mergeCells count="44">
    <mergeCell ref="P47:Q47"/>
    <mergeCell ref="P48:Q48"/>
    <mergeCell ref="P43:Q43"/>
    <mergeCell ref="P44:Q44"/>
    <mergeCell ref="P45:Q45"/>
    <mergeCell ref="P46:Q46"/>
    <mergeCell ref="C1:F1"/>
    <mergeCell ref="I1:L1"/>
    <mergeCell ref="G42:L42"/>
    <mergeCell ref="G44:I44"/>
    <mergeCell ref="K21:L21"/>
    <mergeCell ref="D22:E22"/>
    <mergeCell ref="K30:L30"/>
    <mergeCell ref="D13:F13"/>
    <mergeCell ref="K5:L6"/>
    <mergeCell ref="D14:F14"/>
    <mergeCell ref="E16:F16"/>
    <mergeCell ref="C28:D28"/>
    <mergeCell ref="C29:E29"/>
    <mergeCell ref="C19:D19"/>
    <mergeCell ref="G48:L48"/>
    <mergeCell ref="G45:I45"/>
    <mergeCell ref="G46:I46"/>
    <mergeCell ref="G47:I47"/>
    <mergeCell ref="D31:E31"/>
    <mergeCell ref="C37:D37"/>
    <mergeCell ref="K38:L38"/>
    <mergeCell ref="D39:E39"/>
    <mergeCell ref="G43:I43"/>
    <mergeCell ref="W12:X12"/>
    <mergeCell ref="W8:X8"/>
    <mergeCell ref="D9:F9"/>
    <mergeCell ref="D10:F10"/>
    <mergeCell ref="C2:G3"/>
    <mergeCell ref="I2:J2"/>
    <mergeCell ref="K2:L3"/>
    <mergeCell ref="I3:J3"/>
    <mergeCell ref="C5:G6"/>
    <mergeCell ref="I5:J5"/>
    <mergeCell ref="N5:N6"/>
    <mergeCell ref="I6:J6"/>
    <mergeCell ref="G8:H8"/>
    <mergeCell ref="D11:F11"/>
    <mergeCell ref="D12:F12"/>
  </mergeCells>
  <phoneticPr fontId="3"/>
  <hyperlinks>
    <hyperlink ref="I1:L1" location="'表紙　ハイパーリンク'!A1" display="表紙　ハイパーリンク"/>
  </hyperlink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D1" sqref="D1"/>
    </sheetView>
  </sheetViews>
  <sheetFormatPr defaultRowHeight="15.75"/>
  <cols>
    <col min="1" max="2" width="15.125" style="94" customWidth="1"/>
    <col min="3" max="3" width="17.75" style="1255" customWidth="1"/>
    <col min="4" max="4" width="56.875" style="94" bestFit="1" customWidth="1"/>
    <col min="5" max="5" width="25.375" style="94" customWidth="1"/>
    <col min="6" max="16384" width="9" style="94"/>
  </cols>
  <sheetData>
    <row r="1" spans="1:15" s="1256" customFormat="1" ht="36.75" customHeight="1">
      <c r="A1" s="1936" t="s">
        <v>7691</v>
      </c>
      <c r="B1" s="1936"/>
      <c r="C1" s="1936"/>
      <c r="D1" s="1200" t="s">
        <v>3690</v>
      </c>
      <c r="E1" s="1251"/>
      <c r="G1" s="1179"/>
      <c r="H1" s="1179"/>
      <c r="I1" s="1179"/>
      <c r="J1" s="1179"/>
      <c r="K1" s="1179"/>
      <c r="L1" s="1179"/>
      <c r="M1" s="1179"/>
      <c r="N1" s="1179"/>
      <c r="O1" s="1257"/>
    </row>
    <row r="2" spans="1:15" ht="61.5" customHeight="1">
      <c r="A2" s="1937" t="s">
        <v>7208</v>
      </c>
      <c r="B2" s="1937"/>
      <c r="C2" s="1247" t="s">
        <v>7276</v>
      </c>
      <c r="D2" s="1232" t="s">
        <v>7229</v>
      </c>
    </row>
    <row r="3" spans="1:15" ht="38.25" customHeight="1">
      <c r="A3" s="1937"/>
      <c r="B3" s="1937"/>
      <c r="C3" s="1247" t="s">
        <v>7228</v>
      </c>
      <c r="D3" s="1232" t="s">
        <v>7212</v>
      </c>
    </row>
    <row r="4" spans="1:15" ht="38.25" customHeight="1">
      <c r="A4" s="1937"/>
      <c r="B4" s="1937"/>
      <c r="C4" s="1247" t="s">
        <v>7227</v>
      </c>
      <c r="D4" s="1232" t="s">
        <v>7220</v>
      </c>
    </row>
    <row r="5" spans="1:15" ht="38.25" customHeight="1">
      <c r="A5" s="1937"/>
      <c r="B5" s="1937"/>
      <c r="C5" s="1247" t="s">
        <v>7226</v>
      </c>
      <c r="D5" s="1232" t="s">
        <v>7221</v>
      </c>
    </row>
    <row r="6" spans="1:15" ht="38.25" customHeight="1">
      <c r="A6" s="1937"/>
      <c r="B6" s="1937"/>
      <c r="C6" s="1247" t="s">
        <v>7225</v>
      </c>
      <c r="D6" s="1233" t="s">
        <v>7224</v>
      </c>
    </row>
    <row r="7" spans="1:15" ht="13.5" customHeight="1">
      <c r="D7" s="122"/>
    </row>
    <row r="8" spans="1:15" ht="117" customHeight="1">
      <c r="A8" s="1938" t="s">
        <v>7218</v>
      </c>
      <c r="B8" s="1253" t="s">
        <v>7209</v>
      </c>
      <c r="C8" s="1247" t="s">
        <v>7822</v>
      </c>
      <c r="D8" s="1233" t="s">
        <v>7821</v>
      </c>
    </row>
    <row r="9" spans="1:15" ht="84.75" customHeight="1">
      <c r="A9" s="1938"/>
      <c r="B9" s="1252" t="s">
        <v>7210</v>
      </c>
      <c r="C9" s="1247" t="s">
        <v>8029</v>
      </c>
      <c r="D9" s="1234" t="s">
        <v>8028</v>
      </c>
    </row>
    <row r="10" spans="1:15" ht="44.25" customHeight="1">
      <c r="A10" s="1938"/>
      <c r="B10" s="1252" t="s">
        <v>7231</v>
      </c>
      <c r="C10" s="1247" t="s">
        <v>7233</v>
      </c>
      <c r="D10" s="1233" t="s">
        <v>7232</v>
      </c>
    </row>
    <row r="11" spans="1:15" ht="13.5" customHeight="1">
      <c r="A11" s="97"/>
      <c r="B11" s="97"/>
      <c r="D11" s="1181"/>
    </row>
    <row r="12" spans="1:15" ht="63" customHeight="1">
      <c r="A12" s="1252"/>
      <c r="B12" s="1252" t="s">
        <v>7219</v>
      </c>
      <c r="C12" s="1247" t="s">
        <v>7235</v>
      </c>
      <c r="D12" s="1233" t="s">
        <v>7234</v>
      </c>
    </row>
  </sheetData>
  <mergeCells count="3">
    <mergeCell ref="A1:C1"/>
    <mergeCell ref="A2:B6"/>
    <mergeCell ref="A8:A10"/>
  </mergeCells>
  <phoneticPr fontId="3"/>
  <hyperlinks>
    <hyperlink ref="D1:E1" location="'表紙　ハイパーリンク'!A1" display="表紙　ハイパーリンク"/>
    <hyperlink ref="D2" location="'小児科 (AML)'!A1" display="'小児科 (AML)'!A1"/>
    <hyperlink ref="D3" location="'小児科 (ALL)'!A1" display="'小児科 (ALL)'!A1"/>
    <hyperlink ref="D4" location="'小児科（CML　ランゲルハンス)'!A1" display="'小児科（CML　ランゲルハンス)'!A1"/>
    <hyperlink ref="D5" location="'小児科 (EBウイルス　成熟Ｂ細胞)'!A1" display="'小児科 (EBウイルス　成熟Ｂ細胞)'!A1"/>
    <hyperlink ref="D6" location="'小児科 (悪性リンパ腫　移植前処置等)'!A1" display="'小児科 (悪性リンパ腫　移植前処置等)'!A1"/>
    <hyperlink ref="D8" location="'小児科 (星細胞　髄芽腫　先天性)'!A1" display="'小児科 (星細胞　髄芽腫　先天性)'!A1"/>
    <hyperlink ref="D9" location="'小児科 (腎芽腫　胚細胞　神経芽腫)'!A1" display="'小児科 (腎芽腫　胚細胞　神経芽腫)'!A1"/>
    <hyperlink ref="D10" location="'小児科 (肉腫・小児悪性固形腫瘍)'!A1" display="'小児科 (肉腫・小児悪性固形腫瘍)'!A1"/>
    <hyperlink ref="D12" location="'小児科 (免疫系疾患)'!A1" display="'小児科 (免疫系疾患)'!A1"/>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9"/>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36.25" style="312" bestFit="1" customWidth="1"/>
    <col min="2" max="2" width="16.75" style="312" bestFit="1" customWidth="1"/>
    <col min="3" max="3" width="54.125" style="312" customWidth="1"/>
    <col min="4" max="4" width="28.5" style="313" bestFit="1" customWidth="1"/>
    <col min="5" max="5" width="33.125" style="313" bestFit="1" customWidth="1"/>
    <col min="6" max="6" width="25.875" style="313" customWidth="1"/>
    <col min="7" max="7" width="22.125" style="313" customWidth="1"/>
    <col min="8" max="8" width="22.25" style="119" bestFit="1" customWidth="1"/>
    <col min="9" max="9" width="17.625" style="119" bestFit="1" customWidth="1"/>
    <col min="10" max="10" width="23.25" style="119" bestFit="1" customWidth="1"/>
    <col min="11" max="11" width="87.125" style="119" customWidth="1"/>
    <col min="12" max="16384" width="13" style="119"/>
  </cols>
  <sheetData>
    <row r="1" spans="1:11" ht="59.25" customHeight="1">
      <c r="A1" s="262" t="s">
        <v>7240</v>
      </c>
      <c r="B1" s="590"/>
      <c r="C1" s="590"/>
      <c r="D1" s="1688" t="s">
        <v>3690</v>
      </c>
      <c r="E1" s="1688"/>
      <c r="F1" s="590"/>
      <c r="G1" s="1322" t="s">
        <v>7230</v>
      </c>
      <c r="H1" s="1623" t="s">
        <v>3613</v>
      </c>
      <c r="I1" s="1623"/>
      <c r="J1" s="1623"/>
    </row>
    <row r="2" spans="1:11" s="591" customFormat="1" ht="45" customHeight="1">
      <c r="A2" s="487" t="s">
        <v>5731</v>
      </c>
      <c r="B2" s="794"/>
      <c r="C2" s="794"/>
      <c r="D2" s="794"/>
      <c r="E2" s="794"/>
      <c r="F2" s="794"/>
      <c r="G2" s="794"/>
      <c r="H2" s="794"/>
      <c r="I2" s="794"/>
    </row>
    <row r="3" spans="1:11" s="592" customFormat="1" ht="30" customHeight="1">
      <c r="A3" s="607" t="s">
        <v>3781</v>
      </c>
      <c r="B3" s="184" t="s">
        <v>578</v>
      </c>
      <c r="C3" s="184" t="s">
        <v>2289</v>
      </c>
      <c r="D3" s="184" t="s">
        <v>2309</v>
      </c>
      <c r="E3" s="184" t="s">
        <v>2293</v>
      </c>
      <c r="F3" s="184" t="s">
        <v>352</v>
      </c>
      <c r="G3" s="184" t="s">
        <v>1618</v>
      </c>
      <c r="H3" s="184" t="s">
        <v>156</v>
      </c>
      <c r="I3" s="184" t="s">
        <v>189</v>
      </c>
      <c r="J3" s="186" t="s">
        <v>2312</v>
      </c>
      <c r="K3" s="186" t="s">
        <v>5</v>
      </c>
    </row>
    <row r="4" spans="1:11" ht="35.25" customHeight="1">
      <c r="A4" s="1645" t="s">
        <v>6203</v>
      </c>
      <c r="B4" s="1642"/>
      <c r="C4" s="1645" t="s">
        <v>2083</v>
      </c>
      <c r="D4" s="1160" t="s">
        <v>2081</v>
      </c>
      <c r="E4" s="1160" t="s">
        <v>2084</v>
      </c>
      <c r="F4" s="1160" t="s">
        <v>2086</v>
      </c>
      <c r="G4" s="1160"/>
      <c r="H4" s="1160">
        <v>1</v>
      </c>
      <c r="I4" s="1645" t="s">
        <v>78</v>
      </c>
      <c r="J4" s="1939" t="s">
        <v>2087</v>
      </c>
      <c r="K4" s="1647"/>
    </row>
    <row r="5" spans="1:11" ht="42.75" customHeight="1">
      <c r="A5" s="1645"/>
      <c r="B5" s="1643"/>
      <c r="C5" s="1645"/>
      <c r="D5" s="1153" t="s">
        <v>327</v>
      </c>
      <c r="E5" s="1160" t="s">
        <v>512</v>
      </c>
      <c r="F5" s="1153" t="s">
        <v>2086</v>
      </c>
      <c r="G5" s="1153"/>
      <c r="H5" s="1160">
        <v>1</v>
      </c>
      <c r="I5" s="1645"/>
      <c r="J5" s="1940"/>
      <c r="K5" s="1648"/>
    </row>
    <row r="6" spans="1:11" ht="75" customHeight="1">
      <c r="A6" s="1645"/>
      <c r="B6" s="1644"/>
      <c r="C6" s="1645"/>
      <c r="D6" s="1153" t="s">
        <v>2082</v>
      </c>
      <c r="E6" s="1153" t="s">
        <v>2085</v>
      </c>
      <c r="F6" s="1153" t="s">
        <v>2086</v>
      </c>
      <c r="G6" s="1153"/>
      <c r="H6" s="1160">
        <v>1</v>
      </c>
      <c r="I6" s="1645"/>
      <c r="J6" s="1941"/>
      <c r="K6" s="1649"/>
    </row>
    <row r="7" spans="1:11" ht="35.25" customHeight="1">
      <c r="A7" s="1639" t="s">
        <v>6203</v>
      </c>
      <c r="B7" s="1608"/>
      <c r="C7" s="1639" t="s">
        <v>2088</v>
      </c>
      <c r="D7" s="1154" t="s">
        <v>2081</v>
      </c>
      <c r="E7" s="1154" t="s">
        <v>12</v>
      </c>
      <c r="F7" s="1154" t="s">
        <v>2086</v>
      </c>
      <c r="G7" s="1154"/>
      <c r="H7" s="1154">
        <v>1</v>
      </c>
      <c r="I7" s="1639" t="s">
        <v>78</v>
      </c>
      <c r="J7" s="1746" t="s">
        <v>2087</v>
      </c>
      <c r="K7" s="1616"/>
    </row>
    <row r="8" spans="1:11" ht="42.75" customHeight="1">
      <c r="A8" s="1639"/>
      <c r="B8" s="1612"/>
      <c r="C8" s="1639"/>
      <c r="D8" s="1154" t="s">
        <v>327</v>
      </c>
      <c r="E8" s="1154" t="s">
        <v>2090</v>
      </c>
      <c r="F8" s="1154" t="s">
        <v>2086</v>
      </c>
      <c r="G8" s="1154"/>
      <c r="H8" s="1154">
        <v>1</v>
      </c>
      <c r="I8" s="1639"/>
      <c r="J8" s="1747"/>
      <c r="K8" s="1617"/>
    </row>
    <row r="9" spans="1:11" ht="75" customHeight="1">
      <c r="A9" s="1639"/>
      <c r="B9" s="1609"/>
      <c r="C9" s="1639"/>
      <c r="D9" s="1154" t="s">
        <v>2082</v>
      </c>
      <c r="E9" s="1154" t="s">
        <v>5153</v>
      </c>
      <c r="F9" s="1154" t="s">
        <v>2086</v>
      </c>
      <c r="G9" s="1154"/>
      <c r="H9" s="1154">
        <v>1</v>
      </c>
      <c r="I9" s="1639"/>
      <c r="J9" s="1748"/>
      <c r="K9" s="1618"/>
    </row>
    <row r="10" spans="1:11" ht="35.25" customHeight="1">
      <c r="A10" s="1645" t="s">
        <v>6203</v>
      </c>
      <c r="B10" s="1642"/>
      <c r="C10" s="1645" t="s">
        <v>2092</v>
      </c>
      <c r="D10" s="1160" t="s">
        <v>2081</v>
      </c>
      <c r="E10" s="1160" t="s">
        <v>2089</v>
      </c>
      <c r="F10" s="1160" t="s">
        <v>2086</v>
      </c>
      <c r="G10" s="1160"/>
      <c r="H10" s="1160">
        <v>1</v>
      </c>
      <c r="I10" s="1645" t="s">
        <v>78</v>
      </c>
      <c r="J10" s="1939" t="s">
        <v>2087</v>
      </c>
      <c r="K10" s="1647"/>
    </row>
    <row r="11" spans="1:11" ht="42.75" customHeight="1">
      <c r="A11" s="1645"/>
      <c r="B11" s="1643"/>
      <c r="C11" s="1645"/>
      <c r="D11" s="1153" t="s">
        <v>327</v>
      </c>
      <c r="E11" s="1160" t="s">
        <v>2091</v>
      </c>
      <c r="F11" s="1153" t="s">
        <v>2086</v>
      </c>
      <c r="G11" s="1153"/>
      <c r="H11" s="1160">
        <v>1</v>
      </c>
      <c r="I11" s="1645"/>
      <c r="J11" s="1940"/>
      <c r="K11" s="1648"/>
    </row>
    <row r="12" spans="1:11" ht="75" customHeight="1">
      <c r="A12" s="1645"/>
      <c r="B12" s="1644"/>
      <c r="C12" s="1645"/>
      <c r="D12" s="1153" t="s">
        <v>2082</v>
      </c>
      <c r="E12" s="1153" t="s">
        <v>12</v>
      </c>
      <c r="F12" s="1153" t="s">
        <v>2086</v>
      </c>
      <c r="G12" s="1153"/>
      <c r="H12" s="1160">
        <v>1</v>
      </c>
      <c r="I12" s="1645"/>
      <c r="J12" s="1941"/>
      <c r="K12" s="1649"/>
    </row>
    <row r="13" spans="1:11" ht="35.25" customHeight="1">
      <c r="A13" s="1639" t="s">
        <v>6202</v>
      </c>
      <c r="B13" s="1608"/>
      <c r="C13" s="1942" t="s">
        <v>1991</v>
      </c>
      <c r="D13" s="1154" t="s">
        <v>1992</v>
      </c>
      <c r="E13" s="1154" t="s">
        <v>3767</v>
      </c>
      <c r="F13" s="1154" t="s">
        <v>1926</v>
      </c>
      <c r="G13" s="1154" t="s">
        <v>1927</v>
      </c>
      <c r="H13" s="1154" t="s">
        <v>1993</v>
      </c>
      <c r="I13" s="1639" t="s">
        <v>79</v>
      </c>
      <c r="J13" s="1746" t="s">
        <v>690</v>
      </c>
      <c r="K13" s="1616" t="s">
        <v>2326</v>
      </c>
    </row>
    <row r="14" spans="1:11" ht="42.75" customHeight="1">
      <c r="A14" s="1639"/>
      <c r="B14" s="1612"/>
      <c r="C14" s="1942"/>
      <c r="D14" s="1154" t="s">
        <v>436</v>
      </c>
      <c r="E14" s="1154" t="s">
        <v>324</v>
      </c>
      <c r="F14" s="1154" t="s">
        <v>1926</v>
      </c>
      <c r="G14" s="1154" t="s">
        <v>1927</v>
      </c>
      <c r="H14" s="1154" t="s">
        <v>1993</v>
      </c>
      <c r="I14" s="1639"/>
      <c r="J14" s="1747"/>
      <c r="K14" s="1617"/>
    </row>
    <row r="15" spans="1:11" ht="43.5" customHeight="1">
      <c r="A15" s="1639"/>
      <c r="B15" s="1609"/>
      <c r="C15" s="1942"/>
      <c r="D15" s="1154" t="s">
        <v>292</v>
      </c>
      <c r="E15" s="1154" t="s">
        <v>3768</v>
      </c>
      <c r="F15" s="1154" t="s">
        <v>1926</v>
      </c>
      <c r="G15" s="1154" t="s">
        <v>1928</v>
      </c>
      <c r="H15" s="1154" t="s">
        <v>1993</v>
      </c>
      <c r="I15" s="1639"/>
      <c r="J15" s="1748"/>
      <c r="K15" s="1618"/>
    </row>
    <row r="16" spans="1:11" ht="35.25" customHeight="1">
      <c r="A16" s="1645" t="s">
        <v>4485</v>
      </c>
      <c r="B16" s="1642"/>
      <c r="C16" s="1943" t="s">
        <v>2070</v>
      </c>
      <c r="D16" s="1153" t="s">
        <v>2080</v>
      </c>
      <c r="E16" s="1153" t="s">
        <v>2071</v>
      </c>
      <c r="F16" s="1153" t="s">
        <v>1931</v>
      </c>
      <c r="G16" s="1153" t="s">
        <v>2072</v>
      </c>
      <c r="H16" s="1153">
        <v>1</v>
      </c>
      <c r="I16" s="1645" t="s">
        <v>303</v>
      </c>
      <c r="J16" s="1741" t="s">
        <v>2</v>
      </c>
      <c r="K16" s="1647" t="s">
        <v>7211</v>
      </c>
    </row>
    <row r="17" spans="1:11" ht="42.75" customHeight="1">
      <c r="A17" s="1645"/>
      <c r="B17" s="1643"/>
      <c r="C17" s="1943"/>
      <c r="D17" s="1153" t="s">
        <v>2073</v>
      </c>
      <c r="E17" s="1153" t="s">
        <v>2074</v>
      </c>
      <c r="F17" s="1153" t="s">
        <v>1931</v>
      </c>
      <c r="G17" s="1153" t="s">
        <v>2075</v>
      </c>
      <c r="H17" s="1153" t="s">
        <v>2076</v>
      </c>
      <c r="I17" s="1645"/>
      <c r="J17" s="1742"/>
      <c r="K17" s="1648"/>
    </row>
    <row r="18" spans="1:11" ht="75" customHeight="1">
      <c r="A18" s="1645"/>
      <c r="B18" s="1644"/>
      <c r="C18" s="1943"/>
      <c r="D18" s="1153" t="s">
        <v>2079</v>
      </c>
      <c r="E18" s="1153" t="s">
        <v>2077</v>
      </c>
      <c r="F18" s="1153" t="s">
        <v>2093</v>
      </c>
      <c r="G18" s="1153" t="s">
        <v>2075</v>
      </c>
      <c r="H18" s="1153" t="s">
        <v>2078</v>
      </c>
      <c r="I18" s="1645"/>
      <c r="J18" s="1743"/>
      <c r="K18" s="1649"/>
    </row>
    <row r="19" spans="1:11" ht="37.5" customHeight="1">
      <c r="A19" s="228"/>
      <c r="B19" s="228"/>
      <c r="C19" s="228">
        <v>3</v>
      </c>
      <c r="D19" s="213"/>
      <c r="E19" s="213"/>
      <c r="F19" s="213"/>
      <c r="G19" s="213"/>
      <c r="H19" s="213"/>
      <c r="I19" s="213"/>
      <c r="J19" s="213"/>
      <c r="K19" s="196"/>
    </row>
    <row r="20" spans="1:11" ht="24" customHeight="1">
      <c r="A20" s="213"/>
      <c r="B20" s="213"/>
      <c r="C20" s="213"/>
      <c r="D20" s="210"/>
      <c r="E20" s="210"/>
      <c r="F20" s="210"/>
      <c r="G20" s="210"/>
      <c r="H20" s="210"/>
      <c r="I20" s="210"/>
      <c r="J20" s="210"/>
      <c r="K20" s="210"/>
    </row>
    <row r="21" spans="1:11" s="591" customFormat="1" ht="45" customHeight="1">
      <c r="A21" s="487" t="s">
        <v>5732</v>
      </c>
      <c r="B21" s="208"/>
      <c r="C21" s="208"/>
      <c r="D21" s="208"/>
      <c r="E21" s="208"/>
      <c r="F21" s="208"/>
      <c r="G21" s="208"/>
      <c r="H21" s="208"/>
      <c r="I21" s="208"/>
      <c r="J21" s="208"/>
    </row>
    <row r="22" spans="1:11" s="592" customFormat="1" ht="30" customHeight="1">
      <c r="A22" s="607" t="s">
        <v>3781</v>
      </c>
      <c r="B22" s="184" t="s">
        <v>578</v>
      </c>
      <c r="C22" s="184" t="s">
        <v>2289</v>
      </c>
      <c r="D22" s="184" t="s">
        <v>2309</v>
      </c>
      <c r="E22" s="184" t="s">
        <v>2293</v>
      </c>
      <c r="F22" s="184" t="s">
        <v>352</v>
      </c>
      <c r="G22" s="184" t="s">
        <v>1618</v>
      </c>
      <c r="H22" s="184" t="s">
        <v>156</v>
      </c>
      <c r="I22" s="184" t="s">
        <v>189</v>
      </c>
      <c r="J22" s="186" t="s">
        <v>2312</v>
      </c>
      <c r="K22" s="186" t="s">
        <v>5</v>
      </c>
    </row>
    <row r="23" spans="1:11" ht="24" customHeight="1">
      <c r="A23" s="1914" t="s">
        <v>4844</v>
      </c>
      <c r="B23" s="1914"/>
      <c r="C23" s="1914" t="s">
        <v>325</v>
      </c>
      <c r="D23" s="227" t="s">
        <v>326</v>
      </c>
      <c r="E23" s="227" t="s">
        <v>3872</v>
      </c>
      <c r="F23" s="1156"/>
      <c r="G23" s="1048"/>
      <c r="H23" s="227"/>
      <c r="I23" s="1654" t="s">
        <v>86</v>
      </c>
      <c r="J23" s="1641" t="s">
        <v>2014</v>
      </c>
      <c r="K23" s="1616" t="s">
        <v>2015</v>
      </c>
    </row>
    <row r="24" spans="1:11" ht="29.25" customHeight="1">
      <c r="A24" s="1944"/>
      <c r="B24" s="1944"/>
      <c r="C24" s="1944"/>
      <c r="D24" s="227" t="s">
        <v>327</v>
      </c>
      <c r="E24" s="227" t="s">
        <v>682</v>
      </c>
      <c r="F24" s="1156"/>
      <c r="G24" s="1048"/>
      <c r="H24" s="227"/>
      <c r="I24" s="1654"/>
      <c r="J24" s="1654"/>
      <c r="K24" s="1617"/>
    </row>
    <row r="25" spans="1:11" ht="90" customHeight="1">
      <c r="A25" s="1915"/>
      <c r="B25" s="1915"/>
      <c r="C25" s="1915"/>
      <c r="D25" s="227" t="s">
        <v>328</v>
      </c>
      <c r="E25" s="227" t="s">
        <v>2016</v>
      </c>
      <c r="F25" s="1156"/>
      <c r="G25" s="1048"/>
      <c r="H25" s="227"/>
      <c r="I25" s="1654"/>
      <c r="J25" s="1654"/>
      <c r="K25" s="1618"/>
    </row>
    <row r="26" spans="1:11" ht="35.25" customHeight="1">
      <c r="A26" s="1645" t="s">
        <v>4951</v>
      </c>
      <c r="B26" s="1642"/>
      <c r="C26" s="1645" t="s">
        <v>4971</v>
      </c>
      <c r="D26" s="1153"/>
      <c r="E26" s="1153"/>
      <c r="F26" s="1153"/>
      <c r="G26" s="1153"/>
      <c r="H26" s="1153"/>
      <c r="I26" s="1645"/>
      <c r="J26" s="1741"/>
      <c r="K26" s="1647" t="s">
        <v>4972</v>
      </c>
    </row>
    <row r="27" spans="1:11" ht="42.75" customHeight="1">
      <c r="A27" s="1645"/>
      <c r="B27" s="1643"/>
      <c r="C27" s="1645"/>
      <c r="D27" s="1153"/>
      <c r="E27" s="1153"/>
      <c r="F27" s="1153"/>
      <c r="G27" s="1153"/>
      <c r="H27" s="1153"/>
      <c r="I27" s="1645"/>
      <c r="J27" s="1742"/>
      <c r="K27" s="1648"/>
    </row>
    <row r="28" spans="1:11" ht="75" customHeight="1">
      <c r="A28" s="1645"/>
      <c r="B28" s="1644"/>
      <c r="C28" s="1645"/>
      <c r="D28" s="1153"/>
      <c r="E28" s="1153"/>
      <c r="F28" s="1153"/>
      <c r="G28" s="1153"/>
      <c r="H28" s="1153"/>
      <c r="I28" s="1645"/>
      <c r="J28" s="1743"/>
      <c r="K28" s="1649"/>
    </row>
    <row r="29" spans="1:11" ht="35.25" customHeight="1">
      <c r="A29" s="1639" t="s">
        <v>4951</v>
      </c>
      <c r="B29" s="1608"/>
      <c r="C29" s="1639" t="s">
        <v>2005</v>
      </c>
      <c r="D29" s="1154"/>
      <c r="E29" s="1154"/>
      <c r="F29" s="1154"/>
      <c r="G29" s="1154"/>
      <c r="H29" s="1154"/>
      <c r="I29" s="1639"/>
      <c r="J29" s="1746"/>
      <c r="K29" s="1616" t="s">
        <v>198</v>
      </c>
    </row>
    <row r="30" spans="1:11" ht="42.75" customHeight="1">
      <c r="A30" s="1639"/>
      <c r="B30" s="1612"/>
      <c r="C30" s="1639"/>
      <c r="D30" s="1154"/>
      <c r="E30" s="1154"/>
      <c r="F30" s="1154"/>
      <c r="G30" s="1154"/>
      <c r="H30" s="1154"/>
      <c r="I30" s="1639"/>
      <c r="J30" s="1747"/>
      <c r="K30" s="1617"/>
    </row>
    <row r="31" spans="1:11" ht="75" customHeight="1">
      <c r="A31" s="1639"/>
      <c r="B31" s="1609"/>
      <c r="C31" s="1639"/>
      <c r="D31" s="1154"/>
      <c r="E31" s="1154"/>
      <c r="F31" s="1154"/>
      <c r="G31" s="1154"/>
      <c r="H31" s="1154"/>
      <c r="I31" s="1639"/>
      <c r="J31" s="1748"/>
      <c r="K31" s="1618"/>
    </row>
    <row r="32" spans="1:11" ht="35.25" customHeight="1">
      <c r="A32" s="1645" t="s">
        <v>6197</v>
      </c>
      <c r="B32" s="1642"/>
      <c r="C32" s="1645" t="s">
        <v>2013</v>
      </c>
      <c r="D32" s="1153"/>
      <c r="E32" s="1153"/>
      <c r="F32" s="1153"/>
      <c r="G32" s="1153"/>
      <c r="H32" s="1153"/>
      <c r="I32" s="1645"/>
      <c r="J32" s="1741"/>
      <c r="K32" s="1647" t="s">
        <v>198</v>
      </c>
    </row>
    <row r="33" spans="1:11" ht="42.75" customHeight="1">
      <c r="A33" s="1645"/>
      <c r="B33" s="1643"/>
      <c r="C33" s="1645"/>
      <c r="D33" s="1153"/>
      <c r="E33" s="1153"/>
      <c r="F33" s="1153"/>
      <c r="G33" s="1153"/>
      <c r="H33" s="1153"/>
      <c r="I33" s="1645"/>
      <c r="J33" s="1742"/>
      <c r="K33" s="1648"/>
    </row>
    <row r="34" spans="1:11" ht="43.5" customHeight="1">
      <c r="A34" s="1645"/>
      <c r="B34" s="1644"/>
      <c r="C34" s="1645"/>
      <c r="D34" s="1153"/>
      <c r="E34" s="1153"/>
      <c r="F34" s="1153"/>
      <c r="G34" s="1153"/>
      <c r="H34" s="1153"/>
      <c r="I34" s="1645"/>
      <c r="J34" s="1743"/>
      <c r="K34" s="1649"/>
    </row>
    <row r="35" spans="1:11" ht="62.25" customHeight="1">
      <c r="A35" s="1154" t="s">
        <v>4973</v>
      </c>
      <c r="B35" s="1154"/>
      <c r="C35" s="1102" t="s">
        <v>1929</v>
      </c>
      <c r="D35" s="1154" t="s">
        <v>1994</v>
      </c>
      <c r="E35" s="1154" t="s">
        <v>1930</v>
      </c>
      <c r="F35" s="1154" t="s">
        <v>1931</v>
      </c>
      <c r="G35" s="1154" t="s">
        <v>1927</v>
      </c>
      <c r="H35" s="1154" t="s">
        <v>1995</v>
      </c>
      <c r="I35" s="1154" t="s">
        <v>301</v>
      </c>
      <c r="J35" s="1174" t="s">
        <v>1932</v>
      </c>
      <c r="K35" s="177" t="s">
        <v>2327</v>
      </c>
    </row>
    <row r="36" spans="1:11" ht="35.25" customHeight="1">
      <c r="A36" s="1601" t="s">
        <v>6643</v>
      </c>
      <c r="B36" s="1642" t="s">
        <v>6687</v>
      </c>
      <c r="C36" s="2133" t="s">
        <v>6646</v>
      </c>
      <c r="D36" s="1153" t="s">
        <v>5123</v>
      </c>
      <c r="E36" s="1153" t="s">
        <v>6647</v>
      </c>
      <c r="F36" s="1153" t="s">
        <v>6650</v>
      </c>
      <c r="G36" s="1153"/>
      <c r="H36" s="1153">
        <v>1</v>
      </c>
      <c r="I36" s="1645" t="s">
        <v>78</v>
      </c>
      <c r="J36" s="1741"/>
      <c r="K36" s="1647"/>
    </row>
    <row r="37" spans="1:11" ht="42.75" customHeight="1">
      <c r="A37" s="1660"/>
      <c r="B37" s="1643"/>
      <c r="C37" s="2133"/>
      <c r="D37" s="1153" t="s">
        <v>65</v>
      </c>
      <c r="E37" s="1153" t="s">
        <v>6648</v>
      </c>
      <c r="F37" s="1153" t="s">
        <v>6650</v>
      </c>
      <c r="G37" s="1153"/>
      <c r="H37" s="1153">
        <v>1</v>
      </c>
      <c r="I37" s="1645"/>
      <c r="J37" s="1742"/>
      <c r="K37" s="1648"/>
    </row>
    <row r="38" spans="1:11" ht="75" customHeight="1">
      <c r="A38" s="1660"/>
      <c r="B38" s="1643"/>
      <c r="C38" s="2133"/>
      <c r="D38" s="1153" t="s">
        <v>6649</v>
      </c>
      <c r="E38" s="1153" t="s">
        <v>12</v>
      </c>
      <c r="F38" s="1153" t="s">
        <v>6650</v>
      </c>
      <c r="G38" s="1153"/>
      <c r="H38" s="1153">
        <v>1</v>
      </c>
      <c r="I38" s="1645"/>
      <c r="J38" s="1742"/>
      <c r="K38" s="1648"/>
    </row>
    <row r="39" spans="1:11" ht="35.25" customHeight="1">
      <c r="A39" s="1660"/>
      <c r="B39" s="1642" t="s">
        <v>6688</v>
      </c>
      <c r="C39" s="1645" t="s">
        <v>6651</v>
      </c>
      <c r="D39" s="1153" t="s">
        <v>5123</v>
      </c>
      <c r="E39" s="1153" t="s">
        <v>6648</v>
      </c>
      <c r="F39" s="1153" t="s">
        <v>6650</v>
      </c>
      <c r="G39" s="1153"/>
      <c r="H39" s="1153">
        <v>1</v>
      </c>
      <c r="I39" s="1645" t="s">
        <v>78</v>
      </c>
      <c r="J39" s="1741"/>
      <c r="K39" s="1647"/>
    </row>
    <row r="40" spans="1:11" ht="42.75" customHeight="1">
      <c r="A40" s="1660"/>
      <c r="B40" s="1643"/>
      <c r="C40" s="1645"/>
      <c r="D40" s="1153" t="s">
        <v>65</v>
      </c>
      <c r="E40" s="1153" t="s">
        <v>5268</v>
      </c>
      <c r="F40" s="1153" t="s">
        <v>6650</v>
      </c>
      <c r="G40" s="1153"/>
      <c r="H40" s="1153">
        <v>1</v>
      </c>
      <c r="I40" s="1645"/>
      <c r="J40" s="1742"/>
      <c r="K40" s="1648"/>
    </row>
    <row r="41" spans="1:11" ht="75" customHeight="1">
      <c r="A41" s="1660"/>
      <c r="B41" s="1643"/>
      <c r="C41" s="1645"/>
      <c r="D41" s="1153" t="s">
        <v>6649</v>
      </c>
      <c r="E41" s="1153" t="s">
        <v>12</v>
      </c>
      <c r="F41" s="1153" t="s">
        <v>6650</v>
      </c>
      <c r="G41" s="1153"/>
      <c r="H41" s="1153">
        <v>1</v>
      </c>
      <c r="I41" s="1645"/>
      <c r="J41" s="1742"/>
      <c r="K41" s="1648"/>
    </row>
    <row r="42" spans="1:11" ht="35.25" customHeight="1">
      <c r="A42" s="1660"/>
      <c r="B42" s="1642" t="s">
        <v>5487</v>
      </c>
      <c r="C42" s="1645" t="s">
        <v>6652</v>
      </c>
      <c r="D42" s="1153" t="s">
        <v>5123</v>
      </c>
      <c r="E42" s="1153" t="s">
        <v>5153</v>
      </c>
      <c r="F42" s="1153" t="s">
        <v>6650</v>
      </c>
      <c r="G42" s="1153"/>
      <c r="H42" s="1153">
        <v>1</v>
      </c>
      <c r="I42" s="1645" t="s">
        <v>78</v>
      </c>
      <c r="J42" s="1741"/>
      <c r="K42" s="1647"/>
    </row>
    <row r="43" spans="1:11" ht="42.75" customHeight="1">
      <c r="A43" s="1660"/>
      <c r="B43" s="1643"/>
      <c r="C43" s="1645"/>
      <c r="D43" s="1153" t="s">
        <v>65</v>
      </c>
      <c r="E43" s="1153" t="s">
        <v>6653</v>
      </c>
      <c r="F43" s="1153" t="s">
        <v>6650</v>
      </c>
      <c r="G43" s="1153"/>
      <c r="H43" s="1153">
        <v>1</v>
      </c>
      <c r="I43" s="1645"/>
      <c r="J43" s="1742"/>
      <c r="K43" s="1648"/>
    </row>
    <row r="44" spans="1:11" ht="75" customHeight="1">
      <c r="A44" s="1660"/>
      <c r="B44" s="1643"/>
      <c r="C44" s="1645"/>
      <c r="D44" s="1153" t="s">
        <v>6649</v>
      </c>
      <c r="E44" s="1153" t="s">
        <v>5268</v>
      </c>
      <c r="F44" s="1153" t="s">
        <v>6650</v>
      </c>
      <c r="G44" s="1153"/>
      <c r="H44" s="1153">
        <v>1</v>
      </c>
      <c r="I44" s="1645"/>
      <c r="J44" s="1742"/>
      <c r="K44" s="1648"/>
    </row>
    <row r="45" spans="1:11" ht="35.25" customHeight="1">
      <c r="A45" s="1660"/>
      <c r="B45" s="1642" t="s">
        <v>6689</v>
      </c>
      <c r="C45" s="1645" t="s">
        <v>6654</v>
      </c>
      <c r="D45" s="1153" t="s">
        <v>5123</v>
      </c>
      <c r="E45" s="1153" t="s">
        <v>12</v>
      </c>
      <c r="F45" s="1153" t="s">
        <v>6650</v>
      </c>
      <c r="G45" s="1153"/>
      <c r="H45" s="1153">
        <v>1</v>
      </c>
      <c r="I45" s="1645" t="s">
        <v>78</v>
      </c>
      <c r="J45" s="1741"/>
      <c r="K45" s="1647"/>
    </row>
    <row r="46" spans="1:11" ht="42.75" customHeight="1">
      <c r="A46" s="1660"/>
      <c r="B46" s="1643"/>
      <c r="C46" s="1645"/>
      <c r="D46" s="1153" t="s">
        <v>65</v>
      </c>
      <c r="E46" s="1153" t="s">
        <v>6655</v>
      </c>
      <c r="F46" s="1153" t="s">
        <v>6650</v>
      </c>
      <c r="G46" s="1153"/>
      <c r="H46" s="1153">
        <v>1</v>
      </c>
      <c r="I46" s="1645"/>
      <c r="J46" s="1742"/>
      <c r="K46" s="1648"/>
    </row>
    <row r="47" spans="1:11" ht="75" customHeight="1">
      <c r="A47" s="1660"/>
      <c r="B47" s="1643"/>
      <c r="C47" s="1645"/>
      <c r="D47" s="1153" t="s">
        <v>6649</v>
      </c>
      <c r="E47" s="1153" t="s">
        <v>6653</v>
      </c>
      <c r="F47" s="1153" t="s">
        <v>6650</v>
      </c>
      <c r="G47" s="1153"/>
      <c r="H47" s="1153">
        <v>1</v>
      </c>
      <c r="I47" s="1645"/>
      <c r="J47" s="1742"/>
      <c r="K47" s="1648"/>
    </row>
    <row r="48" spans="1:11" ht="35.25" customHeight="1">
      <c r="A48" s="1660"/>
      <c r="B48" s="1642" t="s">
        <v>5489</v>
      </c>
      <c r="C48" s="1645" t="s">
        <v>6656</v>
      </c>
      <c r="D48" s="1153" t="s">
        <v>5123</v>
      </c>
      <c r="E48" s="1153" t="s">
        <v>2089</v>
      </c>
      <c r="F48" s="1153" t="s">
        <v>6650</v>
      </c>
      <c r="G48" s="1153"/>
      <c r="H48" s="1153">
        <v>1</v>
      </c>
      <c r="I48" s="1645" t="s">
        <v>78</v>
      </c>
      <c r="J48" s="1741"/>
      <c r="K48" s="1647"/>
    </row>
    <row r="49" spans="1:11" ht="42.75" customHeight="1">
      <c r="A49" s="1660"/>
      <c r="B49" s="1643"/>
      <c r="C49" s="1645"/>
      <c r="D49" s="1153" t="s">
        <v>65</v>
      </c>
      <c r="E49" s="1153" t="s">
        <v>6657</v>
      </c>
      <c r="F49" s="1153" t="s">
        <v>6650</v>
      </c>
      <c r="G49" s="1153"/>
      <c r="H49" s="1153">
        <v>1</v>
      </c>
      <c r="I49" s="1645"/>
      <c r="J49" s="1742"/>
      <c r="K49" s="1648"/>
    </row>
    <row r="50" spans="1:11" ht="46.5" customHeight="1">
      <c r="A50" s="1660"/>
      <c r="B50" s="1643"/>
      <c r="C50" s="1645"/>
      <c r="D50" s="1153" t="s">
        <v>6649</v>
      </c>
      <c r="E50" s="1153" t="s">
        <v>6655</v>
      </c>
      <c r="F50" s="1153" t="s">
        <v>6650</v>
      </c>
      <c r="G50" s="1153"/>
      <c r="H50" s="1153">
        <v>1</v>
      </c>
      <c r="I50" s="1645"/>
      <c r="J50" s="1742"/>
      <c r="K50" s="1648"/>
    </row>
    <row r="51" spans="1:11" ht="35.25" customHeight="1">
      <c r="A51" s="1660"/>
      <c r="B51" s="1642" t="s">
        <v>6690</v>
      </c>
      <c r="C51" s="1645" t="s">
        <v>6666</v>
      </c>
      <c r="D51" s="1153" t="s">
        <v>5088</v>
      </c>
      <c r="E51" s="1153" t="s">
        <v>5091</v>
      </c>
      <c r="F51" s="1153" t="s">
        <v>148</v>
      </c>
      <c r="G51" s="1153" t="s">
        <v>1720</v>
      </c>
      <c r="H51" s="1153" t="s">
        <v>4</v>
      </c>
      <c r="I51" s="1645" t="s">
        <v>301</v>
      </c>
      <c r="J51" s="1741" t="s">
        <v>2</v>
      </c>
      <c r="K51" s="1647" t="s">
        <v>6658</v>
      </c>
    </row>
    <row r="52" spans="1:11" ht="42.75" customHeight="1">
      <c r="A52" s="1660"/>
      <c r="B52" s="1643"/>
      <c r="C52" s="1645"/>
      <c r="D52" s="1153" t="s">
        <v>65</v>
      </c>
      <c r="E52" s="1153" t="s">
        <v>5136</v>
      </c>
      <c r="F52" s="1153" t="s">
        <v>148</v>
      </c>
      <c r="G52" s="1153" t="s">
        <v>6468</v>
      </c>
      <c r="H52" s="1153" t="s">
        <v>6644</v>
      </c>
      <c r="I52" s="1645"/>
      <c r="J52" s="1742"/>
      <c r="K52" s="1648"/>
    </row>
    <row r="53" spans="1:11" ht="75" customHeight="1">
      <c r="A53" s="1660"/>
      <c r="B53" s="1643"/>
      <c r="C53" s="1645"/>
      <c r="D53" s="1153" t="s">
        <v>6351</v>
      </c>
      <c r="E53" s="1153" t="s">
        <v>5078</v>
      </c>
      <c r="F53" s="1153" t="s">
        <v>148</v>
      </c>
      <c r="G53" s="1153" t="s">
        <v>1743</v>
      </c>
      <c r="H53" s="1153" t="s">
        <v>6645</v>
      </c>
      <c r="I53" s="1645"/>
      <c r="J53" s="1742"/>
      <c r="K53" s="1648"/>
    </row>
    <row r="54" spans="1:11" ht="62.25" customHeight="1">
      <c r="A54" s="1660"/>
      <c r="B54" s="1642" t="s">
        <v>5461</v>
      </c>
      <c r="C54" s="1645" t="s">
        <v>6667</v>
      </c>
      <c r="D54" s="1153" t="s">
        <v>65</v>
      </c>
      <c r="E54" s="1153" t="s">
        <v>6670</v>
      </c>
      <c r="F54" s="1153" t="s">
        <v>148</v>
      </c>
      <c r="G54" s="1153" t="s">
        <v>1734</v>
      </c>
      <c r="H54" s="1153" t="s">
        <v>6671</v>
      </c>
      <c r="I54" s="1645" t="s">
        <v>78</v>
      </c>
      <c r="J54" s="1741" t="s">
        <v>2</v>
      </c>
      <c r="K54" s="1647" t="s">
        <v>6658</v>
      </c>
    </row>
    <row r="55" spans="1:11" ht="42.75" customHeight="1">
      <c r="A55" s="1660"/>
      <c r="B55" s="1643"/>
      <c r="C55" s="1645"/>
      <c r="D55" s="1153" t="s">
        <v>5088</v>
      </c>
      <c r="E55" s="1153" t="s">
        <v>5091</v>
      </c>
      <c r="F55" s="1153" t="s">
        <v>148</v>
      </c>
      <c r="G55" s="1153" t="s">
        <v>1720</v>
      </c>
      <c r="H55" s="1153" t="s">
        <v>1303</v>
      </c>
      <c r="I55" s="1645"/>
      <c r="J55" s="1742"/>
      <c r="K55" s="1648"/>
    </row>
    <row r="56" spans="1:11" ht="75" customHeight="1">
      <c r="A56" s="1660"/>
      <c r="B56" s="1643"/>
      <c r="C56" s="1645"/>
      <c r="D56" s="1153" t="s">
        <v>6351</v>
      </c>
      <c r="E56" s="1153" t="s">
        <v>5078</v>
      </c>
      <c r="F56" s="1153" t="s">
        <v>148</v>
      </c>
      <c r="G56" s="1153" t="s">
        <v>1743</v>
      </c>
      <c r="H56" s="1153" t="s">
        <v>1303</v>
      </c>
      <c r="I56" s="1645"/>
      <c r="J56" s="1742"/>
      <c r="K56" s="1648"/>
    </row>
    <row r="57" spans="1:11" ht="62.25" customHeight="1">
      <c r="A57" s="1660"/>
      <c r="B57" s="1642" t="s">
        <v>5462</v>
      </c>
      <c r="C57" s="1645" t="s">
        <v>6668</v>
      </c>
      <c r="D57" s="1153" t="s">
        <v>65</v>
      </c>
      <c r="E57" s="1153" t="s">
        <v>6670</v>
      </c>
      <c r="F57" s="1153" t="s">
        <v>148</v>
      </c>
      <c r="G57" s="1153" t="s">
        <v>1734</v>
      </c>
      <c r="H57" s="1153" t="s">
        <v>365</v>
      </c>
      <c r="I57" s="1645" t="s">
        <v>78</v>
      </c>
      <c r="J57" s="1741" t="s">
        <v>2</v>
      </c>
      <c r="K57" s="1647" t="s">
        <v>6658</v>
      </c>
    </row>
    <row r="58" spans="1:11" ht="42.75" customHeight="1">
      <c r="A58" s="1660"/>
      <c r="B58" s="1643"/>
      <c r="C58" s="1645"/>
      <c r="D58" s="1153" t="s">
        <v>288</v>
      </c>
      <c r="E58" s="1172" t="s">
        <v>373</v>
      </c>
      <c r="F58" s="1153" t="s">
        <v>148</v>
      </c>
      <c r="G58" s="1153" t="s">
        <v>1720</v>
      </c>
      <c r="H58" s="1153" t="s">
        <v>4</v>
      </c>
      <c r="I58" s="1645"/>
      <c r="J58" s="1742"/>
      <c r="K58" s="1648"/>
    </row>
    <row r="59" spans="1:11" ht="75" customHeight="1">
      <c r="A59" s="1660"/>
      <c r="B59" s="1643"/>
      <c r="C59" s="1645"/>
      <c r="D59" s="1153" t="s">
        <v>3541</v>
      </c>
      <c r="E59" s="1153" t="s">
        <v>5031</v>
      </c>
      <c r="F59" s="1153" t="s">
        <v>148</v>
      </c>
      <c r="G59" s="1153" t="s">
        <v>1743</v>
      </c>
      <c r="H59" s="1153">
        <v>1</v>
      </c>
      <c r="I59" s="1645"/>
      <c r="J59" s="1742"/>
      <c r="K59" s="1648"/>
    </row>
    <row r="60" spans="1:11" ht="62.25" customHeight="1">
      <c r="A60" s="1660"/>
      <c r="B60" s="1642" t="s">
        <v>5467</v>
      </c>
      <c r="C60" s="1645" t="s">
        <v>6672</v>
      </c>
      <c r="D60" s="1153" t="s">
        <v>288</v>
      </c>
      <c r="E60" s="1153" t="s">
        <v>258</v>
      </c>
      <c r="F60" s="1153" t="s">
        <v>148</v>
      </c>
      <c r="G60" s="1153" t="s">
        <v>1720</v>
      </c>
      <c r="H60" s="1153" t="s">
        <v>5406</v>
      </c>
      <c r="I60" s="1645" t="s">
        <v>301</v>
      </c>
      <c r="J60" s="1741" t="s">
        <v>2</v>
      </c>
      <c r="K60" s="1647" t="s">
        <v>6658</v>
      </c>
    </row>
    <row r="61" spans="1:11" ht="42.75" customHeight="1">
      <c r="A61" s="1660"/>
      <c r="B61" s="1643"/>
      <c r="C61" s="1645"/>
      <c r="D61" s="1153" t="s">
        <v>65</v>
      </c>
      <c r="E61" s="1153" t="s">
        <v>5136</v>
      </c>
      <c r="F61" s="1153" t="s">
        <v>148</v>
      </c>
      <c r="G61" s="1153" t="s">
        <v>1732</v>
      </c>
      <c r="H61" s="1153" t="s">
        <v>6678</v>
      </c>
      <c r="I61" s="1645"/>
      <c r="J61" s="1742"/>
      <c r="K61" s="1648"/>
    </row>
    <row r="62" spans="1:11" ht="75" customHeight="1">
      <c r="A62" s="1660"/>
      <c r="B62" s="1643"/>
      <c r="C62" s="1645"/>
      <c r="D62" s="1153" t="s">
        <v>845</v>
      </c>
      <c r="E62" s="1153" t="s">
        <v>5078</v>
      </c>
      <c r="F62" s="1153" t="s">
        <v>148</v>
      </c>
      <c r="G62" s="1153" t="s">
        <v>1743</v>
      </c>
      <c r="H62" s="1153" t="s">
        <v>6676</v>
      </c>
      <c r="I62" s="1645"/>
      <c r="J62" s="1742"/>
      <c r="K62" s="1648"/>
    </row>
    <row r="63" spans="1:11" ht="62.25" customHeight="1">
      <c r="A63" s="1660"/>
      <c r="B63" s="1642" t="s">
        <v>6684</v>
      </c>
      <c r="C63" s="1645" t="s">
        <v>6673</v>
      </c>
      <c r="D63" s="1153" t="s">
        <v>65</v>
      </c>
      <c r="E63" s="1153" t="s">
        <v>6677</v>
      </c>
      <c r="F63" s="1153" t="s">
        <v>148</v>
      </c>
      <c r="G63" s="1153" t="s">
        <v>1734</v>
      </c>
      <c r="H63" s="1153" t="s">
        <v>4</v>
      </c>
      <c r="I63" s="1645" t="s">
        <v>78</v>
      </c>
      <c r="J63" s="1741" t="s">
        <v>2</v>
      </c>
      <c r="K63" s="1647" t="s">
        <v>6658</v>
      </c>
    </row>
    <row r="64" spans="1:11" ht="42.75" customHeight="1">
      <c r="A64" s="1660"/>
      <c r="B64" s="1643"/>
      <c r="C64" s="1645"/>
      <c r="D64" s="1153" t="s">
        <v>5088</v>
      </c>
      <c r="E64" s="1153" t="s">
        <v>4984</v>
      </c>
      <c r="F64" s="1153" t="s">
        <v>148</v>
      </c>
      <c r="G64" s="1153" t="s">
        <v>1720</v>
      </c>
      <c r="H64" s="1153" t="s">
        <v>4</v>
      </c>
      <c r="I64" s="1645"/>
      <c r="J64" s="1742"/>
      <c r="K64" s="1648"/>
    </row>
    <row r="65" spans="1:11" ht="62.25" customHeight="1">
      <c r="A65" s="1660"/>
      <c r="B65" s="1642" t="s">
        <v>6685</v>
      </c>
      <c r="C65" s="1645" t="s">
        <v>6674</v>
      </c>
      <c r="D65" s="1153" t="s">
        <v>65</v>
      </c>
      <c r="E65" s="1153" t="s">
        <v>6670</v>
      </c>
      <c r="F65" s="1153" t="s">
        <v>148</v>
      </c>
      <c r="G65" s="1153" t="s">
        <v>1734</v>
      </c>
      <c r="H65" s="1153" t="s">
        <v>4571</v>
      </c>
      <c r="I65" s="1645" t="s">
        <v>78</v>
      </c>
      <c r="J65" s="1741" t="s">
        <v>2</v>
      </c>
      <c r="K65" s="1647" t="s">
        <v>6658</v>
      </c>
    </row>
    <row r="66" spans="1:11" ht="42.75" customHeight="1">
      <c r="A66" s="1660"/>
      <c r="B66" s="1643"/>
      <c r="C66" s="1645"/>
      <c r="D66" s="1153" t="s">
        <v>3541</v>
      </c>
      <c r="E66" s="1153" t="s">
        <v>5031</v>
      </c>
      <c r="F66" s="1153" t="s">
        <v>148</v>
      </c>
      <c r="G66" s="1153" t="s">
        <v>1743</v>
      </c>
      <c r="H66" s="1153">
        <v>1</v>
      </c>
      <c r="I66" s="1645"/>
      <c r="J66" s="1742"/>
      <c r="K66" s="1648"/>
    </row>
    <row r="67" spans="1:11" ht="62.25" customHeight="1">
      <c r="A67" s="1660"/>
      <c r="B67" s="1155" t="s">
        <v>6686</v>
      </c>
      <c r="C67" s="1153" t="s">
        <v>6675</v>
      </c>
      <c r="D67" s="1153" t="s">
        <v>65</v>
      </c>
      <c r="E67" s="1153" t="s">
        <v>6677</v>
      </c>
      <c r="F67" s="1153" t="s">
        <v>148</v>
      </c>
      <c r="G67" s="1153" t="s">
        <v>1734</v>
      </c>
      <c r="H67" s="1153" t="s">
        <v>4</v>
      </c>
      <c r="I67" s="1153" t="s">
        <v>78</v>
      </c>
      <c r="J67" s="1168" t="s">
        <v>2</v>
      </c>
      <c r="K67" s="1165"/>
    </row>
    <row r="68" spans="1:11" ht="62.25" customHeight="1">
      <c r="A68" s="1660"/>
      <c r="B68" s="1642" t="s">
        <v>5470</v>
      </c>
      <c r="C68" s="1645" t="s">
        <v>6682</v>
      </c>
      <c r="D68" s="1153" t="s">
        <v>65</v>
      </c>
      <c r="E68" s="1153" t="s">
        <v>6677</v>
      </c>
      <c r="F68" s="1153" t="s">
        <v>148</v>
      </c>
      <c r="G68" s="1153" t="s">
        <v>1734</v>
      </c>
      <c r="H68" s="1153" t="s">
        <v>4</v>
      </c>
      <c r="I68" s="1645" t="s">
        <v>78</v>
      </c>
      <c r="J68" s="1741" t="s">
        <v>2</v>
      </c>
      <c r="K68" s="1647" t="s">
        <v>6658</v>
      </c>
    </row>
    <row r="69" spans="1:11" ht="42.75" customHeight="1">
      <c r="A69" s="1660"/>
      <c r="B69" s="1643"/>
      <c r="C69" s="1645"/>
      <c r="D69" s="1153" t="s">
        <v>845</v>
      </c>
      <c r="E69" s="1153" t="s">
        <v>5078</v>
      </c>
      <c r="F69" s="1153" t="s">
        <v>148</v>
      </c>
      <c r="G69" s="1153" t="s">
        <v>1743</v>
      </c>
      <c r="H69" s="1153" t="s">
        <v>4571</v>
      </c>
      <c r="I69" s="1645"/>
      <c r="J69" s="1742"/>
      <c r="K69" s="1648"/>
    </row>
    <row r="70" spans="1:11" ht="62.25" customHeight="1">
      <c r="A70" s="1660"/>
      <c r="B70" s="1642" t="s">
        <v>6683</v>
      </c>
      <c r="C70" s="1645" t="s">
        <v>6681</v>
      </c>
      <c r="D70" s="1153" t="s">
        <v>65</v>
      </c>
      <c r="E70" s="1153" t="s">
        <v>6670</v>
      </c>
      <c r="F70" s="1153" t="s">
        <v>148</v>
      </c>
      <c r="G70" s="1153" t="s">
        <v>1734</v>
      </c>
      <c r="H70" s="1153" t="s">
        <v>173</v>
      </c>
      <c r="I70" s="1645" t="s">
        <v>78</v>
      </c>
      <c r="J70" s="1741" t="s">
        <v>2</v>
      </c>
      <c r="K70" s="1647" t="s">
        <v>6658</v>
      </c>
    </row>
    <row r="71" spans="1:11" ht="42.75" customHeight="1">
      <c r="A71" s="1660"/>
      <c r="B71" s="1643"/>
      <c r="C71" s="1645"/>
      <c r="D71" s="1153" t="s">
        <v>5088</v>
      </c>
      <c r="E71" s="1153" t="s">
        <v>4984</v>
      </c>
      <c r="F71" s="1153" t="s">
        <v>148</v>
      </c>
      <c r="G71" s="1153" t="s">
        <v>1720</v>
      </c>
      <c r="H71" s="1153" t="s">
        <v>4</v>
      </c>
      <c r="I71" s="1645"/>
      <c r="J71" s="1742"/>
      <c r="K71" s="1648"/>
    </row>
    <row r="72" spans="1:11" ht="75" customHeight="1">
      <c r="A72" s="1660"/>
      <c r="B72" s="1643"/>
      <c r="C72" s="1645"/>
      <c r="D72" s="1153" t="s">
        <v>3541</v>
      </c>
      <c r="E72" s="1153" t="s">
        <v>33</v>
      </c>
      <c r="F72" s="1153" t="s">
        <v>148</v>
      </c>
      <c r="G72" s="1153" t="s">
        <v>1743</v>
      </c>
      <c r="H72" s="1153">
        <v>1</v>
      </c>
      <c r="I72" s="1645"/>
      <c r="J72" s="1742"/>
      <c r="K72" s="1648"/>
    </row>
    <row r="73" spans="1:11" ht="62.25" customHeight="1">
      <c r="A73" s="1660"/>
      <c r="B73" s="1642" t="s">
        <v>5473</v>
      </c>
      <c r="C73" s="1645" t="s">
        <v>6691</v>
      </c>
      <c r="D73" s="1153" t="s">
        <v>50</v>
      </c>
      <c r="E73" s="1153" t="s">
        <v>6696</v>
      </c>
      <c r="F73" s="1153" t="s">
        <v>148</v>
      </c>
      <c r="G73" s="1153" t="s">
        <v>1720</v>
      </c>
      <c r="H73" s="1153" t="s">
        <v>132</v>
      </c>
      <c r="I73" s="1645" t="s">
        <v>78</v>
      </c>
      <c r="J73" s="1741" t="s">
        <v>2</v>
      </c>
      <c r="K73" s="1647"/>
    </row>
    <row r="74" spans="1:11" ht="42.75" customHeight="1">
      <c r="A74" s="1660"/>
      <c r="B74" s="1643"/>
      <c r="C74" s="1645"/>
      <c r="D74" s="1153" t="s">
        <v>53</v>
      </c>
      <c r="E74" s="1153" t="s">
        <v>6680</v>
      </c>
      <c r="F74" s="1153" t="s">
        <v>148</v>
      </c>
      <c r="G74" s="1153" t="s">
        <v>1634</v>
      </c>
      <c r="H74" s="1153" t="s">
        <v>6679</v>
      </c>
      <c r="I74" s="1645"/>
      <c r="J74" s="1742"/>
      <c r="K74" s="1648"/>
    </row>
    <row r="75" spans="1:11" ht="62.25" customHeight="1">
      <c r="A75" s="1660"/>
      <c r="B75" s="1642" t="s">
        <v>6706</v>
      </c>
      <c r="C75" s="1645" t="s">
        <v>6692</v>
      </c>
      <c r="D75" s="1153" t="s">
        <v>50</v>
      </c>
      <c r="E75" s="1153" t="s">
        <v>6697</v>
      </c>
      <c r="F75" s="1153" t="s">
        <v>148</v>
      </c>
      <c r="G75" s="1153" t="s">
        <v>1720</v>
      </c>
      <c r="H75" s="1153" t="s">
        <v>132</v>
      </c>
      <c r="I75" s="1645" t="s">
        <v>78</v>
      </c>
      <c r="J75" s="1741" t="s">
        <v>2</v>
      </c>
      <c r="K75" s="1647"/>
    </row>
    <row r="76" spans="1:11" ht="42.75" customHeight="1">
      <c r="A76" s="1660"/>
      <c r="B76" s="1643"/>
      <c r="C76" s="1645"/>
      <c r="D76" s="1153" t="s">
        <v>53</v>
      </c>
      <c r="E76" s="1153" t="s">
        <v>6680</v>
      </c>
      <c r="F76" s="1153" t="s">
        <v>148</v>
      </c>
      <c r="G76" s="1153" t="s">
        <v>1634</v>
      </c>
      <c r="H76" s="1153" t="s">
        <v>6679</v>
      </c>
      <c r="I76" s="1645"/>
      <c r="J76" s="1742"/>
      <c r="K76" s="1648"/>
    </row>
    <row r="77" spans="1:11" ht="62.25" customHeight="1">
      <c r="A77" s="1660"/>
      <c r="B77" s="1642" t="s">
        <v>6707</v>
      </c>
      <c r="C77" s="1645" t="s">
        <v>6693</v>
      </c>
      <c r="D77" s="1153" t="s">
        <v>50</v>
      </c>
      <c r="E77" s="1153" t="s">
        <v>6698</v>
      </c>
      <c r="F77" s="1153" t="s">
        <v>148</v>
      </c>
      <c r="G77" s="1153" t="s">
        <v>1720</v>
      </c>
      <c r="H77" s="1153" t="s">
        <v>132</v>
      </c>
      <c r="I77" s="1645" t="s">
        <v>78</v>
      </c>
      <c r="J77" s="1741" t="s">
        <v>2</v>
      </c>
      <c r="K77" s="1647"/>
    </row>
    <row r="78" spans="1:11" ht="42.75" customHeight="1">
      <c r="A78" s="1660"/>
      <c r="B78" s="1643"/>
      <c r="C78" s="1645"/>
      <c r="D78" s="1153" t="s">
        <v>53</v>
      </c>
      <c r="E78" s="1153" t="s">
        <v>6680</v>
      </c>
      <c r="F78" s="1153" t="s">
        <v>148</v>
      </c>
      <c r="G78" s="1153" t="s">
        <v>1634</v>
      </c>
      <c r="H78" s="1153" t="s">
        <v>6679</v>
      </c>
      <c r="I78" s="1645"/>
      <c r="J78" s="1742"/>
      <c r="K78" s="1648"/>
    </row>
    <row r="79" spans="1:11" ht="62.25" customHeight="1">
      <c r="A79" s="1660"/>
      <c r="B79" s="1642" t="s">
        <v>6708</v>
      </c>
      <c r="C79" s="1645" t="s">
        <v>6694</v>
      </c>
      <c r="D79" s="1153" t="s">
        <v>50</v>
      </c>
      <c r="E79" s="1153" t="s">
        <v>6699</v>
      </c>
      <c r="F79" s="1153" t="s">
        <v>148</v>
      </c>
      <c r="G79" s="1153" t="s">
        <v>1720</v>
      </c>
      <c r="H79" s="1153" t="s">
        <v>132</v>
      </c>
      <c r="I79" s="1645" t="s">
        <v>78</v>
      </c>
      <c r="J79" s="1741" t="s">
        <v>2</v>
      </c>
      <c r="K79" s="1647"/>
    </row>
    <row r="80" spans="1:11" ht="42.75" customHeight="1">
      <c r="A80" s="1660"/>
      <c r="B80" s="1643"/>
      <c r="C80" s="1645"/>
      <c r="D80" s="1153" t="s">
        <v>53</v>
      </c>
      <c r="E80" s="1153" t="s">
        <v>6680</v>
      </c>
      <c r="F80" s="1153" t="s">
        <v>148</v>
      </c>
      <c r="G80" s="1153" t="s">
        <v>1634</v>
      </c>
      <c r="H80" s="1153" t="s">
        <v>6679</v>
      </c>
      <c r="I80" s="1645"/>
      <c r="J80" s="1742"/>
      <c r="K80" s="1648"/>
    </row>
    <row r="81" spans="1:11" ht="62.25" customHeight="1">
      <c r="A81" s="1660"/>
      <c r="B81" s="1642" t="s">
        <v>6709</v>
      </c>
      <c r="C81" s="1645" t="s">
        <v>6695</v>
      </c>
      <c r="D81" s="1153" t="s">
        <v>50</v>
      </c>
      <c r="E81" s="1153" t="s">
        <v>6700</v>
      </c>
      <c r="F81" s="1153" t="s">
        <v>148</v>
      </c>
      <c r="G81" s="1153" t="s">
        <v>1720</v>
      </c>
      <c r="H81" s="1153" t="s">
        <v>132</v>
      </c>
      <c r="I81" s="1645" t="s">
        <v>78</v>
      </c>
      <c r="J81" s="1741" t="s">
        <v>2</v>
      </c>
      <c r="K81" s="1647"/>
    </row>
    <row r="82" spans="1:11" ht="42.75" customHeight="1">
      <c r="A82" s="1660"/>
      <c r="B82" s="1643"/>
      <c r="C82" s="1645"/>
      <c r="D82" s="1153" t="s">
        <v>53</v>
      </c>
      <c r="E82" s="1153" t="s">
        <v>6680</v>
      </c>
      <c r="F82" s="1153" t="s">
        <v>148</v>
      </c>
      <c r="G82" s="1153" t="s">
        <v>1634</v>
      </c>
      <c r="H82" s="1153" t="s">
        <v>6679</v>
      </c>
      <c r="I82" s="1645"/>
      <c r="J82" s="1742"/>
      <c r="K82" s="1648"/>
    </row>
    <row r="83" spans="1:11" ht="62.25" customHeight="1">
      <c r="A83" s="1660"/>
      <c r="B83" s="1642" t="s">
        <v>6710</v>
      </c>
      <c r="C83" s="1645" t="s">
        <v>6701</v>
      </c>
      <c r="D83" s="1153" t="s">
        <v>50</v>
      </c>
      <c r="E83" s="1153" t="s">
        <v>6696</v>
      </c>
      <c r="F83" s="1153" t="s">
        <v>148</v>
      </c>
      <c r="G83" s="1153" t="s">
        <v>1720</v>
      </c>
      <c r="H83" s="1153" t="s">
        <v>132</v>
      </c>
      <c r="I83" s="1645" t="s">
        <v>78</v>
      </c>
      <c r="J83" s="1741" t="s">
        <v>2</v>
      </c>
      <c r="K83" s="1647"/>
    </row>
    <row r="84" spans="1:11" ht="42.75" customHeight="1">
      <c r="A84" s="1660"/>
      <c r="B84" s="1643"/>
      <c r="C84" s="1645"/>
      <c r="D84" s="1153" t="s">
        <v>53</v>
      </c>
      <c r="E84" s="1153" t="s">
        <v>6773</v>
      </c>
      <c r="F84" s="1153" t="s">
        <v>148</v>
      </c>
      <c r="G84" s="1153" t="s">
        <v>1634</v>
      </c>
      <c r="H84" s="1153" t="s">
        <v>4799</v>
      </c>
      <c r="I84" s="1645"/>
      <c r="J84" s="1742"/>
      <c r="K84" s="1648"/>
    </row>
    <row r="85" spans="1:11" ht="62.25" customHeight="1">
      <c r="A85" s="1660"/>
      <c r="B85" s="1642" t="s">
        <v>6711</v>
      </c>
      <c r="C85" s="1645" t="s">
        <v>6702</v>
      </c>
      <c r="D85" s="1153" t="s">
        <v>50</v>
      </c>
      <c r="E85" s="1153" t="s">
        <v>6697</v>
      </c>
      <c r="F85" s="1153" t="s">
        <v>148</v>
      </c>
      <c r="G85" s="1153" t="s">
        <v>1720</v>
      </c>
      <c r="H85" s="1153" t="s">
        <v>132</v>
      </c>
      <c r="I85" s="1645" t="s">
        <v>78</v>
      </c>
      <c r="J85" s="1741" t="s">
        <v>2</v>
      </c>
      <c r="K85" s="1647"/>
    </row>
    <row r="86" spans="1:11" ht="42.75" customHeight="1">
      <c r="A86" s="1660"/>
      <c r="B86" s="1643"/>
      <c r="C86" s="1645"/>
      <c r="D86" s="1153" t="s">
        <v>53</v>
      </c>
      <c r="E86" s="1153" t="s">
        <v>6773</v>
      </c>
      <c r="F86" s="1153" t="s">
        <v>148</v>
      </c>
      <c r="G86" s="1153" t="s">
        <v>1634</v>
      </c>
      <c r="H86" s="1153" t="s">
        <v>4799</v>
      </c>
      <c r="I86" s="1645"/>
      <c r="J86" s="1742"/>
      <c r="K86" s="1648"/>
    </row>
    <row r="87" spans="1:11" ht="62.25" customHeight="1">
      <c r="A87" s="1660"/>
      <c r="B87" s="1642" t="s">
        <v>6712</v>
      </c>
      <c r="C87" s="1645" t="s">
        <v>6703</v>
      </c>
      <c r="D87" s="1153" t="s">
        <v>50</v>
      </c>
      <c r="E87" s="1153" t="s">
        <v>6698</v>
      </c>
      <c r="F87" s="1153" t="s">
        <v>148</v>
      </c>
      <c r="G87" s="1153" t="s">
        <v>1720</v>
      </c>
      <c r="H87" s="1153" t="s">
        <v>132</v>
      </c>
      <c r="I87" s="1645" t="s">
        <v>78</v>
      </c>
      <c r="J87" s="1741" t="s">
        <v>2</v>
      </c>
      <c r="K87" s="1647"/>
    </row>
    <row r="88" spans="1:11" ht="42.75" customHeight="1">
      <c r="A88" s="1660"/>
      <c r="B88" s="1643"/>
      <c r="C88" s="1645"/>
      <c r="D88" s="1153" t="s">
        <v>53</v>
      </c>
      <c r="E88" s="1153" t="s">
        <v>6773</v>
      </c>
      <c r="F88" s="1153" t="s">
        <v>148</v>
      </c>
      <c r="G88" s="1153" t="s">
        <v>1634</v>
      </c>
      <c r="H88" s="1153" t="s">
        <v>4799</v>
      </c>
      <c r="I88" s="1645"/>
      <c r="J88" s="1742"/>
      <c r="K88" s="1648"/>
    </row>
    <row r="89" spans="1:11" ht="62.25" customHeight="1">
      <c r="A89" s="1660"/>
      <c r="B89" s="1642" t="s">
        <v>6713</v>
      </c>
      <c r="C89" s="1645" t="s">
        <v>6704</v>
      </c>
      <c r="D89" s="1153" t="s">
        <v>50</v>
      </c>
      <c r="E89" s="1153" t="s">
        <v>6699</v>
      </c>
      <c r="F89" s="1153" t="s">
        <v>148</v>
      </c>
      <c r="G89" s="1153" t="s">
        <v>1720</v>
      </c>
      <c r="H89" s="1153" t="s">
        <v>132</v>
      </c>
      <c r="I89" s="1645" t="s">
        <v>78</v>
      </c>
      <c r="J89" s="1741" t="s">
        <v>2</v>
      </c>
      <c r="K89" s="1647"/>
    </row>
    <row r="90" spans="1:11" ht="42.75" customHeight="1">
      <c r="A90" s="1660"/>
      <c r="B90" s="1643"/>
      <c r="C90" s="1645"/>
      <c r="D90" s="1153" t="s">
        <v>53</v>
      </c>
      <c r="E90" s="1153" t="s">
        <v>6773</v>
      </c>
      <c r="F90" s="1153" t="s">
        <v>148</v>
      </c>
      <c r="G90" s="1153" t="s">
        <v>1634</v>
      </c>
      <c r="H90" s="1153" t="s">
        <v>4799</v>
      </c>
      <c r="I90" s="1645"/>
      <c r="J90" s="1742"/>
      <c r="K90" s="1648"/>
    </row>
    <row r="91" spans="1:11" ht="62.25" customHeight="1">
      <c r="A91" s="1660"/>
      <c r="B91" s="1642" t="s">
        <v>6714</v>
      </c>
      <c r="C91" s="1645" t="s">
        <v>6705</v>
      </c>
      <c r="D91" s="1153" t="s">
        <v>50</v>
      </c>
      <c r="E91" s="1153" t="s">
        <v>6700</v>
      </c>
      <c r="F91" s="1153" t="s">
        <v>148</v>
      </c>
      <c r="G91" s="1153" t="s">
        <v>1720</v>
      </c>
      <c r="H91" s="1153" t="s">
        <v>132</v>
      </c>
      <c r="I91" s="1645" t="s">
        <v>78</v>
      </c>
      <c r="J91" s="1741" t="s">
        <v>2</v>
      </c>
      <c r="K91" s="1647"/>
    </row>
    <row r="92" spans="1:11" ht="42.75" customHeight="1">
      <c r="A92" s="1660"/>
      <c r="B92" s="1643"/>
      <c r="C92" s="1645"/>
      <c r="D92" s="1153" t="s">
        <v>53</v>
      </c>
      <c r="E92" s="1153" t="s">
        <v>6773</v>
      </c>
      <c r="F92" s="1153" t="s">
        <v>148</v>
      </c>
      <c r="G92" s="1153" t="s">
        <v>1634</v>
      </c>
      <c r="H92" s="1153" t="s">
        <v>4799</v>
      </c>
      <c r="I92" s="1645"/>
      <c r="J92" s="1742"/>
      <c r="K92" s="1648"/>
    </row>
    <row r="93" spans="1:11" ht="42.75" customHeight="1">
      <c r="A93" s="1660"/>
      <c r="B93" s="1642" t="s">
        <v>6715</v>
      </c>
      <c r="C93" s="1642" t="s">
        <v>6669</v>
      </c>
      <c r="D93" s="1153" t="s">
        <v>51</v>
      </c>
      <c r="E93" s="1153" t="s">
        <v>72</v>
      </c>
      <c r="F93" s="1153" t="s">
        <v>148</v>
      </c>
      <c r="G93" s="1153" t="s">
        <v>1720</v>
      </c>
      <c r="H93" s="1153" t="s">
        <v>3966</v>
      </c>
      <c r="I93" s="1642" t="s">
        <v>78</v>
      </c>
      <c r="J93" s="1762" t="s">
        <v>2</v>
      </c>
      <c r="K93" s="1645"/>
    </row>
    <row r="94" spans="1:11" ht="62.25" customHeight="1">
      <c r="A94" s="1602"/>
      <c r="B94" s="1644"/>
      <c r="C94" s="1644"/>
      <c r="D94" s="1153" t="s">
        <v>542</v>
      </c>
      <c r="E94" s="1153" t="s">
        <v>4802</v>
      </c>
      <c r="F94" s="1153" t="s">
        <v>148</v>
      </c>
      <c r="G94" s="1153" t="s">
        <v>1634</v>
      </c>
      <c r="H94" s="1153" t="s">
        <v>3966</v>
      </c>
      <c r="I94" s="1644"/>
      <c r="J94" s="1762"/>
      <c r="K94" s="1645"/>
    </row>
    <row r="95" spans="1:11" ht="47.25" customHeight="1">
      <c r="A95" s="1642" t="s">
        <v>6198</v>
      </c>
      <c r="B95" s="1153" t="s">
        <v>5461</v>
      </c>
      <c r="C95" s="292" t="s">
        <v>5443</v>
      </c>
      <c r="D95" s="1153"/>
      <c r="E95" s="1153"/>
      <c r="F95" s="1153"/>
      <c r="G95" s="1153"/>
      <c r="H95" s="1153"/>
      <c r="I95" s="1153" t="s">
        <v>266</v>
      </c>
      <c r="J95" s="1171" t="s">
        <v>2</v>
      </c>
      <c r="K95" s="1163"/>
    </row>
    <row r="96" spans="1:11" ht="47.25" customHeight="1">
      <c r="A96" s="1643"/>
      <c r="B96" s="1153" t="s">
        <v>6642</v>
      </c>
      <c r="C96" s="1175" t="s">
        <v>5444</v>
      </c>
      <c r="D96" s="1153"/>
      <c r="E96" s="1153"/>
      <c r="F96" s="1153"/>
      <c r="G96" s="1153"/>
      <c r="H96" s="1153"/>
      <c r="I96" s="1153" t="s">
        <v>303</v>
      </c>
      <c r="J96" s="1171" t="s">
        <v>2</v>
      </c>
      <c r="K96" s="1163"/>
    </row>
    <row r="97" spans="1:11" ht="47.25" customHeight="1">
      <c r="A97" s="1643"/>
      <c r="B97" s="1153" t="s">
        <v>5462</v>
      </c>
      <c r="C97" s="1153" t="s">
        <v>5456</v>
      </c>
      <c r="D97" s="1153"/>
      <c r="E97" s="1153"/>
      <c r="F97" s="1153"/>
      <c r="G97" s="1153"/>
      <c r="H97" s="1153"/>
      <c r="I97" s="1153" t="s">
        <v>78</v>
      </c>
      <c r="J97" s="1171" t="s">
        <v>4152</v>
      </c>
      <c r="K97" s="1163"/>
    </row>
    <row r="98" spans="1:11" ht="47.25" customHeight="1">
      <c r="A98" s="1643"/>
      <c r="B98" s="1153" t="s">
        <v>5463</v>
      </c>
      <c r="C98" s="1153" t="s">
        <v>5457</v>
      </c>
      <c r="D98" s="1153"/>
      <c r="E98" s="1153"/>
      <c r="F98" s="1153"/>
      <c r="G98" s="1153"/>
      <c r="H98" s="1153"/>
      <c r="I98" s="1153" t="s">
        <v>78</v>
      </c>
      <c r="J98" s="1171" t="s">
        <v>4152</v>
      </c>
      <c r="K98" s="1163"/>
    </row>
    <row r="99" spans="1:11" ht="47.25" customHeight="1">
      <c r="A99" s="1643"/>
      <c r="B99" s="1153" t="s">
        <v>5464</v>
      </c>
      <c r="C99" s="1153" t="s">
        <v>5458</v>
      </c>
      <c r="D99" s="1153"/>
      <c r="E99" s="1153"/>
      <c r="F99" s="1153"/>
      <c r="G99" s="1153"/>
      <c r="H99" s="1153"/>
      <c r="I99" s="1153" t="s">
        <v>78</v>
      </c>
      <c r="J99" s="1171" t="s">
        <v>4152</v>
      </c>
      <c r="K99" s="1163"/>
    </row>
    <row r="100" spans="1:11" ht="47.25" customHeight="1">
      <c r="A100" s="1643"/>
      <c r="B100" s="1153" t="s">
        <v>5465</v>
      </c>
      <c r="C100" s="1153" t="s">
        <v>5459</v>
      </c>
      <c r="D100" s="1153"/>
      <c r="E100" s="1153"/>
      <c r="F100" s="1153"/>
      <c r="G100" s="1153"/>
      <c r="H100" s="1153"/>
      <c r="I100" s="1153" t="s">
        <v>78</v>
      </c>
      <c r="J100" s="1171" t="s">
        <v>4152</v>
      </c>
      <c r="K100" s="1163"/>
    </row>
    <row r="101" spans="1:11" ht="47.25" customHeight="1">
      <c r="A101" s="1644"/>
      <c r="B101" s="1153" t="s">
        <v>5466</v>
      </c>
      <c r="C101" s="1153" t="s">
        <v>5460</v>
      </c>
      <c r="D101" s="1153"/>
      <c r="E101" s="1153"/>
      <c r="F101" s="1153"/>
      <c r="G101" s="1153"/>
      <c r="H101" s="1153"/>
      <c r="I101" s="1153" t="s">
        <v>78</v>
      </c>
      <c r="J101" s="1171" t="s">
        <v>4152</v>
      </c>
      <c r="K101" s="1163"/>
    </row>
    <row r="102" spans="1:11" ht="47.25" customHeight="1">
      <c r="A102" s="1642" t="s">
        <v>6199</v>
      </c>
      <c r="B102" s="1153" t="s">
        <v>5467</v>
      </c>
      <c r="C102" s="1153" t="s">
        <v>5445</v>
      </c>
      <c r="D102" s="1153"/>
      <c r="E102" s="1153"/>
      <c r="F102" s="1153"/>
      <c r="G102" s="1153"/>
      <c r="H102" s="1153"/>
      <c r="I102" s="1153" t="s">
        <v>154</v>
      </c>
      <c r="J102" s="1171" t="s">
        <v>2</v>
      </c>
      <c r="K102" s="1163"/>
    </row>
    <row r="103" spans="1:11" ht="47.25" customHeight="1">
      <c r="A103" s="1643"/>
      <c r="B103" s="1153" t="s">
        <v>5468</v>
      </c>
      <c r="C103" s="1153" t="s">
        <v>5446</v>
      </c>
      <c r="D103" s="1153"/>
      <c r="E103" s="1153"/>
      <c r="F103" s="1153"/>
      <c r="G103" s="1153"/>
      <c r="H103" s="1153"/>
      <c r="I103" s="1153" t="s">
        <v>154</v>
      </c>
      <c r="J103" s="1171" t="s">
        <v>2</v>
      </c>
      <c r="K103" s="1163"/>
    </row>
    <row r="104" spans="1:11" ht="47.25" customHeight="1">
      <c r="A104" s="1643"/>
      <c r="B104" s="1153" t="s">
        <v>5469</v>
      </c>
      <c r="C104" s="1153" t="s">
        <v>5447</v>
      </c>
      <c r="D104" s="1153"/>
      <c r="E104" s="1153"/>
      <c r="F104" s="1153"/>
      <c r="G104" s="1153"/>
      <c r="H104" s="1153"/>
      <c r="I104" s="1153" t="s">
        <v>154</v>
      </c>
      <c r="J104" s="1171" t="s">
        <v>2</v>
      </c>
      <c r="K104" s="1163"/>
    </row>
    <row r="105" spans="1:11" ht="47.25" customHeight="1">
      <c r="A105" s="1644"/>
      <c r="B105" s="1169"/>
      <c r="C105" s="1153" t="s">
        <v>5448</v>
      </c>
      <c r="D105" s="1153"/>
      <c r="E105" s="1153"/>
      <c r="F105" s="1153"/>
      <c r="G105" s="1153"/>
      <c r="H105" s="1153"/>
      <c r="I105" s="1153" t="s">
        <v>744</v>
      </c>
      <c r="J105" s="1171" t="s">
        <v>91</v>
      </c>
      <c r="K105" s="1163"/>
    </row>
    <row r="106" spans="1:11" ht="47.25" customHeight="1">
      <c r="A106" s="1642" t="s">
        <v>6200</v>
      </c>
      <c r="B106" s="1153" t="s">
        <v>5470</v>
      </c>
      <c r="C106" s="1153" t="s">
        <v>5450</v>
      </c>
      <c r="D106" s="1153"/>
      <c r="E106" s="1153"/>
      <c r="F106" s="1153"/>
      <c r="G106" s="1153"/>
      <c r="H106" s="1153"/>
      <c r="I106" s="1153" t="s">
        <v>5451</v>
      </c>
      <c r="J106" s="1171" t="s">
        <v>2</v>
      </c>
      <c r="K106" s="1163"/>
    </row>
    <row r="107" spans="1:11" ht="47.25" customHeight="1">
      <c r="A107" s="1643"/>
      <c r="B107" s="1153" t="s">
        <v>5471</v>
      </c>
      <c r="C107" s="1153" t="s">
        <v>5452</v>
      </c>
      <c r="D107" s="1153"/>
      <c r="E107" s="1153"/>
      <c r="F107" s="1153"/>
      <c r="G107" s="1153"/>
      <c r="H107" s="1153"/>
      <c r="I107" s="1153" t="s">
        <v>316</v>
      </c>
      <c r="J107" s="1171" t="s">
        <v>2</v>
      </c>
      <c r="K107" s="1163"/>
    </row>
    <row r="108" spans="1:11" ht="47.25" customHeight="1">
      <c r="A108" s="1643"/>
      <c r="B108" s="1153" t="s">
        <v>5472</v>
      </c>
      <c r="C108" s="1153" t="s">
        <v>5453</v>
      </c>
      <c r="D108" s="1153"/>
      <c r="E108" s="1153"/>
      <c r="F108" s="1153"/>
      <c r="G108" s="1153"/>
      <c r="H108" s="1153"/>
      <c r="I108" s="1153" t="s">
        <v>154</v>
      </c>
      <c r="J108" s="1171" t="s">
        <v>2</v>
      </c>
      <c r="K108" s="1163"/>
    </row>
    <row r="109" spans="1:11" ht="47.25" customHeight="1">
      <c r="A109" s="1644"/>
      <c r="B109" s="1169"/>
      <c r="C109" s="1153" t="s">
        <v>5449</v>
      </c>
      <c r="D109" s="1153"/>
      <c r="E109" s="1153"/>
      <c r="F109" s="1153"/>
      <c r="G109" s="1153"/>
      <c r="H109" s="1153"/>
      <c r="I109" s="1153" t="s">
        <v>5455</v>
      </c>
      <c r="J109" s="1171" t="s">
        <v>91</v>
      </c>
      <c r="K109" s="1163"/>
    </row>
    <row r="110" spans="1:11" ht="63.75" customHeight="1">
      <c r="A110" s="1153" t="s">
        <v>6201</v>
      </c>
      <c r="B110" s="1153" t="s">
        <v>5473</v>
      </c>
      <c r="C110" s="1153" t="s">
        <v>5454</v>
      </c>
      <c r="D110" s="1153"/>
      <c r="E110" s="1153"/>
      <c r="F110" s="1153"/>
      <c r="G110" s="1153"/>
      <c r="H110" s="1153"/>
      <c r="I110" s="1153" t="s">
        <v>79</v>
      </c>
      <c r="J110" s="1171" t="s">
        <v>2</v>
      </c>
      <c r="K110" s="1163"/>
    </row>
    <row r="111" spans="1:11" ht="35.25" customHeight="1">
      <c r="A111" s="228" t="s">
        <v>8550</v>
      </c>
      <c r="B111" s="1642"/>
      <c r="C111" s="2133" t="s">
        <v>8554</v>
      </c>
      <c r="D111" s="1533" t="s">
        <v>664</v>
      </c>
      <c r="E111" s="1533" t="s">
        <v>6647</v>
      </c>
      <c r="F111" s="1533" t="s">
        <v>6650</v>
      </c>
      <c r="G111" s="1533"/>
      <c r="H111" s="1533">
        <v>1</v>
      </c>
      <c r="I111" s="1645" t="s">
        <v>78</v>
      </c>
      <c r="J111" s="1741"/>
      <c r="K111" s="1647"/>
    </row>
    <row r="112" spans="1:11" ht="42.75" customHeight="1">
      <c r="A112" s="228"/>
      <c r="B112" s="1643"/>
      <c r="C112" s="2133"/>
      <c r="D112" s="1533" t="s">
        <v>65</v>
      </c>
      <c r="E112" s="1533" t="s">
        <v>6648</v>
      </c>
      <c r="F112" s="1533" t="s">
        <v>6650</v>
      </c>
      <c r="G112" s="1533"/>
      <c r="H112" s="1533">
        <v>1</v>
      </c>
      <c r="I112" s="1645"/>
      <c r="J112" s="1742"/>
      <c r="K112" s="1648"/>
    </row>
    <row r="113" spans="1:11" ht="75" customHeight="1">
      <c r="A113" s="228"/>
      <c r="B113" s="1643"/>
      <c r="C113" s="2133"/>
      <c r="D113" s="1533" t="s">
        <v>6649</v>
      </c>
      <c r="E113" s="1533" t="s">
        <v>12</v>
      </c>
      <c r="F113" s="1533" t="s">
        <v>6650</v>
      </c>
      <c r="G113" s="1533"/>
      <c r="H113" s="1533">
        <v>1</v>
      </c>
      <c r="I113" s="1645"/>
      <c r="J113" s="1742"/>
      <c r="K113" s="1648"/>
    </row>
    <row r="114" spans="1:11" ht="35.25" customHeight="1">
      <c r="A114" s="228"/>
      <c r="B114" s="1642"/>
      <c r="C114" s="1645" t="s">
        <v>8553</v>
      </c>
      <c r="D114" s="1533" t="s">
        <v>664</v>
      </c>
      <c r="E114" s="1533" t="s">
        <v>6648</v>
      </c>
      <c r="F114" s="1533" t="s">
        <v>6650</v>
      </c>
      <c r="G114" s="1533"/>
      <c r="H114" s="1533">
        <v>1</v>
      </c>
      <c r="I114" s="1645" t="s">
        <v>78</v>
      </c>
      <c r="J114" s="1741"/>
      <c r="K114" s="1647"/>
    </row>
    <row r="115" spans="1:11" ht="42.75" customHeight="1">
      <c r="A115" s="228"/>
      <c r="B115" s="1643"/>
      <c r="C115" s="1645"/>
      <c r="D115" s="1533" t="s">
        <v>65</v>
      </c>
      <c r="E115" s="1533" t="s">
        <v>516</v>
      </c>
      <c r="F115" s="1533" t="s">
        <v>6650</v>
      </c>
      <c r="G115" s="1533"/>
      <c r="H115" s="1533">
        <v>1</v>
      </c>
      <c r="I115" s="1645"/>
      <c r="J115" s="1742"/>
      <c r="K115" s="1648"/>
    </row>
    <row r="116" spans="1:11" ht="75" customHeight="1">
      <c r="A116" s="228"/>
      <c r="B116" s="1643"/>
      <c r="C116" s="1645"/>
      <c r="D116" s="1533" t="s">
        <v>6649</v>
      </c>
      <c r="E116" s="1533" t="s">
        <v>12</v>
      </c>
      <c r="F116" s="1533" t="s">
        <v>6650</v>
      </c>
      <c r="G116" s="1533"/>
      <c r="H116" s="1533">
        <v>1</v>
      </c>
      <c r="I116" s="1645"/>
      <c r="J116" s="1742"/>
      <c r="K116" s="1648"/>
    </row>
    <row r="117" spans="1:11" ht="35.25" customHeight="1">
      <c r="A117" s="228"/>
      <c r="B117" s="1642"/>
      <c r="C117" s="1645" t="s">
        <v>8555</v>
      </c>
      <c r="D117" s="1533" t="s">
        <v>664</v>
      </c>
      <c r="E117" s="1533" t="s">
        <v>2084</v>
      </c>
      <c r="F117" s="1533" t="s">
        <v>6650</v>
      </c>
      <c r="G117" s="1533"/>
      <c r="H117" s="1533">
        <v>1</v>
      </c>
      <c r="I117" s="1645" t="s">
        <v>78</v>
      </c>
      <c r="J117" s="1741"/>
      <c r="K117" s="1647"/>
    </row>
    <row r="118" spans="1:11" ht="42.75" customHeight="1">
      <c r="A118" s="228"/>
      <c r="B118" s="1643"/>
      <c r="C118" s="1645"/>
      <c r="D118" s="1533" t="s">
        <v>65</v>
      </c>
      <c r="E118" s="1533" t="s">
        <v>512</v>
      </c>
      <c r="F118" s="1533" t="s">
        <v>6650</v>
      </c>
      <c r="G118" s="1533"/>
      <c r="H118" s="1533">
        <v>1</v>
      </c>
      <c r="I118" s="1645"/>
      <c r="J118" s="1742"/>
      <c r="K118" s="1648"/>
    </row>
    <row r="119" spans="1:11" ht="75" customHeight="1">
      <c r="A119" s="228"/>
      <c r="B119" s="1643"/>
      <c r="C119" s="1645"/>
      <c r="D119" s="1533" t="s">
        <v>6649</v>
      </c>
      <c r="E119" s="1533" t="s">
        <v>516</v>
      </c>
      <c r="F119" s="1533" t="s">
        <v>6650</v>
      </c>
      <c r="G119" s="1533"/>
      <c r="H119" s="1533">
        <v>1</v>
      </c>
      <c r="I119" s="1645"/>
      <c r="J119" s="1742"/>
      <c r="K119" s="1648"/>
    </row>
    <row r="120" spans="1:11" ht="35.25" customHeight="1">
      <c r="A120" s="228"/>
      <c r="B120" s="1642"/>
      <c r="C120" s="1645" t="s">
        <v>8556</v>
      </c>
      <c r="D120" s="1533" t="s">
        <v>664</v>
      </c>
      <c r="E120" s="1533" t="s">
        <v>12</v>
      </c>
      <c r="F120" s="1533" t="s">
        <v>6650</v>
      </c>
      <c r="G120" s="1533"/>
      <c r="H120" s="1533">
        <v>1</v>
      </c>
      <c r="I120" s="1645" t="s">
        <v>78</v>
      </c>
      <c r="J120" s="1741"/>
      <c r="K120" s="1647"/>
    </row>
    <row r="121" spans="1:11" ht="42.75" customHeight="1">
      <c r="A121" s="228"/>
      <c r="B121" s="1643"/>
      <c r="C121" s="1645"/>
      <c r="D121" s="1533" t="s">
        <v>65</v>
      </c>
      <c r="E121" s="1533" t="s">
        <v>6655</v>
      </c>
      <c r="F121" s="1533" t="s">
        <v>6650</v>
      </c>
      <c r="G121" s="1533"/>
      <c r="H121" s="1533">
        <v>1</v>
      </c>
      <c r="I121" s="1645"/>
      <c r="J121" s="1742"/>
      <c r="K121" s="1648"/>
    </row>
    <row r="122" spans="1:11" ht="75" customHeight="1">
      <c r="A122" s="228"/>
      <c r="B122" s="1643"/>
      <c r="C122" s="1645"/>
      <c r="D122" s="1533" t="s">
        <v>6649</v>
      </c>
      <c r="E122" s="1533" t="s">
        <v>512</v>
      </c>
      <c r="F122" s="1533" t="s">
        <v>6650</v>
      </c>
      <c r="G122" s="1533"/>
      <c r="H122" s="1533">
        <v>1</v>
      </c>
      <c r="I122" s="1645"/>
      <c r="J122" s="1742"/>
      <c r="K122" s="1648"/>
    </row>
    <row r="123" spans="1:11" ht="35.25" customHeight="1">
      <c r="A123" s="228"/>
      <c r="B123" s="1642"/>
      <c r="C123" s="1645" t="s">
        <v>8557</v>
      </c>
      <c r="D123" s="1533" t="s">
        <v>664</v>
      </c>
      <c r="E123" s="1533" t="s">
        <v>2089</v>
      </c>
      <c r="F123" s="1533" t="s">
        <v>6650</v>
      </c>
      <c r="G123" s="1533"/>
      <c r="H123" s="1533">
        <v>1</v>
      </c>
      <c r="I123" s="1645" t="s">
        <v>78</v>
      </c>
      <c r="J123" s="1741"/>
      <c r="K123" s="1647"/>
    </row>
    <row r="124" spans="1:11" ht="42.75" customHeight="1">
      <c r="A124" s="228"/>
      <c r="B124" s="1643"/>
      <c r="C124" s="1645"/>
      <c r="D124" s="1533" t="s">
        <v>65</v>
      </c>
      <c r="E124" s="1533" t="s">
        <v>2091</v>
      </c>
      <c r="F124" s="1533" t="s">
        <v>6650</v>
      </c>
      <c r="G124" s="1533"/>
      <c r="H124" s="1533">
        <v>1</v>
      </c>
      <c r="I124" s="1645"/>
      <c r="J124" s="1742"/>
      <c r="K124" s="1648"/>
    </row>
    <row r="125" spans="1:11" ht="46.5" customHeight="1">
      <c r="A125" s="228"/>
      <c r="B125" s="1643"/>
      <c r="C125" s="1645"/>
      <c r="D125" s="1533" t="s">
        <v>6649</v>
      </c>
      <c r="E125" s="1533" t="s">
        <v>6655</v>
      </c>
      <c r="F125" s="1533" t="s">
        <v>6650</v>
      </c>
      <c r="G125" s="1533"/>
      <c r="H125" s="1533">
        <v>1</v>
      </c>
      <c r="I125" s="1645"/>
      <c r="J125" s="1742"/>
      <c r="K125" s="1648"/>
    </row>
    <row r="126" spans="1:11" ht="35.25" customHeight="1">
      <c r="A126" s="228"/>
      <c r="B126" s="1642"/>
      <c r="C126" s="1645" t="s">
        <v>8552</v>
      </c>
      <c r="D126" s="1533" t="s">
        <v>288</v>
      </c>
      <c r="E126" s="1533" t="s">
        <v>258</v>
      </c>
      <c r="F126" s="1533" t="s">
        <v>148</v>
      </c>
      <c r="G126" s="1533" t="s">
        <v>1720</v>
      </c>
      <c r="H126" s="1533" t="s">
        <v>4</v>
      </c>
      <c r="I126" s="1645" t="s">
        <v>301</v>
      </c>
      <c r="J126" s="1741" t="s">
        <v>2</v>
      </c>
      <c r="K126" s="1647" t="s">
        <v>8560</v>
      </c>
    </row>
    <row r="127" spans="1:11" ht="42.75" customHeight="1">
      <c r="A127" s="228"/>
      <c r="B127" s="1643"/>
      <c r="C127" s="1645"/>
      <c r="D127" s="1533" t="s">
        <v>65</v>
      </c>
      <c r="E127" s="1533" t="s">
        <v>19</v>
      </c>
      <c r="F127" s="1533" t="s">
        <v>148</v>
      </c>
      <c r="G127" s="1533" t="s">
        <v>6468</v>
      </c>
      <c r="H127" s="1533" t="s">
        <v>6644</v>
      </c>
      <c r="I127" s="1645"/>
      <c r="J127" s="1742"/>
      <c r="K127" s="1648"/>
    </row>
    <row r="128" spans="1:11" ht="75" customHeight="1">
      <c r="A128" s="228"/>
      <c r="B128" s="1643"/>
      <c r="C128" s="1645"/>
      <c r="D128" s="1533" t="s">
        <v>845</v>
      </c>
      <c r="E128" s="1533" t="s">
        <v>5078</v>
      </c>
      <c r="F128" s="1533" t="s">
        <v>148</v>
      </c>
      <c r="G128" s="1533" t="s">
        <v>1743</v>
      </c>
      <c r="H128" s="1533" t="s">
        <v>6645</v>
      </c>
      <c r="I128" s="1645"/>
      <c r="J128" s="1742"/>
      <c r="K128" s="1648"/>
    </row>
    <row r="129" spans="1:11" ht="62.25" customHeight="1">
      <c r="A129" s="228"/>
      <c r="B129" s="1642"/>
      <c r="C129" s="1645" t="s">
        <v>8551</v>
      </c>
      <c r="D129" s="1533" t="s">
        <v>65</v>
      </c>
      <c r="E129" s="1533" t="s">
        <v>6670</v>
      </c>
      <c r="F129" s="1533" t="s">
        <v>148</v>
      </c>
      <c r="G129" s="1533" t="s">
        <v>1734</v>
      </c>
      <c r="H129" s="1533" t="s">
        <v>365</v>
      </c>
      <c r="I129" s="1645" t="s">
        <v>78</v>
      </c>
      <c r="J129" s="1741" t="s">
        <v>2</v>
      </c>
      <c r="K129" s="1647" t="s">
        <v>8560</v>
      </c>
    </row>
    <row r="130" spans="1:11" ht="42.75" customHeight="1">
      <c r="A130" s="228"/>
      <c r="B130" s="1643"/>
      <c r="C130" s="1645"/>
      <c r="D130" s="1533" t="s">
        <v>288</v>
      </c>
      <c r="E130" s="1536" t="s">
        <v>373</v>
      </c>
      <c r="F130" s="1533" t="s">
        <v>148</v>
      </c>
      <c r="G130" s="1533" t="s">
        <v>1720</v>
      </c>
      <c r="H130" s="1533" t="s">
        <v>4</v>
      </c>
      <c r="I130" s="1645"/>
      <c r="J130" s="1742"/>
      <c r="K130" s="1648"/>
    </row>
    <row r="131" spans="1:11" ht="75" customHeight="1">
      <c r="A131" s="228"/>
      <c r="B131" s="1643"/>
      <c r="C131" s="1645"/>
      <c r="D131" s="1533" t="s">
        <v>3541</v>
      </c>
      <c r="E131" s="1533" t="s">
        <v>33</v>
      </c>
      <c r="F131" s="1533" t="s">
        <v>148</v>
      </c>
      <c r="G131" s="1533" t="s">
        <v>1743</v>
      </c>
      <c r="H131" s="1533">
        <v>1</v>
      </c>
      <c r="I131" s="1645"/>
      <c r="J131" s="1742"/>
      <c r="K131" s="1648"/>
    </row>
    <row r="132" spans="1:11" ht="62.25" customHeight="1">
      <c r="A132" s="228"/>
      <c r="B132" s="1642"/>
      <c r="C132" s="1645" t="s">
        <v>8558</v>
      </c>
      <c r="D132" s="1533" t="s">
        <v>65</v>
      </c>
      <c r="E132" s="1533" t="s">
        <v>6677</v>
      </c>
      <c r="F132" s="1533" t="s">
        <v>148</v>
      </c>
      <c r="G132" s="1533" t="s">
        <v>1734</v>
      </c>
      <c r="H132" s="1533" t="s">
        <v>4</v>
      </c>
      <c r="I132" s="1645" t="s">
        <v>78</v>
      </c>
      <c r="J132" s="1741" t="s">
        <v>2</v>
      </c>
      <c r="K132" s="1647" t="s">
        <v>8560</v>
      </c>
    </row>
    <row r="133" spans="1:11" ht="42.75" customHeight="1">
      <c r="A133" s="228"/>
      <c r="B133" s="1643"/>
      <c r="C133" s="1645"/>
      <c r="D133" s="1533" t="s">
        <v>845</v>
      </c>
      <c r="E133" s="1533" t="s">
        <v>5078</v>
      </c>
      <c r="F133" s="1533" t="s">
        <v>148</v>
      </c>
      <c r="G133" s="1533" t="s">
        <v>1743</v>
      </c>
      <c r="H133" s="1533" t="s">
        <v>603</v>
      </c>
      <c r="I133" s="1645"/>
      <c r="J133" s="1742"/>
      <c r="K133" s="1648"/>
    </row>
    <row r="134" spans="1:11" ht="62.25" customHeight="1">
      <c r="A134" s="228"/>
      <c r="B134" s="1642"/>
      <c r="C134" s="1645" t="s">
        <v>8559</v>
      </c>
      <c r="D134" s="1533" t="s">
        <v>65</v>
      </c>
      <c r="E134" s="1533" t="s">
        <v>6670</v>
      </c>
      <c r="F134" s="1533" t="s">
        <v>148</v>
      </c>
      <c r="G134" s="1533" t="s">
        <v>1734</v>
      </c>
      <c r="H134" s="1533" t="s">
        <v>603</v>
      </c>
      <c r="I134" s="1645" t="s">
        <v>78</v>
      </c>
      <c r="J134" s="1741" t="s">
        <v>2</v>
      </c>
      <c r="K134" s="1647" t="s">
        <v>8560</v>
      </c>
    </row>
    <row r="135" spans="1:11" ht="42.75" customHeight="1">
      <c r="A135" s="228"/>
      <c r="B135" s="1643"/>
      <c r="C135" s="1645"/>
      <c r="D135" s="1533" t="s">
        <v>3541</v>
      </c>
      <c r="E135" s="1533" t="s">
        <v>33</v>
      </c>
      <c r="F135" s="1533" t="s">
        <v>148</v>
      </c>
      <c r="G135" s="1533" t="s">
        <v>1743</v>
      </c>
      <c r="H135" s="1533">
        <v>1</v>
      </c>
      <c r="I135" s="1645"/>
      <c r="J135" s="1742"/>
      <c r="K135" s="1648"/>
    </row>
    <row r="136" spans="1:11" ht="62.25" customHeight="1">
      <c r="A136" s="228"/>
      <c r="B136" s="1532"/>
      <c r="C136" s="1533" t="s">
        <v>8562</v>
      </c>
      <c r="D136" s="1533" t="s">
        <v>65</v>
      </c>
      <c r="E136" s="1533" t="s">
        <v>6677</v>
      </c>
      <c r="F136" s="1533" t="s">
        <v>148</v>
      </c>
      <c r="G136" s="1533" t="s">
        <v>1734</v>
      </c>
      <c r="H136" s="1533" t="s">
        <v>4</v>
      </c>
      <c r="I136" s="1533" t="s">
        <v>78</v>
      </c>
      <c r="J136" s="1535" t="s">
        <v>2</v>
      </c>
      <c r="K136" s="1534" t="s">
        <v>8561</v>
      </c>
    </row>
    <row r="137" spans="1:11" ht="62.25" customHeight="1">
      <c r="A137" s="228"/>
      <c r="B137" s="228"/>
      <c r="C137" s="228"/>
      <c r="D137" s="213"/>
      <c r="E137" s="213"/>
      <c r="F137" s="213"/>
      <c r="G137" s="213"/>
      <c r="H137" s="213"/>
      <c r="I137" s="213"/>
      <c r="J137" s="213"/>
      <c r="K137" s="196"/>
    </row>
    <row r="138" spans="1:11" s="591" customFormat="1" ht="45" customHeight="1">
      <c r="A138" s="487" t="s">
        <v>5735</v>
      </c>
      <c r="B138" s="794"/>
      <c r="C138" s="794"/>
      <c r="D138" s="794"/>
      <c r="E138" s="794"/>
      <c r="F138" s="794"/>
      <c r="G138" s="794"/>
      <c r="H138" s="794"/>
      <c r="I138" s="794"/>
    </row>
    <row r="139" spans="1:11" s="592" customFormat="1" ht="30" customHeight="1">
      <c r="A139" s="184" t="s">
        <v>3781</v>
      </c>
      <c r="B139" s="184" t="s">
        <v>578</v>
      </c>
      <c r="C139" s="184" t="s">
        <v>2289</v>
      </c>
      <c r="D139" s="184" t="s">
        <v>2309</v>
      </c>
      <c r="E139" s="184" t="s">
        <v>2293</v>
      </c>
      <c r="F139" s="184" t="s">
        <v>352</v>
      </c>
      <c r="G139" s="184" t="s">
        <v>1618</v>
      </c>
      <c r="H139" s="184" t="s">
        <v>156</v>
      </c>
      <c r="I139" s="184" t="s">
        <v>189</v>
      </c>
      <c r="J139" s="186" t="s">
        <v>2312</v>
      </c>
      <c r="K139" s="186" t="s">
        <v>5</v>
      </c>
    </row>
    <row r="140" spans="1:11" ht="85.5" customHeight="1">
      <c r="A140" s="1153" t="s">
        <v>6193</v>
      </c>
      <c r="B140" s="1153" t="s">
        <v>5474</v>
      </c>
      <c r="C140" s="292" t="s">
        <v>5440</v>
      </c>
      <c r="D140" s="1153"/>
      <c r="E140" s="1153"/>
      <c r="F140" s="1153"/>
      <c r="G140" s="1153"/>
      <c r="H140" s="1153"/>
      <c r="I140" s="1153"/>
      <c r="J140" s="1171"/>
      <c r="K140" s="1163"/>
    </row>
    <row r="141" spans="1:11" ht="47.25" customHeight="1">
      <c r="A141" s="1642" t="s">
        <v>6194</v>
      </c>
      <c r="B141" s="1153" t="s">
        <v>5475</v>
      </c>
      <c r="C141" s="1175" t="s">
        <v>5427</v>
      </c>
      <c r="D141" s="1153"/>
      <c r="E141" s="1153"/>
      <c r="F141" s="1153"/>
      <c r="G141" s="1153"/>
      <c r="H141" s="1153"/>
      <c r="I141" s="1153"/>
      <c r="J141" s="1171"/>
      <c r="K141" s="1163"/>
    </row>
    <row r="142" spans="1:11" ht="47.25" customHeight="1">
      <c r="A142" s="1643"/>
      <c r="B142" s="1153" t="s">
        <v>5476</v>
      </c>
      <c r="C142" s="1153" t="s">
        <v>5428</v>
      </c>
      <c r="D142" s="1153"/>
      <c r="E142" s="1153"/>
      <c r="F142" s="1153"/>
      <c r="G142" s="1153"/>
      <c r="H142" s="1153"/>
      <c r="I142" s="1153"/>
      <c r="J142" s="1171"/>
      <c r="K142" s="1163"/>
    </row>
    <row r="143" spans="1:11" ht="47.25" customHeight="1">
      <c r="A143" s="1644"/>
      <c r="B143" s="1153" t="s">
        <v>5477</v>
      </c>
      <c r="C143" s="1153" t="s">
        <v>5429</v>
      </c>
      <c r="D143" s="1153"/>
      <c r="E143" s="1153"/>
      <c r="F143" s="1153"/>
      <c r="G143" s="1153"/>
      <c r="H143" s="1153"/>
      <c r="I143" s="1153"/>
      <c r="J143" s="1171"/>
      <c r="K143" s="1163"/>
    </row>
    <row r="144" spans="1:11" ht="47.25" customHeight="1">
      <c r="A144" s="1642" t="s">
        <v>6195</v>
      </c>
      <c r="B144" s="1153" t="s">
        <v>5478</v>
      </c>
      <c r="C144" s="1153" t="s">
        <v>5430</v>
      </c>
      <c r="D144" s="1153"/>
      <c r="E144" s="1153"/>
      <c r="F144" s="1153"/>
      <c r="G144" s="1153"/>
      <c r="H144" s="1153"/>
      <c r="I144" s="1153"/>
      <c r="J144" s="1171"/>
      <c r="K144" s="1163"/>
    </row>
    <row r="145" spans="1:11" ht="47.25" customHeight="1">
      <c r="A145" s="1643"/>
      <c r="B145" s="1153" t="s">
        <v>5479</v>
      </c>
      <c r="C145" s="1153" t="s">
        <v>5431</v>
      </c>
      <c r="D145" s="1153"/>
      <c r="E145" s="1153"/>
      <c r="F145" s="1153"/>
      <c r="G145" s="1153"/>
      <c r="H145" s="1153"/>
      <c r="I145" s="1153"/>
      <c r="J145" s="1171"/>
      <c r="K145" s="1163"/>
    </row>
    <row r="146" spans="1:11" ht="47.25" customHeight="1">
      <c r="A146" s="1643"/>
      <c r="B146" s="1153" t="s">
        <v>5480</v>
      </c>
      <c r="C146" s="1153" t="s">
        <v>5432</v>
      </c>
      <c r="D146" s="1153"/>
      <c r="E146" s="1153"/>
      <c r="F146" s="1153"/>
      <c r="G146" s="1153"/>
      <c r="H146" s="1153"/>
      <c r="I146" s="1153"/>
      <c r="J146" s="1171"/>
      <c r="K146" s="1163"/>
    </row>
    <row r="147" spans="1:11" ht="47.25" customHeight="1">
      <c r="A147" s="1644"/>
      <c r="B147" s="1153" t="s">
        <v>5481</v>
      </c>
      <c r="C147" s="1153" t="s">
        <v>5433</v>
      </c>
      <c r="D147" s="1153"/>
      <c r="E147" s="1153"/>
      <c r="F147" s="1153"/>
      <c r="G147" s="1153"/>
      <c r="H147" s="1153"/>
      <c r="I147" s="1153"/>
      <c r="J147" s="1171"/>
      <c r="K147" s="1163"/>
    </row>
    <row r="148" spans="1:11" ht="47.25" customHeight="1">
      <c r="A148" s="1642" t="s">
        <v>6196</v>
      </c>
      <c r="B148" s="1153" t="s">
        <v>5482</v>
      </c>
      <c r="C148" s="1153" t="s">
        <v>5441</v>
      </c>
      <c r="D148" s="1153"/>
      <c r="E148" s="1153"/>
      <c r="F148" s="1153"/>
      <c r="G148" s="1153"/>
      <c r="H148" s="1153"/>
      <c r="I148" s="1153"/>
      <c r="J148" s="1171"/>
      <c r="K148" s="1163"/>
    </row>
    <row r="149" spans="1:11" ht="47.25" customHeight="1">
      <c r="A149" s="1643"/>
      <c r="B149" s="1153" t="s">
        <v>5483</v>
      </c>
      <c r="C149" s="1153" t="s">
        <v>5442</v>
      </c>
      <c r="D149" s="1153"/>
      <c r="E149" s="1153"/>
      <c r="F149" s="1153"/>
      <c r="G149" s="1153"/>
      <c r="H149" s="1153"/>
      <c r="I149" s="1153"/>
      <c r="J149" s="1171"/>
      <c r="K149" s="1163"/>
    </row>
    <row r="150" spans="1:11" ht="47.25" customHeight="1">
      <c r="A150" s="1643"/>
      <c r="B150" s="1153" t="s">
        <v>5484</v>
      </c>
      <c r="C150" s="1153" t="s">
        <v>5426</v>
      </c>
      <c r="D150" s="1153"/>
      <c r="E150" s="1153"/>
      <c r="F150" s="1153"/>
      <c r="G150" s="1153"/>
      <c r="H150" s="1153"/>
      <c r="I150" s="1153"/>
      <c r="J150" s="1171"/>
      <c r="K150" s="1163"/>
    </row>
    <row r="151" spans="1:11" ht="47.25" customHeight="1">
      <c r="A151" s="1643"/>
      <c r="B151" s="1153" t="s">
        <v>5485</v>
      </c>
      <c r="C151" s="1153" t="s">
        <v>5434</v>
      </c>
      <c r="D151" s="1153"/>
      <c r="E151" s="1153"/>
      <c r="F151" s="1153"/>
      <c r="G151" s="1153"/>
      <c r="H151" s="1153"/>
      <c r="I151" s="1153"/>
      <c r="J151" s="1171"/>
      <c r="K151" s="1163"/>
    </row>
    <row r="152" spans="1:11" ht="47.25" customHeight="1">
      <c r="A152" s="1643"/>
      <c r="B152" s="1153" t="s">
        <v>5486</v>
      </c>
      <c r="C152" s="1153" t="s">
        <v>5435</v>
      </c>
      <c r="D152" s="1153"/>
      <c r="E152" s="1153"/>
      <c r="F152" s="1153"/>
      <c r="G152" s="1153"/>
      <c r="H152" s="1153"/>
      <c r="I152" s="1153"/>
      <c r="J152" s="1171"/>
      <c r="K152" s="1163"/>
    </row>
    <row r="153" spans="1:11" ht="47.25" customHeight="1">
      <c r="A153" s="1643"/>
      <c r="B153" s="1153" t="s">
        <v>5487</v>
      </c>
      <c r="C153" s="1153" t="s">
        <v>5436</v>
      </c>
      <c r="D153" s="1153"/>
      <c r="E153" s="1153"/>
      <c r="F153" s="1153"/>
      <c r="G153" s="1153"/>
      <c r="H153" s="1153"/>
      <c r="I153" s="1153"/>
      <c r="J153" s="1171"/>
      <c r="K153" s="1163"/>
    </row>
    <row r="154" spans="1:11" ht="47.25" customHeight="1">
      <c r="A154" s="1643"/>
      <c r="B154" s="1153" t="s">
        <v>5488</v>
      </c>
      <c r="C154" s="1153" t="s">
        <v>5437</v>
      </c>
      <c r="D154" s="1153"/>
      <c r="E154" s="1153"/>
      <c r="F154" s="1153"/>
      <c r="G154" s="1153"/>
      <c r="H154" s="1153"/>
      <c r="I154" s="1153"/>
      <c r="J154" s="1171"/>
      <c r="K154" s="1163"/>
    </row>
    <row r="155" spans="1:11" ht="47.25" customHeight="1">
      <c r="A155" s="1643"/>
      <c r="B155" s="1153" t="s">
        <v>5489</v>
      </c>
      <c r="C155" s="1153" t="s">
        <v>5438</v>
      </c>
      <c r="D155" s="1153"/>
      <c r="E155" s="1153"/>
      <c r="F155" s="1153"/>
      <c r="G155" s="1153"/>
      <c r="H155" s="1153"/>
      <c r="I155" s="1153"/>
      <c r="J155" s="1171"/>
      <c r="K155" s="1163"/>
    </row>
    <row r="156" spans="1:11" ht="47.25" customHeight="1">
      <c r="A156" s="1644"/>
      <c r="B156" s="1153" t="s">
        <v>5490</v>
      </c>
      <c r="C156" s="1153" t="s">
        <v>5439</v>
      </c>
      <c r="D156" s="1153"/>
      <c r="E156" s="1153"/>
      <c r="F156" s="1153"/>
      <c r="G156" s="1153"/>
      <c r="H156" s="1153"/>
      <c r="I156" s="1153"/>
      <c r="J156" s="1171"/>
      <c r="K156" s="1163"/>
    </row>
    <row r="157" spans="1:11" ht="62.25" customHeight="1">
      <c r="A157" s="766"/>
      <c r="B157" s="766"/>
      <c r="C157" s="766"/>
      <c r="D157" s="765"/>
      <c r="E157" s="765"/>
      <c r="F157" s="765"/>
      <c r="G157" s="765"/>
      <c r="H157" s="765"/>
      <c r="I157" s="765"/>
      <c r="J157" s="213"/>
      <c r="K157" s="196"/>
    </row>
    <row r="158" spans="1:11" ht="16.5" customHeight="1">
      <c r="D158" s="196"/>
    </row>
    <row r="159" spans="1:11" s="313" customFormat="1">
      <c r="A159" s="312"/>
      <c r="B159" s="312"/>
      <c r="C159" s="312"/>
      <c r="H159" s="119"/>
      <c r="I159" s="119"/>
      <c r="J159" s="119"/>
      <c r="K159" s="119"/>
    </row>
  </sheetData>
  <mergeCells count="228">
    <mergeCell ref="J134:J135"/>
    <mergeCell ref="K134:K135"/>
    <mergeCell ref="J126:J128"/>
    <mergeCell ref="K126:K128"/>
    <mergeCell ref="B123:B125"/>
    <mergeCell ref="C123:C125"/>
    <mergeCell ref="I123:I125"/>
    <mergeCell ref="J123:J125"/>
    <mergeCell ref="K123:K125"/>
    <mergeCell ref="B132:B133"/>
    <mergeCell ref="C132:C133"/>
    <mergeCell ref="I132:I133"/>
    <mergeCell ref="J132:J133"/>
    <mergeCell ref="K132:K133"/>
    <mergeCell ref="B129:B131"/>
    <mergeCell ref="C129:C131"/>
    <mergeCell ref="I129:I131"/>
    <mergeCell ref="J129:J131"/>
    <mergeCell ref="K129:K131"/>
    <mergeCell ref="J111:J113"/>
    <mergeCell ref="K111:K113"/>
    <mergeCell ref="B114:B116"/>
    <mergeCell ref="C114:C116"/>
    <mergeCell ref="I114:I116"/>
    <mergeCell ref="J114:J116"/>
    <mergeCell ref="K114:K116"/>
    <mergeCell ref="B120:B122"/>
    <mergeCell ref="C120:C122"/>
    <mergeCell ref="I120:I122"/>
    <mergeCell ref="J120:J122"/>
    <mergeCell ref="K120:K122"/>
    <mergeCell ref="B117:B119"/>
    <mergeCell ref="C117:C119"/>
    <mergeCell ref="I117:I119"/>
    <mergeCell ref="J117:J119"/>
    <mergeCell ref="K117:K119"/>
    <mergeCell ref="A144:A147"/>
    <mergeCell ref="A148:A156"/>
    <mergeCell ref="A95:A101"/>
    <mergeCell ref="A102:A105"/>
    <mergeCell ref="A106:A109"/>
    <mergeCell ref="A141:A143"/>
    <mergeCell ref="B111:B113"/>
    <mergeCell ref="C111:C113"/>
    <mergeCell ref="I111:I113"/>
    <mergeCell ref="B126:B128"/>
    <mergeCell ref="C126:C128"/>
    <mergeCell ref="I126:I128"/>
    <mergeCell ref="B134:B135"/>
    <mergeCell ref="C134:C135"/>
    <mergeCell ref="I134:I135"/>
    <mergeCell ref="B93:B94"/>
    <mergeCell ref="C93:C94"/>
    <mergeCell ref="I93:I94"/>
    <mergeCell ref="J93:J94"/>
    <mergeCell ref="K93:K94"/>
    <mergeCell ref="B91:B92"/>
    <mergeCell ref="C91:C92"/>
    <mergeCell ref="I91:I92"/>
    <mergeCell ref="J91:J92"/>
    <mergeCell ref="K91:K92"/>
    <mergeCell ref="B89:B90"/>
    <mergeCell ref="C89:C90"/>
    <mergeCell ref="I89:I90"/>
    <mergeCell ref="J89:J90"/>
    <mergeCell ref="K89:K90"/>
    <mergeCell ref="B87:B88"/>
    <mergeCell ref="C87:C88"/>
    <mergeCell ref="I87:I88"/>
    <mergeCell ref="J87:J88"/>
    <mergeCell ref="K87:K88"/>
    <mergeCell ref="B85:B86"/>
    <mergeCell ref="C85:C86"/>
    <mergeCell ref="I85:I86"/>
    <mergeCell ref="J85:J86"/>
    <mergeCell ref="K85:K86"/>
    <mergeCell ref="B83:B84"/>
    <mergeCell ref="C83:C84"/>
    <mergeCell ref="I83:I84"/>
    <mergeCell ref="J83:J84"/>
    <mergeCell ref="K83:K84"/>
    <mergeCell ref="B81:B82"/>
    <mergeCell ref="C81:C82"/>
    <mergeCell ref="I81:I82"/>
    <mergeCell ref="J81:J82"/>
    <mergeCell ref="K81:K82"/>
    <mergeCell ref="B79:B80"/>
    <mergeCell ref="C79:C80"/>
    <mergeCell ref="I79:I80"/>
    <mergeCell ref="J79:J80"/>
    <mergeCell ref="K79:K80"/>
    <mergeCell ref="B77:B78"/>
    <mergeCell ref="C77:C78"/>
    <mergeCell ref="I77:I78"/>
    <mergeCell ref="J77:J78"/>
    <mergeCell ref="K77:K78"/>
    <mergeCell ref="B75:B76"/>
    <mergeCell ref="C75:C76"/>
    <mergeCell ref="I75:I76"/>
    <mergeCell ref="J75:J76"/>
    <mergeCell ref="K75:K76"/>
    <mergeCell ref="B73:B74"/>
    <mergeCell ref="C73:C74"/>
    <mergeCell ref="I73:I74"/>
    <mergeCell ref="J73:J74"/>
    <mergeCell ref="K73:K74"/>
    <mergeCell ref="B70:B72"/>
    <mergeCell ref="C70:C72"/>
    <mergeCell ref="I70:I72"/>
    <mergeCell ref="J70:J72"/>
    <mergeCell ref="K70:K72"/>
    <mergeCell ref="B68:B69"/>
    <mergeCell ref="C68:C69"/>
    <mergeCell ref="I68:I69"/>
    <mergeCell ref="J68:J69"/>
    <mergeCell ref="K68:K69"/>
    <mergeCell ref="B65:B66"/>
    <mergeCell ref="C65:C66"/>
    <mergeCell ref="I65:I66"/>
    <mergeCell ref="J65:J66"/>
    <mergeCell ref="K65:K66"/>
    <mergeCell ref="B63:B64"/>
    <mergeCell ref="C63:C64"/>
    <mergeCell ref="I63:I64"/>
    <mergeCell ref="J63:J64"/>
    <mergeCell ref="K63:K64"/>
    <mergeCell ref="B60:B62"/>
    <mergeCell ref="C60:C62"/>
    <mergeCell ref="I60:I62"/>
    <mergeCell ref="J60:J62"/>
    <mergeCell ref="K60:K62"/>
    <mergeCell ref="B57:B59"/>
    <mergeCell ref="C57:C59"/>
    <mergeCell ref="I57:I59"/>
    <mergeCell ref="J57:J59"/>
    <mergeCell ref="K57:K59"/>
    <mergeCell ref="B54:B56"/>
    <mergeCell ref="C54:C56"/>
    <mergeCell ref="I54:I56"/>
    <mergeCell ref="J54:J56"/>
    <mergeCell ref="K54:K56"/>
    <mergeCell ref="B51:B53"/>
    <mergeCell ref="C51:C53"/>
    <mergeCell ref="I51:I53"/>
    <mergeCell ref="J51:J53"/>
    <mergeCell ref="K51:K53"/>
    <mergeCell ref="B48:B50"/>
    <mergeCell ref="C48:C50"/>
    <mergeCell ref="I48:I50"/>
    <mergeCell ref="J48:J50"/>
    <mergeCell ref="K48:K50"/>
    <mergeCell ref="C42:C44"/>
    <mergeCell ref="I42:I44"/>
    <mergeCell ref="J42:J44"/>
    <mergeCell ref="K42:K44"/>
    <mergeCell ref="B39:B41"/>
    <mergeCell ref="C39:C41"/>
    <mergeCell ref="I39:I41"/>
    <mergeCell ref="J39:J41"/>
    <mergeCell ref="K39:K41"/>
    <mergeCell ref="A29:A31"/>
    <mergeCell ref="B29:B31"/>
    <mergeCell ref="C29:C31"/>
    <mergeCell ref="I29:I31"/>
    <mergeCell ref="J29:J31"/>
    <mergeCell ref="K29:K31"/>
    <mergeCell ref="A36:A94"/>
    <mergeCell ref="B36:B38"/>
    <mergeCell ref="C36:C38"/>
    <mergeCell ref="I36:I38"/>
    <mergeCell ref="J36:J38"/>
    <mergeCell ref="K36:K38"/>
    <mergeCell ref="K32:K34"/>
    <mergeCell ref="B45:B47"/>
    <mergeCell ref="C45:C47"/>
    <mergeCell ref="I45:I47"/>
    <mergeCell ref="J45:J47"/>
    <mergeCell ref="K45:K47"/>
    <mergeCell ref="A32:A34"/>
    <mergeCell ref="B32:B34"/>
    <mergeCell ref="C32:C34"/>
    <mergeCell ref="I32:I34"/>
    <mergeCell ref="J32:J34"/>
    <mergeCell ref="B42:B44"/>
    <mergeCell ref="K16:K18"/>
    <mergeCell ref="K13:K15"/>
    <mergeCell ref="A23:A25"/>
    <mergeCell ref="B23:B25"/>
    <mergeCell ref="C23:C25"/>
    <mergeCell ref="I23:I25"/>
    <mergeCell ref="J23:J25"/>
    <mergeCell ref="A26:A28"/>
    <mergeCell ref="B26:B28"/>
    <mergeCell ref="C26:C28"/>
    <mergeCell ref="I26:I28"/>
    <mergeCell ref="J26:J28"/>
    <mergeCell ref="K26:K28"/>
    <mergeCell ref="K23:K25"/>
    <mergeCell ref="A13:A15"/>
    <mergeCell ref="B13:B15"/>
    <mergeCell ref="C13:C15"/>
    <mergeCell ref="I13:I15"/>
    <mergeCell ref="J13:J15"/>
    <mergeCell ref="A16:A18"/>
    <mergeCell ref="B16:B18"/>
    <mergeCell ref="C16:C18"/>
    <mergeCell ref="I16:I18"/>
    <mergeCell ref="J16:J18"/>
    <mergeCell ref="D1:E1"/>
    <mergeCell ref="A4:A6"/>
    <mergeCell ref="B4:B6"/>
    <mergeCell ref="C4:C6"/>
    <mergeCell ref="I4:I6"/>
    <mergeCell ref="J4:J6"/>
    <mergeCell ref="K4:K6"/>
    <mergeCell ref="H1:J1"/>
    <mergeCell ref="A10:A12"/>
    <mergeCell ref="B10:B12"/>
    <mergeCell ref="C10:C12"/>
    <mergeCell ref="I10:I12"/>
    <mergeCell ref="J10:J12"/>
    <mergeCell ref="K10:K12"/>
    <mergeCell ref="A7:A9"/>
    <mergeCell ref="B7:B9"/>
    <mergeCell ref="C7:C9"/>
    <mergeCell ref="I7:I9"/>
    <mergeCell ref="J7:J9"/>
    <mergeCell ref="K7:K9"/>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41" fitToHeight="0" orientation="landscape" r:id="rId1"/>
  <headerFooter alignWithMargins="0"/>
  <rowBreaks count="2" manualBreakCount="2">
    <brk id="20" max="16383" man="1"/>
    <brk id="1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2"/>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36.25" style="312" bestFit="1" customWidth="1"/>
    <col min="2" max="2" width="16.75" style="312" bestFit="1" customWidth="1"/>
    <col min="3" max="3" width="54.125" style="312" customWidth="1"/>
    <col min="4" max="4" width="28.5" style="313" bestFit="1" customWidth="1"/>
    <col min="5" max="5" width="33.125" style="313" bestFit="1" customWidth="1"/>
    <col min="6" max="6" width="25.875" style="313" customWidth="1"/>
    <col min="7" max="7" width="22.125" style="313" customWidth="1"/>
    <col min="8" max="8" width="22.25" style="119" bestFit="1" customWidth="1"/>
    <col min="9" max="9" width="17.625" style="119" bestFit="1" customWidth="1"/>
    <col min="10" max="10" width="23.25" style="119" bestFit="1" customWidth="1"/>
    <col min="11" max="11" width="87.125" style="119" customWidth="1"/>
    <col min="12" max="16384" width="13" style="119"/>
  </cols>
  <sheetData>
    <row r="1" spans="1:11" ht="59.25" customHeight="1">
      <c r="A1" s="262" t="s">
        <v>7240</v>
      </c>
      <c r="B1" s="590"/>
      <c r="C1" s="590"/>
      <c r="D1" s="1688" t="s">
        <v>3690</v>
      </c>
      <c r="E1" s="1688"/>
      <c r="F1" s="590"/>
      <c r="G1" s="1322" t="s">
        <v>7230</v>
      </c>
      <c r="H1" s="1623" t="s">
        <v>3613</v>
      </c>
      <c r="I1" s="1623"/>
      <c r="J1" s="1623"/>
    </row>
    <row r="2" spans="1:11" s="591" customFormat="1" ht="45" customHeight="1">
      <c r="A2" s="487" t="s">
        <v>5733</v>
      </c>
      <c r="B2" s="794"/>
      <c r="C2" s="794"/>
      <c r="D2" s="794"/>
      <c r="E2" s="794"/>
      <c r="F2" s="794"/>
      <c r="G2" s="794"/>
      <c r="H2" s="794"/>
      <c r="I2" s="794"/>
    </row>
    <row r="3" spans="1:11" s="592" customFormat="1" ht="30" customHeight="1">
      <c r="A3" s="184" t="s">
        <v>3781</v>
      </c>
      <c r="B3" s="184" t="s">
        <v>578</v>
      </c>
      <c r="C3" s="184" t="s">
        <v>2289</v>
      </c>
      <c r="D3" s="184" t="s">
        <v>2309</v>
      </c>
      <c r="E3" s="184" t="s">
        <v>2293</v>
      </c>
      <c r="F3" s="184" t="s">
        <v>352</v>
      </c>
      <c r="G3" s="184" t="s">
        <v>1618</v>
      </c>
      <c r="H3" s="184" t="s">
        <v>156</v>
      </c>
      <c r="I3" s="184" t="s">
        <v>189</v>
      </c>
      <c r="J3" s="186" t="s">
        <v>2312</v>
      </c>
      <c r="K3" s="186" t="s">
        <v>5</v>
      </c>
    </row>
    <row r="4" spans="1:11" ht="47.25" customHeight="1">
      <c r="A4" s="1645" t="s">
        <v>5023</v>
      </c>
      <c r="B4" s="1645" t="s">
        <v>5350</v>
      </c>
      <c r="C4" s="1948" t="s">
        <v>5034</v>
      </c>
      <c r="D4" s="1153" t="s">
        <v>5030</v>
      </c>
      <c r="E4" s="1153" t="s">
        <v>5025</v>
      </c>
      <c r="F4" s="1153" t="s">
        <v>147</v>
      </c>
      <c r="G4" s="1153" t="s">
        <v>3165</v>
      </c>
      <c r="H4" s="1153" t="s">
        <v>3213</v>
      </c>
      <c r="I4" s="1645" t="s">
        <v>5029</v>
      </c>
      <c r="J4" s="1762" t="s">
        <v>2</v>
      </c>
      <c r="K4" s="1638" t="s">
        <v>5032</v>
      </c>
    </row>
    <row r="5" spans="1:11" ht="47.25" customHeight="1">
      <c r="A5" s="1645"/>
      <c r="B5" s="1645"/>
      <c r="C5" s="1948"/>
      <c r="D5" s="1153" t="s">
        <v>5024</v>
      </c>
      <c r="E5" s="1153" t="s">
        <v>5026</v>
      </c>
      <c r="F5" s="1153" t="s">
        <v>147</v>
      </c>
      <c r="G5" s="1153" t="s">
        <v>3165</v>
      </c>
      <c r="H5" s="1153" t="s">
        <v>5027</v>
      </c>
      <c r="I5" s="1645"/>
      <c r="J5" s="1762"/>
      <c r="K5" s="1638"/>
    </row>
    <row r="6" spans="1:11" ht="47.25" customHeight="1">
      <c r="A6" s="1645"/>
      <c r="B6" s="1645"/>
      <c r="C6" s="1948"/>
      <c r="D6" s="1153" t="s">
        <v>434</v>
      </c>
      <c r="E6" s="1153" t="s">
        <v>5031</v>
      </c>
      <c r="F6" s="1153" t="s">
        <v>147</v>
      </c>
      <c r="G6" s="1153"/>
      <c r="H6" s="1153" t="s">
        <v>2230</v>
      </c>
      <c r="I6" s="1645"/>
      <c r="J6" s="1762"/>
      <c r="K6" s="1638"/>
    </row>
    <row r="7" spans="1:11" ht="47.25" customHeight="1">
      <c r="A7" s="1645"/>
      <c r="B7" s="1645"/>
      <c r="C7" s="1948"/>
      <c r="D7" s="1153" t="s">
        <v>434</v>
      </c>
      <c r="E7" s="1153" t="s">
        <v>5028</v>
      </c>
      <c r="F7" s="1153" t="s">
        <v>321</v>
      </c>
      <c r="G7" s="1153"/>
      <c r="H7" s="1153" t="s">
        <v>2230</v>
      </c>
      <c r="I7" s="1645"/>
      <c r="J7" s="1762"/>
      <c r="K7" s="1638"/>
    </row>
    <row r="8" spans="1:11" ht="47.25" customHeight="1">
      <c r="A8" s="1645"/>
      <c r="B8" s="1645" t="s">
        <v>5351</v>
      </c>
      <c r="C8" s="1645" t="s">
        <v>5035</v>
      </c>
      <c r="D8" s="1153" t="s">
        <v>5024</v>
      </c>
      <c r="E8" s="1153" t="s">
        <v>5026</v>
      </c>
      <c r="F8" s="1153" t="s">
        <v>147</v>
      </c>
      <c r="G8" s="1153" t="s">
        <v>3165</v>
      </c>
      <c r="H8" s="1153" t="s">
        <v>3187</v>
      </c>
      <c r="I8" s="1645" t="s">
        <v>5029</v>
      </c>
      <c r="J8" s="1762" t="s">
        <v>91</v>
      </c>
      <c r="K8" s="1638" t="s">
        <v>5033</v>
      </c>
    </row>
    <row r="9" spans="1:11" ht="47.25" customHeight="1">
      <c r="A9" s="1645"/>
      <c r="B9" s="1645"/>
      <c r="C9" s="1645"/>
      <c r="D9" s="1153" t="s">
        <v>434</v>
      </c>
      <c r="E9" s="1153" t="s">
        <v>3985</v>
      </c>
      <c r="F9" s="1153" t="s">
        <v>147</v>
      </c>
      <c r="G9" s="1153"/>
      <c r="H9" s="1153">
        <v>1</v>
      </c>
      <c r="I9" s="1645"/>
      <c r="J9" s="1762"/>
      <c r="K9" s="1638"/>
    </row>
    <row r="10" spans="1:11" ht="47.25" customHeight="1">
      <c r="A10" s="1645"/>
      <c r="B10" s="1645"/>
      <c r="C10" s="1645"/>
      <c r="D10" s="1153" t="s">
        <v>434</v>
      </c>
      <c r="E10" s="1153" t="s">
        <v>5028</v>
      </c>
      <c r="F10" s="1153" t="s">
        <v>321</v>
      </c>
      <c r="G10" s="1153"/>
      <c r="H10" s="1153">
        <v>1</v>
      </c>
      <c r="I10" s="1645"/>
      <c r="J10" s="1762"/>
      <c r="K10" s="1638"/>
    </row>
    <row r="11" spans="1:11" ht="47.25" customHeight="1">
      <c r="A11" s="1645"/>
      <c r="B11" s="1645" t="s">
        <v>5352</v>
      </c>
      <c r="C11" s="1645" t="s">
        <v>5036</v>
      </c>
      <c r="D11" s="1153" t="s">
        <v>5030</v>
      </c>
      <c r="E11" s="1153" t="s">
        <v>5026</v>
      </c>
      <c r="F11" s="1153" t="s">
        <v>147</v>
      </c>
      <c r="G11" s="1153" t="s">
        <v>3165</v>
      </c>
      <c r="H11" s="1153" t="s">
        <v>3187</v>
      </c>
      <c r="I11" s="1645" t="s">
        <v>5037</v>
      </c>
      <c r="J11" s="1762" t="s">
        <v>91</v>
      </c>
      <c r="K11" s="1638" t="s">
        <v>5033</v>
      </c>
    </row>
    <row r="12" spans="1:11" ht="47.25" customHeight="1">
      <c r="A12" s="1645"/>
      <c r="B12" s="1645"/>
      <c r="C12" s="1645"/>
      <c r="D12" s="1153" t="s">
        <v>434</v>
      </c>
      <c r="E12" s="1153" t="s">
        <v>3985</v>
      </c>
      <c r="F12" s="1153" t="s">
        <v>147</v>
      </c>
      <c r="G12" s="1153"/>
      <c r="H12" s="1153">
        <v>1</v>
      </c>
      <c r="I12" s="1645"/>
      <c r="J12" s="1762"/>
      <c r="K12" s="1638"/>
    </row>
    <row r="13" spans="1:11" ht="47.25" customHeight="1">
      <c r="A13" s="1645"/>
      <c r="B13" s="1645"/>
      <c r="C13" s="1645"/>
      <c r="D13" s="1153" t="s">
        <v>434</v>
      </c>
      <c r="E13" s="1153" t="s">
        <v>5028</v>
      </c>
      <c r="F13" s="1153" t="s">
        <v>321</v>
      </c>
      <c r="G13" s="1153"/>
      <c r="H13" s="1153">
        <v>1</v>
      </c>
      <c r="I13" s="1645"/>
      <c r="J13" s="1762"/>
      <c r="K13" s="1638"/>
    </row>
    <row r="14" spans="1:11" ht="47.25" customHeight="1">
      <c r="A14" s="1639" t="s">
        <v>5047</v>
      </c>
      <c r="B14" s="1639" t="s">
        <v>5353</v>
      </c>
      <c r="C14" s="1639" t="s">
        <v>5038</v>
      </c>
      <c r="D14" s="1154" t="s">
        <v>5030</v>
      </c>
      <c r="E14" s="1154" t="s">
        <v>5025</v>
      </c>
      <c r="F14" s="1154" t="s">
        <v>147</v>
      </c>
      <c r="G14" s="1154" t="s">
        <v>3165</v>
      </c>
      <c r="H14" s="1154" t="s">
        <v>3213</v>
      </c>
      <c r="I14" s="1639" t="s">
        <v>5029</v>
      </c>
      <c r="J14" s="1763" t="s">
        <v>2</v>
      </c>
      <c r="K14" s="1641" t="s">
        <v>5039</v>
      </c>
    </row>
    <row r="15" spans="1:11" ht="47.25" customHeight="1">
      <c r="A15" s="1639"/>
      <c r="B15" s="1639"/>
      <c r="C15" s="1639"/>
      <c r="D15" s="1154" t="s">
        <v>5024</v>
      </c>
      <c r="E15" s="1154" t="s">
        <v>5026</v>
      </c>
      <c r="F15" s="1154" t="s">
        <v>147</v>
      </c>
      <c r="G15" s="1154" t="s">
        <v>3165</v>
      </c>
      <c r="H15" s="1154" t="s">
        <v>5027</v>
      </c>
      <c r="I15" s="1639"/>
      <c r="J15" s="1763"/>
      <c r="K15" s="1641"/>
    </row>
    <row r="16" spans="1:11" ht="47.25" customHeight="1">
      <c r="A16" s="1639"/>
      <c r="B16" s="1639"/>
      <c r="C16" s="1639"/>
      <c r="D16" s="1154" t="s">
        <v>434</v>
      </c>
      <c r="E16" s="1154" t="s">
        <v>2499</v>
      </c>
      <c r="F16" s="1154" t="s">
        <v>321</v>
      </c>
      <c r="G16" s="1154"/>
      <c r="H16" s="1154">
        <v>1</v>
      </c>
      <c r="I16" s="1639"/>
      <c r="J16" s="1763"/>
      <c r="K16" s="1641"/>
    </row>
    <row r="17" spans="1:11" ht="47.25" customHeight="1">
      <c r="A17" s="1639"/>
      <c r="B17" s="1639" t="s">
        <v>5354</v>
      </c>
      <c r="C17" s="1639" t="s">
        <v>7274</v>
      </c>
      <c r="D17" s="1154" t="s">
        <v>5024</v>
      </c>
      <c r="E17" s="1154" t="s">
        <v>5026</v>
      </c>
      <c r="F17" s="1154" t="s">
        <v>147</v>
      </c>
      <c r="G17" s="1154" t="s">
        <v>3165</v>
      </c>
      <c r="H17" s="1154" t="s">
        <v>3187</v>
      </c>
      <c r="I17" s="1639" t="s">
        <v>5029</v>
      </c>
      <c r="J17" s="1763" t="s">
        <v>91</v>
      </c>
      <c r="K17" s="1641" t="s">
        <v>5040</v>
      </c>
    </row>
    <row r="18" spans="1:11" ht="47.25" customHeight="1">
      <c r="A18" s="1639"/>
      <c r="B18" s="1639"/>
      <c r="C18" s="1639"/>
      <c r="D18" s="1154" t="s">
        <v>434</v>
      </c>
      <c r="E18" s="1154" t="s">
        <v>2499</v>
      </c>
      <c r="F18" s="1154" t="s">
        <v>321</v>
      </c>
      <c r="G18" s="1154"/>
      <c r="H18" s="1154">
        <v>1</v>
      </c>
      <c r="I18" s="1639"/>
      <c r="J18" s="1763"/>
      <c r="K18" s="1641"/>
    </row>
    <row r="19" spans="1:11" ht="47.25" customHeight="1">
      <c r="A19" s="1639"/>
      <c r="B19" s="1639" t="s">
        <v>5355</v>
      </c>
      <c r="C19" s="1639" t="s">
        <v>7275</v>
      </c>
      <c r="D19" s="1154" t="s">
        <v>5024</v>
      </c>
      <c r="E19" s="1154" t="s">
        <v>5026</v>
      </c>
      <c r="F19" s="1154" t="s">
        <v>147</v>
      </c>
      <c r="G19" s="1154" t="s">
        <v>3165</v>
      </c>
      <c r="H19" s="1154" t="s">
        <v>3187</v>
      </c>
      <c r="I19" s="1639" t="s">
        <v>5037</v>
      </c>
      <c r="J19" s="1763" t="s">
        <v>91</v>
      </c>
      <c r="K19" s="1641" t="s">
        <v>5040</v>
      </c>
    </row>
    <row r="20" spans="1:11" ht="47.25" customHeight="1">
      <c r="A20" s="1639"/>
      <c r="B20" s="1639"/>
      <c r="C20" s="1639"/>
      <c r="D20" s="1154" t="s">
        <v>434</v>
      </c>
      <c r="E20" s="1154" t="s">
        <v>2499</v>
      </c>
      <c r="F20" s="1154" t="s">
        <v>321</v>
      </c>
      <c r="G20" s="1154"/>
      <c r="H20" s="1154">
        <v>1</v>
      </c>
      <c r="I20" s="1639"/>
      <c r="J20" s="1763"/>
      <c r="K20" s="1641"/>
    </row>
    <row r="21" spans="1:11" ht="47.25" customHeight="1">
      <c r="A21" s="1645" t="s">
        <v>5046</v>
      </c>
      <c r="B21" s="1645" t="s">
        <v>7272</v>
      </c>
      <c r="C21" s="1645" t="s">
        <v>5041</v>
      </c>
      <c r="D21" s="1153" t="s">
        <v>5024</v>
      </c>
      <c r="E21" s="1153" t="s">
        <v>5042</v>
      </c>
      <c r="F21" s="1153" t="s">
        <v>147</v>
      </c>
      <c r="G21" s="1153" t="s">
        <v>3165</v>
      </c>
      <c r="H21" s="1153" t="s">
        <v>3213</v>
      </c>
      <c r="I21" s="1645" t="s">
        <v>5029</v>
      </c>
      <c r="J21" s="1762" t="s">
        <v>2</v>
      </c>
      <c r="K21" s="1638" t="s">
        <v>5044</v>
      </c>
    </row>
    <row r="22" spans="1:11" ht="47.25" customHeight="1">
      <c r="A22" s="1645"/>
      <c r="B22" s="1645"/>
      <c r="C22" s="1645"/>
      <c r="D22" s="1153" t="s">
        <v>5024</v>
      </c>
      <c r="E22" s="1153" t="s">
        <v>5043</v>
      </c>
      <c r="F22" s="1153" t="s">
        <v>147</v>
      </c>
      <c r="G22" s="1153" t="s">
        <v>3165</v>
      </c>
      <c r="H22" s="1153" t="s">
        <v>5027</v>
      </c>
      <c r="I22" s="1645"/>
      <c r="J22" s="1762"/>
      <c r="K22" s="1638"/>
    </row>
    <row r="23" spans="1:11" ht="47.25" customHeight="1">
      <c r="A23" s="1645"/>
      <c r="B23" s="1645"/>
      <c r="C23" s="1645"/>
      <c r="D23" s="1153" t="s">
        <v>434</v>
      </c>
      <c r="E23" s="1153" t="s">
        <v>3985</v>
      </c>
      <c r="F23" s="1153" t="s">
        <v>147</v>
      </c>
      <c r="G23" s="1153"/>
      <c r="H23" s="1153" t="s">
        <v>2230</v>
      </c>
      <c r="I23" s="1645"/>
      <c r="J23" s="1762"/>
      <c r="K23" s="1638"/>
    </row>
    <row r="24" spans="1:11" ht="47.25" customHeight="1">
      <c r="A24" s="1645"/>
      <c r="B24" s="1645"/>
      <c r="C24" s="1645"/>
      <c r="D24" s="1153" t="s">
        <v>434</v>
      </c>
      <c r="E24" s="1153" t="s">
        <v>5028</v>
      </c>
      <c r="F24" s="1153" t="s">
        <v>321</v>
      </c>
      <c r="G24" s="1153"/>
      <c r="H24" s="1153" t="s">
        <v>2230</v>
      </c>
      <c r="I24" s="1645"/>
      <c r="J24" s="1762"/>
      <c r="K24" s="1638"/>
    </row>
    <row r="25" spans="1:11" ht="47.25" customHeight="1">
      <c r="A25" s="1645"/>
      <c r="B25" s="1645" t="s">
        <v>5356</v>
      </c>
      <c r="C25" s="1645" t="s">
        <v>6411</v>
      </c>
      <c r="D25" s="1153" t="s">
        <v>5024</v>
      </c>
      <c r="E25" s="1153" t="s">
        <v>5043</v>
      </c>
      <c r="F25" s="1153" t="s">
        <v>147</v>
      </c>
      <c r="G25" s="1153" t="s">
        <v>3165</v>
      </c>
      <c r="H25" s="1153" t="s">
        <v>3187</v>
      </c>
      <c r="I25" s="1645" t="s">
        <v>5029</v>
      </c>
      <c r="J25" s="1762" t="s">
        <v>91</v>
      </c>
      <c r="K25" s="1638" t="s">
        <v>5045</v>
      </c>
    </row>
    <row r="26" spans="1:11" ht="47.25" customHeight="1">
      <c r="A26" s="1645"/>
      <c r="B26" s="1645"/>
      <c r="C26" s="1645"/>
      <c r="D26" s="1153" t="s">
        <v>434</v>
      </c>
      <c r="E26" s="1153" t="s">
        <v>3985</v>
      </c>
      <c r="F26" s="1153" t="s">
        <v>147</v>
      </c>
      <c r="G26" s="1153"/>
      <c r="H26" s="1153">
        <v>1</v>
      </c>
      <c r="I26" s="1645"/>
      <c r="J26" s="1762"/>
      <c r="K26" s="1638"/>
    </row>
    <row r="27" spans="1:11" ht="47.25" customHeight="1">
      <c r="A27" s="1645"/>
      <c r="B27" s="1645"/>
      <c r="C27" s="1645"/>
      <c r="D27" s="1153" t="s">
        <v>434</v>
      </c>
      <c r="E27" s="1153" t="s">
        <v>5028</v>
      </c>
      <c r="F27" s="1153" t="s">
        <v>321</v>
      </c>
      <c r="G27" s="1153"/>
      <c r="H27" s="1153">
        <v>1</v>
      </c>
      <c r="I27" s="1645"/>
      <c r="J27" s="1762"/>
      <c r="K27" s="1638"/>
    </row>
    <row r="28" spans="1:11" ht="47.25" customHeight="1">
      <c r="A28" s="1645"/>
      <c r="B28" s="1645" t="s">
        <v>5357</v>
      </c>
      <c r="C28" s="1645" t="s">
        <v>7271</v>
      </c>
      <c r="D28" s="1153" t="s">
        <v>5024</v>
      </c>
      <c r="E28" s="1153" t="s">
        <v>5043</v>
      </c>
      <c r="F28" s="1153" t="s">
        <v>147</v>
      </c>
      <c r="G28" s="1153" t="s">
        <v>3165</v>
      </c>
      <c r="H28" s="1153" t="s">
        <v>3187</v>
      </c>
      <c r="I28" s="1645" t="s">
        <v>5037</v>
      </c>
      <c r="J28" s="1762" t="s">
        <v>91</v>
      </c>
      <c r="K28" s="1638" t="s">
        <v>5045</v>
      </c>
    </row>
    <row r="29" spans="1:11" ht="47.25" customHeight="1">
      <c r="A29" s="1645"/>
      <c r="B29" s="1645"/>
      <c r="C29" s="1645"/>
      <c r="D29" s="1153" t="s">
        <v>434</v>
      </c>
      <c r="E29" s="1153" t="s">
        <v>3985</v>
      </c>
      <c r="F29" s="1153" t="s">
        <v>147</v>
      </c>
      <c r="G29" s="1153"/>
      <c r="H29" s="1153">
        <v>1</v>
      </c>
      <c r="I29" s="1645"/>
      <c r="J29" s="1762"/>
      <c r="K29" s="1638"/>
    </row>
    <row r="30" spans="1:11" ht="47.25" customHeight="1">
      <c r="A30" s="1645"/>
      <c r="B30" s="1645"/>
      <c r="C30" s="1645"/>
      <c r="D30" s="1153" t="s">
        <v>434</v>
      </c>
      <c r="E30" s="1153" t="s">
        <v>5028</v>
      </c>
      <c r="F30" s="1153" t="s">
        <v>321</v>
      </c>
      <c r="G30" s="1153"/>
      <c r="H30" s="1153">
        <v>1</v>
      </c>
      <c r="I30" s="1645"/>
      <c r="J30" s="1762"/>
      <c r="K30" s="1638"/>
    </row>
    <row r="31" spans="1:11" ht="47.25" customHeight="1">
      <c r="A31" s="1639" t="s">
        <v>5048</v>
      </c>
      <c r="B31" s="1639" t="s">
        <v>5358</v>
      </c>
      <c r="C31" s="1639" t="s">
        <v>5049</v>
      </c>
      <c r="D31" s="1154" t="s">
        <v>5024</v>
      </c>
      <c r="E31" s="1154" t="s">
        <v>5042</v>
      </c>
      <c r="F31" s="1154" t="s">
        <v>147</v>
      </c>
      <c r="G31" s="1154" t="s">
        <v>3165</v>
      </c>
      <c r="H31" s="1154" t="s">
        <v>3213</v>
      </c>
      <c r="I31" s="1639" t="s">
        <v>5029</v>
      </c>
      <c r="J31" s="1763" t="s">
        <v>2</v>
      </c>
      <c r="K31" s="1641" t="s">
        <v>5050</v>
      </c>
    </row>
    <row r="32" spans="1:11" ht="47.25" customHeight="1">
      <c r="A32" s="1639"/>
      <c r="B32" s="1639"/>
      <c r="C32" s="1639"/>
      <c r="D32" s="1154" t="s">
        <v>5024</v>
      </c>
      <c r="E32" s="1154" t="s">
        <v>5043</v>
      </c>
      <c r="F32" s="1154" t="s">
        <v>147</v>
      </c>
      <c r="G32" s="1154" t="s">
        <v>3165</v>
      </c>
      <c r="H32" s="1154" t="s">
        <v>5027</v>
      </c>
      <c r="I32" s="1639"/>
      <c r="J32" s="1763"/>
      <c r="K32" s="1641"/>
    </row>
    <row r="33" spans="1:11" ht="47.25" customHeight="1">
      <c r="A33" s="1639"/>
      <c r="B33" s="1639"/>
      <c r="C33" s="1639"/>
      <c r="D33" s="1154" t="s">
        <v>434</v>
      </c>
      <c r="E33" s="1154" t="s">
        <v>2499</v>
      </c>
      <c r="F33" s="1154" t="s">
        <v>321</v>
      </c>
      <c r="G33" s="1154"/>
      <c r="H33" s="1154">
        <v>1</v>
      </c>
      <c r="I33" s="1639"/>
      <c r="J33" s="1763"/>
      <c r="K33" s="1641"/>
    </row>
    <row r="34" spans="1:11" ht="47.25" customHeight="1">
      <c r="A34" s="1639"/>
      <c r="B34" s="1639" t="s">
        <v>5359</v>
      </c>
      <c r="C34" s="1639" t="s">
        <v>6413</v>
      </c>
      <c r="D34" s="1154" t="s">
        <v>5024</v>
      </c>
      <c r="E34" s="1154" t="s">
        <v>5043</v>
      </c>
      <c r="F34" s="1154" t="s">
        <v>147</v>
      </c>
      <c r="G34" s="1154" t="s">
        <v>3165</v>
      </c>
      <c r="H34" s="1154" t="s">
        <v>3187</v>
      </c>
      <c r="I34" s="1639" t="s">
        <v>5029</v>
      </c>
      <c r="J34" s="1763" t="s">
        <v>91</v>
      </c>
      <c r="K34" s="1641" t="s">
        <v>5050</v>
      </c>
    </row>
    <row r="35" spans="1:11" ht="47.25" customHeight="1">
      <c r="A35" s="1639"/>
      <c r="B35" s="1639"/>
      <c r="C35" s="1639"/>
      <c r="D35" s="1154" t="s">
        <v>434</v>
      </c>
      <c r="E35" s="1154" t="s">
        <v>2499</v>
      </c>
      <c r="F35" s="1154" t="s">
        <v>321</v>
      </c>
      <c r="G35" s="1154"/>
      <c r="H35" s="1154">
        <v>1</v>
      </c>
      <c r="I35" s="1639"/>
      <c r="J35" s="1763"/>
      <c r="K35" s="1641"/>
    </row>
    <row r="36" spans="1:11" ht="47.25" customHeight="1">
      <c r="A36" s="1639"/>
      <c r="B36" s="1639" t="s">
        <v>5360</v>
      </c>
      <c r="C36" s="1639" t="s">
        <v>7273</v>
      </c>
      <c r="D36" s="1154" t="s">
        <v>5024</v>
      </c>
      <c r="E36" s="1154" t="s">
        <v>5043</v>
      </c>
      <c r="F36" s="1154" t="s">
        <v>147</v>
      </c>
      <c r="G36" s="1154" t="s">
        <v>3165</v>
      </c>
      <c r="H36" s="1154" t="s">
        <v>3187</v>
      </c>
      <c r="I36" s="1639" t="s">
        <v>5037</v>
      </c>
      <c r="J36" s="1763" t="s">
        <v>91</v>
      </c>
      <c r="K36" s="1641" t="s">
        <v>5050</v>
      </c>
    </row>
    <row r="37" spans="1:11" ht="47.25" customHeight="1">
      <c r="A37" s="1639"/>
      <c r="B37" s="1639"/>
      <c r="C37" s="1639"/>
      <c r="D37" s="1154" t="s">
        <v>434</v>
      </c>
      <c r="E37" s="1154" t="s">
        <v>2499</v>
      </c>
      <c r="F37" s="1154" t="s">
        <v>321</v>
      </c>
      <c r="G37" s="1154"/>
      <c r="H37" s="1154">
        <v>1</v>
      </c>
      <c r="I37" s="1639"/>
      <c r="J37" s="1763"/>
      <c r="K37" s="1641"/>
    </row>
    <row r="38" spans="1:11" ht="62.25" customHeight="1">
      <c r="A38" s="1642" t="s">
        <v>6191</v>
      </c>
      <c r="B38" s="1945"/>
      <c r="C38" s="2134" t="s">
        <v>5343</v>
      </c>
      <c r="D38" s="1153" t="s">
        <v>122</v>
      </c>
      <c r="E38" s="1153" t="s">
        <v>5151</v>
      </c>
      <c r="F38" s="1153" t="s">
        <v>311</v>
      </c>
      <c r="G38" s="1153"/>
      <c r="H38" s="1153">
        <v>1</v>
      </c>
      <c r="I38" s="1642" t="s">
        <v>78</v>
      </c>
      <c r="J38" s="1645" t="s">
        <v>2</v>
      </c>
      <c r="K38" s="1603" t="s">
        <v>5382</v>
      </c>
    </row>
    <row r="39" spans="1:11" ht="62.25" customHeight="1">
      <c r="A39" s="1643"/>
      <c r="B39" s="1946"/>
      <c r="C39" s="2133"/>
      <c r="D39" s="1153" t="s">
        <v>122</v>
      </c>
      <c r="E39" s="1153" t="s">
        <v>5130</v>
      </c>
      <c r="F39" s="1153" t="s">
        <v>311</v>
      </c>
      <c r="G39" s="1153"/>
      <c r="H39" s="1153">
        <v>2</v>
      </c>
      <c r="I39" s="1643"/>
      <c r="J39" s="1645"/>
      <c r="K39" s="1658"/>
    </row>
    <row r="40" spans="1:11" ht="62.25" customHeight="1">
      <c r="A40" s="1643"/>
      <c r="B40" s="1947"/>
      <c r="C40" s="2133"/>
      <c r="D40" s="1153" t="s">
        <v>122</v>
      </c>
      <c r="E40" s="1153" t="s">
        <v>5152</v>
      </c>
      <c r="F40" s="1153" t="s">
        <v>311</v>
      </c>
      <c r="G40" s="1153"/>
      <c r="H40" s="1153" t="s">
        <v>5346</v>
      </c>
      <c r="I40" s="1643"/>
      <c r="J40" s="1645"/>
      <c r="K40" s="1659"/>
    </row>
    <row r="41" spans="1:11" ht="62.25" customHeight="1">
      <c r="A41" s="1643"/>
      <c r="B41" s="1153" t="s">
        <v>5383</v>
      </c>
      <c r="C41" s="1153" t="s">
        <v>5344</v>
      </c>
      <c r="D41" s="1153" t="s">
        <v>5123</v>
      </c>
      <c r="E41" s="1153" t="s">
        <v>5153</v>
      </c>
      <c r="F41" s="1153" t="s">
        <v>513</v>
      </c>
      <c r="G41" s="1153"/>
      <c r="H41" s="1153">
        <v>1</v>
      </c>
      <c r="I41" s="1153" t="s">
        <v>78</v>
      </c>
      <c r="J41" s="1645" t="s">
        <v>2</v>
      </c>
      <c r="K41" s="1603"/>
    </row>
    <row r="42" spans="1:11" ht="62.25" customHeight="1">
      <c r="A42" s="1643"/>
      <c r="B42" s="1153" t="s">
        <v>5384</v>
      </c>
      <c r="C42" s="1153" t="s">
        <v>5313</v>
      </c>
      <c r="D42" s="1153" t="s">
        <v>5123</v>
      </c>
      <c r="E42" s="1153" t="s">
        <v>12</v>
      </c>
      <c r="F42" s="1153" t="s">
        <v>513</v>
      </c>
      <c r="G42" s="1153"/>
      <c r="H42" s="1153">
        <v>1</v>
      </c>
      <c r="I42" s="1153" t="s">
        <v>78</v>
      </c>
      <c r="J42" s="1645"/>
      <c r="K42" s="1658"/>
    </row>
    <row r="43" spans="1:11" ht="62.25" customHeight="1">
      <c r="A43" s="1643"/>
      <c r="B43" s="1153" t="s">
        <v>5385</v>
      </c>
      <c r="C43" s="1153" t="s">
        <v>5348</v>
      </c>
      <c r="D43" s="1153" t="s">
        <v>5123</v>
      </c>
      <c r="E43" s="1153" t="s">
        <v>5154</v>
      </c>
      <c r="F43" s="1153" t="s">
        <v>513</v>
      </c>
      <c r="G43" s="1153"/>
      <c r="H43" s="1153">
        <v>1</v>
      </c>
      <c r="I43" s="1153" t="s">
        <v>78</v>
      </c>
      <c r="J43" s="1645"/>
      <c r="K43" s="1659"/>
    </row>
    <row r="44" spans="1:11" ht="62.25" customHeight="1">
      <c r="A44" s="1643"/>
      <c r="B44" s="1157" t="s">
        <v>5386</v>
      </c>
      <c r="C44" s="1157" t="s">
        <v>5310</v>
      </c>
      <c r="D44" s="1154"/>
      <c r="E44" s="1154"/>
      <c r="F44" s="1154"/>
      <c r="G44" s="1154"/>
      <c r="H44" s="1154"/>
      <c r="I44" s="1157" t="s">
        <v>78</v>
      </c>
      <c r="J44" s="1157"/>
      <c r="K44" s="1159"/>
    </row>
    <row r="45" spans="1:11" ht="62.25" customHeight="1">
      <c r="A45" s="1643"/>
      <c r="B45" s="1157" t="s">
        <v>5387</v>
      </c>
      <c r="C45" s="1157" t="s">
        <v>5311</v>
      </c>
      <c r="D45" s="1154"/>
      <c r="E45" s="1154"/>
      <c r="F45" s="1154"/>
      <c r="G45" s="1154"/>
      <c r="H45" s="1154"/>
      <c r="I45" s="1157" t="s">
        <v>78</v>
      </c>
      <c r="J45" s="1157"/>
      <c r="K45" s="1159"/>
    </row>
    <row r="46" spans="1:11" ht="62.25" customHeight="1">
      <c r="A46" s="1643"/>
      <c r="B46" s="1157" t="s">
        <v>5388</v>
      </c>
      <c r="C46" s="1157" t="s">
        <v>5312</v>
      </c>
      <c r="D46" s="1154"/>
      <c r="E46" s="1154"/>
      <c r="F46" s="1154"/>
      <c r="G46" s="1154"/>
      <c r="H46" s="1154"/>
      <c r="I46" s="1157" t="s">
        <v>78</v>
      </c>
      <c r="J46" s="1157"/>
      <c r="K46" s="1159"/>
    </row>
    <row r="47" spans="1:11" ht="127.5" customHeight="1">
      <c r="A47" s="1643"/>
      <c r="B47" s="1158" t="s">
        <v>5978</v>
      </c>
      <c r="C47" s="1158" t="s">
        <v>5314</v>
      </c>
      <c r="D47" s="1153"/>
      <c r="E47" s="1153"/>
      <c r="F47" s="1153"/>
      <c r="G47" s="1153"/>
      <c r="H47" s="1153"/>
      <c r="I47" s="1158" t="s">
        <v>78</v>
      </c>
      <c r="J47" s="1158" t="s">
        <v>5979</v>
      </c>
      <c r="K47" s="1167"/>
    </row>
    <row r="48" spans="1:11" ht="62.25" customHeight="1">
      <c r="A48" s="1643"/>
      <c r="B48" s="1158" t="s">
        <v>8328</v>
      </c>
      <c r="C48" s="1158" t="s">
        <v>5315</v>
      </c>
      <c r="D48" s="1153"/>
      <c r="E48" s="1153"/>
      <c r="F48" s="1153"/>
      <c r="G48" s="1153"/>
      <c r="H48" s="1153"/>
      <c r="I48" s="1158" t="s">
        <v>303</v>
      </c>
      <c r="J48" s="1158" t="s">
        <v>2</v>
      </c>
      <c r="K48" s="1167"/>
    </row>
    <row r="49" spans="1:11" ht="62.25" customHeight="1">
      <c r="A49" s="1643"/>
      <c r="B49" s="1157" t="s">
        <v>5389</v>
      </c>
      <c r="C49" s="1157" t="s">
        <v>5777</v>
      </c>
      <c r="D49" s="1154"/>
      <c r="E49" s="1154"/>
      <c r="F49" s="1154"/>
      <c r="G49" s="1154"/>
      <c r="H49" s="1154"/>
      <c r="I49" s="1157" t="s">
        <v>266</v>
      </c>
      <c r="J49" s="1157" t="s">
        <v>2</v>
      </c>
      <c r="K49" s="1159"/>
    </row>
    <row r="50" spans="1:11" ht="62.25" customHeight="1">
      <c r="A50" s="1643"/>
      <c r="B50" s="1157" t="s">
        <v>5780</v>
      </c>
      <c r="C50" s="1157" t="s">
        <v>5778</v>
      </c>
      <c r="D50" s="1154"/>
      <c r="E50" s="1154"/>
      <c r="F50" s="1154"/>
      <c r="G50" s="1154"/>
      <c r="H50" s="1154"/>
      <c r="I50" s="1157" t="s">
        <v>266</v>
      </c>
      <c r="J50" s="1157" t="s">
        <v>2</v>
      </c>
      <c r="K50" s="1159"/>
    </row>
    <row r="51" spans="1:11" ht="62.25" customHeight="1">
      <c r="A51" s="1643"/>
      <c r="B51" s="1157" t="s">
        <v>5781</v>
      </c>
      <c r="C51" s="1157" t="s">
        <v>5779</v>
      </c>
      <c r="D51" s="1154"/>
      <c r="E51" s="1154"/>
      <c r="F51" s="1154"/>
      <c r="G51" s="1154"/>
      <c r="H51" s="1154"/>
      <c r="I51" s="1157" t="s">
        <v>266</v>
      </c>
      <c r="J51" s="1157" t="s">
        <v>2</v>
      </c>
      <c r="K51" s="1159"/>
    </row>
    <row r="52" spans="1:11" ht="62.25" customHeight="1">
      <c r="A52" s="1643"/>
      <c r="B52" s="1157"/>
      <c r="C52" s="1157" t="s">
        <v>5316</v>
      </c>
      <c r="D52" s="1154"/>
      <c r="E52" s="1154"/>
      <c r="F52" s="1154"/>
      <c r="G52" s="1154"/>
      <c r="H52" s="1154"/>
      <c r="I52" s="1157" t="s">
        <v>266</v>
      </c>
      <c r="J52" s="1157" t="s">
        <v>2</v>
      </c>
      <c r="K52" s="1159"/>
    </row>
    <row r="53" spans="1:11" ht="62.25" customHeight="1">
      <c r="A53" s="1643"/>
      <c r="B53" s="1154"/>
      <c r="C53" s="1154" t="s">
        <v>5317</v>
      </c>
      <c r="D53" s="1154"/>
      <c r="E53" s="1154"/>
      <c r="F53" s="1154"/>
      <c r="G53" s="1154"/>
      <c r="H53" s="1154"/>
      <c r="I53" s="1154" t="s">
        <v>266</v>
      </c>
      <c r="J53" s="1154" t="s">
        <v>2</v>
      </c>
      <c r="K53" s="1159"/>
    </row>
    <row r="54" spans="1:11" ht="62.25" customHeight="1">
      <c r="A54" s="1643"/>
      <c r="B54" s="1153" t="s">
        <v>5390</v>
      </c>
      <c r="C54" s="1153" t="s">
        <v>5308</v>
      </c>
      <c r="D54" s="1153"/>
      <c r="E54" s="1153"/>
      <c r="F54" s="1153"/>
      <c r="G54" s="1153"/>
      <c r="H54" s="1153"/>
      <c r="I54" s="1153" t="s">
        <v>301</v>
      </c>
      <c r="J54" s="1153" t="s">
        <v>91</v>
      </c>
      <c r="K54" s="1167"/>
    </row>
    <row r="55" spans="1:11" ht="62.25" customHeight="1">
      <c r="A55" s="1643"/>
      <c r="B55" s="1157" t="s">
        <v>5391</v>
      </c>
      <c r="C55" s="1157" t="s">
        <v>5318</v>
      </c>
      <c r="D55" s="1154"/>
      <c r="E55" s="1154"/>
      <c r="F55" s="1154"/>
      <c r="G55" s="1154"/>
      <c r="H55" s="1154"/>
      <c r="I55" s="1157" t="s">
        <v>301</v>
      </c>
      <c r="J55" s="1157" t="s">
        <v>91</v>
      </c>
      <c r="K55" s="1159"/>
    </row>
    <row r="56" spans="1:11" ht="62.25" customHeight="1">
      <c r="A56" s="1643"/>
      <c r="B56" s="1158"/>
      <c r="C56" s="1158" t="s">
        <v>5320</v>
      </c>
      <c r="D56" s="1153"/>
      <c r="E56" s="1153"/>
      <c r="F56" s="1153"/>
      <c r="G56" s="1153"/>
      <c r="H56" s="1153"/>
      <c r="I56" s="1158" t="s">
        <v>301</v>
      </c>
      <c r="J56" s="1158" t="s">
        <v>91</v>
      </c>
      <c r="K56" s="1167"/>
    </row>
    <row r="57" spans="1:11" ht="62.25" customHeight="1">
      <c r="A57" s="1643"/>
      <c r="B57" s="1157"/>
      <c r="C57" s="1157" t="s">
        <v>5322</v>
      </c>
      <c r="D57" s="1154"/>
      <c r="E57" s="1154"/>
      <c r="F57" s="1154"/>
      <c r="G57" s="1154"/>
      <c r="H57" s="1154"/>
      <c r="I57" s="1157" t="s">
        <v>301</v>
      </c>
      <c r="J57" s="1157" t="s">
        <v>91</v>
      </c>
      <c r="K57" s="1159"/>
    </row>
    <row r="58" spans="1:11" ht="62.25" customHeight="1">
      <c r="A58" s="1643"/>
      <c r="B58" s="1158"/>
      <c r="C58" s="1158" t="s">
        <v>5309</v>
      </c>
      <c r="D58" s="1153"/>
      <c r="E58" s="1153"/>
      <c r="F58" s="1153"/>
      <c r="G58" s="1153"/>
      <c r="H58" s="1153"/>
      <c r="I58" s="1158" t="s">
        <v>301</v>
      </c>
      <c r="J58" s="1158" t="s">
        <v>91</v>
      </c>
      <c r="K58" s="1167"/>
    </row>
    <row r="59" spans="1:11" ht="62.25" customHeight="1">
      <c r="A59" s="1643"/>
      <c r="B59" s="1158"/>
      <c r="C59" s="1158" t="s">
        <v>5392</v>
      </c>
      <c r="D59" s="1153"/>
      <c r="E59" s="1153"/>
      <c r="F59" s="1153"/>
      <c r="G59" s="1153"/>
      <c r="H59" s="1153"/>
      <c r="I59" s="1158" t="s">
        <v>301</v>
      </c>
      <c r="J59" s="1158" t="s">
        <v>91</v>
      </c>
      <c r="K59" s="1167"/>
    </row>
    <row r="60" spans="1:11" ht="62.25" customHeight="1">
      <c r="A60" s="1643"/>
      <c r="B60" s="1157"/>
      <c r="C60" s="1157" t="s">
        <v>5319</v>
      </c>
      <c r="D60" s="1154"/>
      <c r="E60" s="1154"/>
      <c r="F60" s="1154"/>
      <c r="G60" s="1154"/>
      <c r="H60" s="1154"/>
      <c r="I60" s="1157" t="s">
        <v>301</v>
      </c>
      <c r="J60" s="1157" t="s">
        <v>91</v>
      </c>
      <c r="K60" s="1159"/>
    </row>
    <row r="61" spans="1:11" ht="62.25" customHeight="1">
      <c r="A61" s="1643"/>
      <c r="B61" s="1157"/>
      <c r="C61" s="1157" t="s">
        <v>5393</v>
      </c>
      <c r="D61" s="1154"/>
      <c r="E61" s="1154"/>
      <c r="F61" s="1154"/>
      <c r="G61" s="1154"/>
      <c r="H61" s="1154"/>
      <c r="I61" s="1157" t="s">
        <v>301</v>
      </c>
      <c r="J61" s="1157" t="s">
        <v>91</v>
      </c>
      <c r="K61" s="1159"/>
    </row>
    <row r="62" spans="1:11" ht="62.25" customHeight="1">
      <c r="A62" s="1643"/>
      <c r="B62" s="1158"/>
      <c r="C62" s="1158" t="s">
        <v>5321</v>
      </c>
      <c r="D62" s="1153"/>
      <c r="E62" s="1153"/>
      <c r="F62" s="1153"/>
      <c r="G62" s="1153"/>
      <c r="H62" s="1153"/>
      <c r="I62" s="1158" t="s">
        <v>301</v>
      </c>
      <c r="J62" s="1158" t="s">
        <v>91</v>
      </c>
      <c r="K62" s="1167"/>
    </row>
    <row r="63" spans="1:11" ht="62.25" customHeight="1">
      <c r="A63" s="1643"/>
      <c r="B63" s="1158"/>
      <c r="C63" s="1158" t="s">
        <v>5394</v>
      </c>
      <c r="D63" s="1153"/>
      <c r="E63" s="1153"/>
      <c r="F63" s="1153"/>
      <c r="G63" s="1153"/>
      <c r="H63" s="1153"/>
      <c r="I63" s="1158" t="s">
        <v>301</v>
      </c>
      <c r="J63" s="1158" t="s">
        <v>91</v>
      </c>
      <c r="K63" s="1167"/>
    </row>
    <row r="64" spans="1:11" ht="62.25" customHeight="1">
      <c r="A64" s="1643"/>
      <c r="B64" s="1157"/>
      <c r="C64" s="1157" t="s">
        <v>5323</v>
      </c>
      <c r="D64" s="1154"/>
      <c r="E64" s="1154"/>
      <c r="F64" s="1154"/>
      <c r="G64" s="1154"/>
      <c r="H64" s="1154"/>
      <c r="I64" s="1157" t="s">
        <v>301</v>
      </c>
      <c r="J64" s="1157" t="s">
        <v>91</v>
      </c>
      <c r="K64" s="1159"/>
    </row>
    <row r="65" spans="1:11" ht="62.25" customHeight="1">
      <c r="A65" s="1643"/>
      <c r="B65" s="1157"/>
      <c r="C65" s="1157" t="s">
        <v>5395</v>
      </c>
      <c r="D65" s="1154"/>
      <c r="E65" s="1154"/>
      <c r="F65" s="1154"/>
      <c r="G65" s="1154"/>
      <c r="H65" s="1154"/>
      <c r="I65" s="1157" t="s">
        <v>301</v>
      </c>
      <c r="J65" s="1157" t="s">
        <v>91</v>
      </c>
      <c r="K65" s="1159"/>
    </row>
    <row r="66" spans="1:11" ht="62.25" customHeight="1">
      <c r="A66" s="1643"/>
      <c r="B66" s="1158"/>
      <c r="C66" s="1158" t="s">
        <v>5324</v>
      </c>
      <c r="D66" s="1153"/>
      <c r="E66" s="1153"/>
      <c r="F66" s="1153"/>
      <c r="G66" s="1153"/>
      <c r="H66" s="1153"/>
      <c r="I66" s="1158" t="s">
        <v>79</v>
      </c>
      <c r="J66" s="1158" t="s">
        <v>2</v>
      </c>
      <c r="K66" s="1167"/>
    </row>
    <row r="67" spans="1:11" ht="62.25" customHeight="1">
      <c r="A67" s="1643"/>
      <c r="B67" s="1158"/>
      <c r="C67" s="1158" t="s">
        <v>5325</v>
      </c>
      <c r="D67" s="1153"/>
      <c r="E67" s="1153"/>
      <c r="F67" s="1153"/>
      <c r="G67" s="1153"/>
      <c r="H67" s="1153"/>
      <c r="I67" s="1158" t="s">
        <v>79</v>
      </c>
      <c r="J67" s="1158" t="s">
        <v>2</v>
      </c>
      <c r="K67" s="1167"/>
    </row>
    <row r="68" spans="1:11" ht="62.25" customHeight="1">
      <c r="A68" s="1643"/>
      <c r="B68" s="1158"/>
      <c r="C68" s="1158" t="s">
        <v>5326</v>
      </c>
      <c r="D68" s="1153"/>
      <c r="E68" s="1153"/>
      <c r="F68" s="1153"/>
      <c r="G68" s="1153"/>
      <c r="H68" s="1153"/>
      <c r="I68" s="1158" t="s">
        <v>79</v>
      </c>
      <c r="J68" s="1158" t="s">
        <v>2</v>
      </c>
      <c r="K68" s="1167"/>
    </row>
    <row r="69" spans="1:11" ht="62.25" customHeight="1">
      <c r="A69" s="1643"/>
      <c r="B69" s="1157" t="s">
        <v>5541</v>
      </c>
      <c r="C69" s="1157" t="s">
        <v>5540</v>
      </c>
      <c r="D69" s="1154"/>
      <c r="E69" s="1154"/>
      <c r="F69" s="1154"/>
      <c r="G69" s="1154"/>
      <c r="H69" s="1154"/>
      <c r="I69" s="1157" t="s">
        <v>78</v>
      </c>
      <c r="J69" s="1157" t="s">
        <v>91</v>
      </c>
      <c r="K69" s="1159"/>
    </row>
    <row r="70" spans="1:11" ht="62.25" customHeight="1">
      <c r="A70" s="1643"/>
      <c r="B70" s="1157" t="s">
        <v>5543</v>
      </c>
      <c r="C70" s="1157" t="s">
        <v>5542</v>
      </c>
      <c r="D70" s="1154"/>
      <c r="E70" s="1154"/>
      <c r="F70" s="1154"/>
      <c r="G70" s="1154"/>
      <c r="H70" s="1154"/>
      <c r="I70" s="1157" t="s">
        <v>3609</v>
      </c>
      <c r="J70" s="1157" t="s">
        <v>3154</v>
      </c>
      <c r="K70" s="1159"/>
    </row>
    <row r="71" spans="1:11" ht="62.25" customHeight="1">
      <c r="A71" s="1643"/>
      <c r="B71" s="1157"/>
      <c r="C71" s="1157" t="s">
        <v>5332</v>
      </c>
      <c r="D71" s="1154"/>
      <c r="E71" s="1154"/>
      <c r="F71" s="1154"/>
      <c r="G71" s="1154"/>
      <c r="H71" s="1154"/>
      <c r="I71" s="1157" t="s">
        <v>79</v>
      </c>
      <c r="J71" s="1157" t="s">
        <v>115</v>
      </c>
      <c r="K71" s="1159"/>
    </row>
    <row r="72" spans="1:11" ht="62.25" customHeight="1">
      <c r="A72" s="1643"/>
      <c r="B72" s="1158"/>
      <c r="C72" s="1158" t="s">
        <v>5333</v>
      </c>
      <c r="D72" s="1153"/>
      <c r="E72" s="1153"/>
      <c r="F72" s="1153"/>
      <c r="G72" s="1153"/>
      <c r="H72" s="1153"/>
      <c r="I72" s="1158" t="s">
        <v>301</v>
      </c>
      <c r="J72" s="1158" t="s">
        <v>115</v>
      </c>
      <c r="K72" s="1167"/>
    </row>
    <row r="73" spans="1:11" ht="62.25" customHeight="1">
      <c r="A73" s="1643"/>
      <c r="B73" s="1158"/>
      <c r="C73" s="1158" t="s">
        <v>5334</v>
      </c>
      <c r="D73" s="1153"/>
      <c r="E73" s="1153"/>
      <c r="F73" s="1153"/>
      <c r="G73" s="1153"/>
      <c r="H73" s="1153"/>
      <c r="I73" s="1158" t="s">
        <v>79</v>
      </c>
      <c r="J73" s="1158" t="s">
        <v>115</v>
      </c>
      <c r="K73" s="1167"/>
    </row>
    <row r="74" spans="1:11" ht="62.25" customHeight="1">
      <c r="A74" s="1643"/>
      <c r="B74" s="1157"/>
      <c r="C74" s="1157" t="s">
        <v>5335</v>
      </c>
      <c r="D74" s="1154"/>
      <c r="E74" s="1154"/>
      <c r="F74" s="1154"/>
      <c r="G74" s="1154"/>
      <c r="H74" s="1154"/>
      <c r="I74" s="1157" t="s">
        <v>301</v>
      </c>
      <c r="J74" s="1157" t="s">
        <v>115</v>
      </c>
      <c r="K74" s="1159"/>
    </row>
    <row r="75" spans="1:11" ht="62.25" customHeight="1">
      <c r="A75" s="1643"/>
      <c r="B75" s="1157"/>
      <c r="C75" s="1157" t="s">
        <v>5336</v>
      </c>
      <c r="D75" s="1154"/>
      <c r="E75" s="1154"/>
      <c r="F75" s="1154"/>
      <c r="G75" s="1154"/>
      <c r="H75" s="1154"/>
      <c r="I75" s="1157" t="s">
        <v>79</v>
      </c>
      <c r="J75" s="1157" t="s">
        <v>115</v>
      </c>
      <c r="K75" s="1159"/>
    </row>
    <row r="76" spans="1:11" ht="62.25" customHeight="1">
      <c r="A76" s="1643"/>
      <c r="B76" s="1158"/>
      <c r="C76" s="1158" t="s">
        <v>5337</v>
      </c>
      <c r="D76" s="1153"/>
      <c r="E76" s="1153"/>
      <c r="F76" s="1153"/>
      <c r="G76" s="1153"/>
      <c r="H76" s="1153"/>
      <c r="I76" s="1158" t="s">
        <v>301</v>
      </c>
      <c r="J76" s="1158" t="s">
        <v>3154</v>
      </c>
      <c r="K76" s="1167"/>
    </row>
    <row r="77" spans="1:11" ht="62.25" customHeight="1">
      <c r="A77" s="1643"/>
      <c r="B77" s="1158"/>
      <c r="C77" s="1158" t="s">
        <v>5338</v>
      </c>
      <c r="D77" s="1153"/>
      <c r="E77" s="1153"/>
      <c r="F77" s="1153"/>
      <c r="G77" s="1153"/>
      <c r="H77" s="1153"/>
      <c r="I77" s="1158" t="s">
        <v>79</v>
      </c>
      <c r="J77" s="1158" t="s">
        <v>3154</v>
      </c>
      <c r="K77" s="1167"/>
    </row>
    <row r="78" spans="1:11" ht="62.25" customHeight="1">
      <c r="A78" s="1643"/>
      <c r="B78" s="1157"/>
      <c r="C78" s="1157" t="s">
        <v>5339</v>
      </c>
      <c r="D78" s="1154"/>
      <c r="E78" s="1154"/>
      <c r="F78" s="1154"/>
      <c r="G78" s="1154"/>
      <c r="H78" s="1154"/>
      <c r="I78" s="1157" t="s">
        <v>301</v>
      </c>
      <c r="J78" s="1157" t="s">
        <v>3154</v>
      </c>
      <c r="K78" s="1159"/>
    </row>
    <row r="79" spans="1:11" ht="62.25" customHeight="1">
      <c r="A79" s="1643"/>
      <c r="B79" s="1157"/>
      <c r="C79" s="1157" t="s">
        <v>5340</v>
      </c>
      <c r="D79" s="1154"/>
      <c r="E79" s="1154"/>
      <c r="F79" s="1154"/>
      <c r="G79" s="1154"/>
      <c r="H79" s="1154"/>
      <c r="I79" s="1157" t="s">
        <v>79</v>
      </c>
      <c r="J79" s="1157" t="s">
        <v>3154</v>
      </c>
      <c r="K79" s="1159"/>
    </row>
    <row r="80" spans="1:11" ht="62.25" customHeight="1">
      <c r="A80" s="1643"/>
      <c r="B80" s="1158"/>
      <c r="C80" s="1158" t="s">
        <v>5327</v>
      </c>
      <c r="D80" s="1153"/>
      <c r="E80" s="1153"/>
      <c r="F80" s="1153"/>
      <c r="G80" s="1153"/>
      <c r="H80" s="1153"/>
      <c r="I80" s="1158" t="s">
        <v>738</v>
      </c>
      <c r="J80" s="1158" t="s">
        <v>2</v>
      </c>
      <c r="K80" s="1167"/>
    </row>
    <row r="81" spans="1:11" ht="62.25" customHeight="1">
      <c r="A81" s="1643"/>
      <c r="B81" s="1158"/>
      <c r="C81" s="1158" t="s">
        <v>5328</v>
      </c>
      <c r="D81" s="1153"/>
      <c r="E81" s="1153"/>
      <c r="F81" s="1153"/>
      <c r="G81" s="1153"/>
      <c r="H81" s="1153"/>
      <c r="I81" s="1158" t="s">
        <v>738</v>
      </c>
      <c r="J81" s="1158" t="s">
        <v>2</v>
      </c>
      <c r="K81" s="1167"/>
    </row>
    <row r="82" spans="1:11" ht="62.25" customHeight="1">
      <c r="A82" s="1643"/>
      <c r="B82" s="1158"/>
      <c r="C82" s="1158" t="s">
        <v>5329</v>
      </c>
      <c r="D82" s="1153"/>
      <c r="E82" s="1153"/>
      <c r="F82" s="1153"/>
      <c r="G82" s="1153"/>
      <c r="H82" s="1153"/>
      <c r="I82" s="1158" t="s">
        <v>738</v>
      </c>
      <c r="J82" s="1158" t="s">
        <v>2</v>
      </c>
      <c r="K82" s="1167"/>
    </row>
    <row r="83" spans="1:11" ht="62.25" customHeight="1">
      <c r="A83" s="1643"/>
      <c r="B83" s="1158"/>
      <c r="C83" s="1158" t="s">
        <v>5304</v>
      </c>
      <c r="D83" s="1153"/>
      <c r="E83" s="1153"/>
      <c r="F83" s="1153"/>
      <c r="G83" s="1153"/>
      <c r="H83" s="1153"/>
      <c r="I83" s="1158" t="s">
        <v>316</v>
      </c>
      <c r="J83" s="1158" t="s">
        <v>2</v>
      </c>
      <c r="K83" s="1167"/>
    </row>
    <row r="84" spans="1:11" ht="62.25" customHeight="1">
      <c r="A84" s="1643"/>
      <c r="B84" s="1158"/>
      <c r="C84" s="1158" t="s">
        <v>5330</v>
      </c>
      <c r="D84" s="1153"/>
      <c r="E84" s="1153"/>
      <c r="F84" s="1153"/>
      <c r="G84" s="1153"/>
      <c r="H84" s="1153"/>
      <c r="I84" s="1158" t="s">
        <v>738</v>
      </c>
      <c r="J84" s="1158" t="s">
        <v>2</v>
      </c>
      <c r="K84" s="1167"/>
    </row>
    <row r="85" spans="1:11" ht="62.25" customHeight="1">
      <c r="A85" s="1643"/>
      <c r="B85" s="1158"/>
      <c r="C85" s="1158" t="s">
        <v>5305</v>
      </c>
      <c r="D85" s="1153"/>
      <c r="E85" s="1153"/>
      <c r="F85" s="1153"/>
      <c r="G85" s="1153"/>
      <c r="H85" s="1153"/>
      <c r="I85" s="1158" t="s">
        <v>316</v>
      </c>
      <c r="J85" s="1158" t="s">
        <v>2</v>
      </c>
      <c r="K85" s="1167"/>
    </row>
    <row r="86" spans="1:11" ht="62.25" customHeight="1">
      <c r="A86" s="1643"/>
      <c r="B86" s="1157"/>
      <c r="C86" s="1157" t="s">
        <v>5306</v>
      </c>
      <c r="D86" s="1154"/>
      <c r="E86" s="1154"/>
      <c r="F86" s="1154"/>
      <c r="G86" s="1154"/>
      <c r="H86" s="1154"/>
      <c r="I86" s="1157" t="s">
        <v>738</v>
      </c>
      <c r="J86" s="1157" t="s">
        <v>2</v>
      </c>
      <c r="K86" s="1159"/>
    </row>
    <row r="87" spans="1:11" ht="62.25" customHeight="1">
      <c r="A87" s="1643"/>
      <c r="B87" s="1158"/>
      <c r="C87" s="1158" t="s">
        <v>5294</v>
      </c>
      <c r="D87" s="1153"/>
      <c r="E87" s="1153"/>
      <c r="F87" s="1153"/>
      <c r="G87" s="1153"/>
      <c r="H87" s="1153"/>
      <c r="I87" s="1158" t="s">
        <v>282</v>
      </c>
      <c r="J87" s="1158" t="s">
        <v>4152</v>
      </c>
      <c r="K87" s="1167"/>
    </row>
    <row r="88" spans="1:11" ht="62.25" customHeight="1">
      <c r="A88" s="1643"/>
      <c r="B88" s="1158"/>
      <c r="C88" s="1158" t="s">
        <v>5297</v>
      </c>
      <c r="D88" s="1153"/>
      <c r="E88" s="1153"/>
      <c r="F88" s="1153"/>
      <c r="G88" s="1153"/>
      <c r="H88" s="1153"/>
      <c r="I88" s="1158" t="s">
        <v>154</v>
      </c>
      <c r="J88" s="1158" t="s">
        <v>2</v>
      </c>
      <c r="K88" s="1167"/>
    </row>
    <row r="89" spans="1:11" ht="62.25" customHeight="1">
      <c r="A89" s="1643"/>
      <c r="B89" s="1157"/>
      <c r="C89" s="1157" t="s">
        <v>5295</v>
      </c>
      <c r="D89" s="1154"/>
      <c r="E89" s="1154"/>
      <c r="F89" s="1154"/>
      <c r="G89" s="1154"/>
      <c r="H89" s="1154"/>
      <c r="I89" s="1157" t="s">
        <v>282</v>
      </c>
      <c r="J89" s="1157" t="s">
        <v>4152</v>
      </c>
      <c r="K89" s="1159"/>
    </row>
    <row r="90" spans="1:11" ht="62.25" customHeight="1">
      <c r="A90" s="1643"/>
      <c r="B90" s="1157"/>
      <c r="C90" s="1157" t="s">
        <v>5298</v>
      </c>
      <c r="D90" s="1154"/>
      <c r="E90" s="1154"/>
      <c r="F90" s="1154"/>
      <c r="G90" s="1154"/>
      <c r="H90" s="1154"/>
      <c r="I90" s="1157" t="s">
        <v>79</v>
      </c>
      <c r="J90" s="1157" t="s">
        <v>2</v>
      </c>
      <c r="K90" s="1159"/>
    </row>
    <row r="91" spans="1:11" ht="62.25" customHeight="1">
      <c r="A91" s="1643"/>
      <c r="B91" s="1158"/>
      <c r="C91" s="1158" t="s">
        <v>5296</v>
      </c>
      <c r="D91" s="1153"/>
      <c r="E91" s="1153"/>
      <c r="F91" s="1153"/>
      <c r="G91" s="1153"/>
      <c r="H91" s="1153"/>
      <c r="I91" s="1158" t="s">
        <v>282</v>
      </c>
      <c r="J91" s="1158" t="s">
        <v>4152</v>
      </c>
      <c r="K91" s="1167"/>
    </row>
    <row r="92" spans="1:11" ht="62.25" customHeight="1">
      <c r="A92" s="1643"/>
      <c r="B92" s="1158"/>
      <c r="C92" s="1158" t="s">
        <v>5299</v>
      </c>
      <c r="D92" s="1153"/>
      <c r="E92" s="1153"/>
      <c r="F92" s="1153"/>
      <c r="G92" s="1153"/>
      <c r="H92" s="1153"/>
      <c r="I92" s="1158" t="s">
        <v>301</v>
      </c>
      <c r="J92" s="1158" t="s">
        <v>2</v>
      </c>
      <c r="K92" s="1167"/>
    </row>
    <row r="93" spans="1:11" ht="93" customHeight="1">
      <c r="A93" s="1643"/>
      <c r="B93" s="1157"/>
      <c r="C93" s="1157" t="s">
        <v>5341</v>
      </c>
      <c r="D93" s="1154"/>
      <c r="E93" s="1154"/>
      <c r="F93" s="1154"/>
      <c r="G93" s="1154"/>
      <c r="H93" s="1154"/>
      <c r="I93" s="1157" t="s">
        <v>303</v>
      </c>
      <c r="J93" s="1157" t="s">
        <v>3438</v>
      </c>
      <c r="K93" s="1159"/>
    </row>
    <row r="94" spans="1:11" ht="62.25" customHeight="1">
      <c r="A94" s="1643"/>
      <c r="B94" s="1158" t="s">
        <v>5396</v>
      </c>
      <c r="C94" s="1158" t="s">
        <v>5342</v>
      </c>
      <c r="D94" s="1153"/>
      <c r="E94" s="1153"/>
      <c r="F94" s="1153"/>
      <c r="G94" s="1153"/>
      <c r="H94" s="1153"/>
      <c r="I94" s="1158" t="s">
        <v>303</v>
      </c>
      <c r="J94" s="1158" t="s">
        <v>4644</v>
      </c>
      <c r="K94" s="1167"/>
    </row>
    <row r="95" spans="1:11" ht="93" customHeight="1">
      <c r="A95" s="1644"/>
      <c r="B95" s="1157"/>
      <c r="C95" s="1157" t="s">
        <v>5331</v>
      </c>
      <c r="D95" s="1154"/>
      <c r="E95" s="1154"/>
      <c r="F95" s="1154"/>
      <c r="G95" s="1154"/>
      <c r="H95" s="1154"/>
      <c r="I95" s="1157" t="s">
        <v>303</v>
      </c>
      <c r="J95" s="1157" t="s">
        <v>4644</v>
      </c>
      <c r="K95" s="1159"/>
    </row>
    <row r="96" spans="1:11" ht="62.25" customHeight="1">
      <c r="A96" s="1642" t="s">
        <v>6190</v>
      </c>
      <c r="B96" s="1158"/>
      <c r="C96" s="1158" t="s">
        <v>5300</v>
      </c>
      <c r="D96" s="1153"/>
      <c r="E96" s="1153"/>
      <c r="F96" s="1153"/>
      <c r="G96" s="1153"/>
      <c r="H96" s="1153"/>
      <c r="I96" s="1158" t="s">
        <v>78</v>
      </c>
      <c r="J96" s="1158" t="s">
        <v>2</v>
      </c>
      <c r="K96" s="1167"/>
    </row>
    <row r="97" spans="1:11" ht="62.25" customHeight="1">
      <c r="A97" s="1643"/>
      <c r="B97" s="1157"/>
      <c r="C97" s="1157" t="s">
        <v>5303</v>
      </c>
      <c r="D97" s="1154"/>
      <c r="E97" s="1154"/>
      <c r="F97" s="1154"/>
      <c r="G97" s="1154"/>
      <c r="H97" s="1154"/>
      <c r="I97" s="1157" t="s">
        <v>78</v>
      </c>
      <c r="J97" s="1157" t="s">
        <v>2</v>
      </c>
      <c r="K97" s="1159"/>
    </row>
    <row r="98" spans="1:11" ht="62.25" customHeight="1">
      <c r="A98" s="1643"/>
      <c r="B98" s="1158"/>
      <c r="C98" s="1158" t="s">
        <v>5302</v>
      </c>
      <c r="D98" s="1153"/>
      <c r="E98" s="1153"/>
      <c r="F98" s="1153"/>
      <c r="G98" s="1153"/>
      <c r="H98" s="1153"/>
      <c r="I98" s="1158" t="s">
        <v>78</v>
      </c>
      <c r="J98" s="1158" t="s">
        <v>2</v>
      </c>
      <c r="K98" s="1167"/>
    </row>
    <row r="99" spans="1:11" ht="62.25" customHeight="1">
      <c r="A99" s="1643"/>
      <c r="B99" s="1157"/>
      <c r="C99" s="1157" t="s">
        <v>5301</v>
      </c>
      <c r="D99" s="1154"/>
      <c r="E99" s="1154"/>
      <c r="F99" s="1154"/>
      <c r="G99" s="1154"/>
      <c r="H99" s="1154"/>
      <c r="I99" s="1157" t="s">
        <v>78</v>
      </c>
      <c r="J99" s="1157" t="s">
        <v>2</v>
      </c>
      <c r="K99" s="1159"/>
    </row>
    <row r="100" spans="1:11" ht="62.25" customHeight="1">
      <c r="A100" s="1644"/>
      <c r="B100" s="1158"/>
      <c r="C100" s="1158" t="s">
        <v>5307</v>
      </c>
      <c r="D100" s="1153"/>
      <c r="E100" s="1153"/>
      <c r="F100" s="1153"/>
      <c r="G100" s="1153"/>
      <c r="H100" s="1153"/>
      <c r="I100" s="1158" t="s">
        <v>78</v>
      </c>
      <c r="J100" s="1158" t="s">
        <v>2</v>
      </c>
      <c r="K100" s="1167"/>
    </row>
    <row r="101" spans="1:11" ht="62.25" customHeight="1">
      <c r="A101" s="1642" t="s">
        <v>6189</v>
      </c>
      <c r="B101" s="1945"/>
      <c r="C101" s="1949" t="s">
        <v>5345</v>
      </c>
      <c r="D101" s="1153" t="s">
        <v>122</v>
      </c>
      <c r="E101" s="1153" t="s">
        <v>5151</v>
      </c>
      <c r="F101" s="1153" t="s">
        <v>311</v>
      </c>
      <c r="G101" s="1153"/>
      <c r="H101" s="1153">
        <v>1</v>
      </c>
      <c r="I101" s="1642" t="s">
        <v>78</v>
      </c>
      <c r="J101" s="1645" t="s">
        <v>2</v>
      </c>
      <c r="K101" s="1603" t="s">
        <v>5347</v>
      </c>
    </row>
    <row r="102" spans="1:11" ht="62.25" customHeight="1">
      <c r="A102" s="1643"/>
      <c r="B102" s="1946"/>
      <c r="C102" s="1950"/>
      <c r="D102" s="1153" t="s">
        <v>122</v>
      </c>
      <c r="E102" s="1153" t="s">
        <v>5130</v>
      </c>
      <c r="F102" s="1153" t="s">
        <v>311</v>
      </c>
      <c r="G102" s="1153"/>
      <c r="H102" s="1153">
        <v>2</v>
      </c>
      <c r="I102" s="1643"/>
      <c r="J102" s="1645"/>
      <c r="K102" s="1658"/>
    </row>
    <row r="103" spans="1:11" ht="62.25" customHeight="1">
      <c r="A103" s="1643"/>
      <c r="B103" s="1947"/>
      <c r="C103" s="1950"/>
      <c r="D103" s="1153" t="s">
        <v>122</v>
      </c>
      <c r="E103" s="1153" t="s">
        <v>5152</v>
      </c>
      <c r="F103" s="1153" t="s">
        <v>311</v>
      </c>
      <c r="G103" s="1153"/>
      <c r="H103" s="1153" t="s">
        <v>5346</v>
      </c>
      <c r="I103" s="1643"/>
      <c r="J103" s="1645"/>
      <c r="K103" s="1659"/>
    </row>
    <row r="104" spans="1:11" ht="62.25" customHeight="1">
      <c r="A104" s="1643"/>
      <c r="B104" s="1153" t="s">
        <v>5361</v>
      </c>
      <c r="C104" s="1153" t="s">
        <v>5378</v>
      </c>
      <c r="D104" s="1153" t="s">
        <v>5123</v>
      </c>
      <c r="E104" s="1153" t="s">
        <v>5349</v>
      </c>
      <c r="F104" s="1153" t="s">
        <v>513</v>
      </c>
      <c r="G104" s="1153"/>
      <c r="H104" s="1153">
        <v>1</v>
      </c>
      <c r="I104" s="1153" t="s">
        <v>78</v>
      </c>
      <c r="J104" s="1645" t="s">
        <v>2</v>
      </c>
      <c r="K104" s="1603"/>
    </row>
    <row r="105" spans="1:11" ht="62.25" customHeight="1">
      <c r="A105" s="1643"/>
      <c r="B105" s="1153" t="s">
        <v>5362</v>
      </c>
      <c r="C105" s="1153" t="s">
        <v>5379</v>
      </c>
      <c r="D105" s="1153" t="s">
        <v>5123</v>
      </c>
      <c r="E105" s="1153" t="s">
        <v>2084</v>
      </c>
      <c r="F105" s="1153" t="s">
        <v>513</v>
      </c>
      <c r="G105" s="1153"/>
      <c r="H105" s="1153">
        <v>1</v>
      </c>
      <c r="I105" s="1153" t="s">
        <v>78</v>
      </c>
      <c r="J105" s="1645"/>
      <c r="K105" s="1658"/>
    </row>
    <row r="106" spans="1:11" ht="62.25" customHeight="1">
      <c r="A106" s="1643"/>
      <c r="B106" s="1153" t="s">
        <v>5363</v>
      </c>
      <c r="C106" s="1153" t="s">
        <v>5380</v>
      </c>
      <c r="D106" s="1153" t="s">
        <v>5123</v>
      </c>
      <c r="E106" s="1153" t="s">
        <v>12</v>
      </c>
      <c r="F106" s="1153" t="s">
        <v>513</v>
      </c>
      <c r="G106" s="1153"/>
      <c r="H106" s="1153">
        <v>1</v>
      </c>
      <c r="I106" s="1153" t="s">
        <v>78</v>
      </c>
      <c r="J106" s="1645"/>
      <c r="K106" s="1658"/>
    </row>
    <row r="107" spans="1:11" ht="62.25" customHeight="1">
      <c r="A107" s="1643"/>
      <c r="B107" s="1153" t="s">
        <v>5364</v>
      </c>
      <c r="C107" s="1153" t="s">
        <v>5381</v>
      </c>
      <c r="D107" s="1153" t="s">
        <v>5123</v>
      </c>
      <c r="E107" s="1153" t="s">
        <v>2089</v>
      </c>
      <c r="F107" s="1153" t="s">
        <v>513</v>
      </c>
      <c r="G107" s="1153"/>
      <c r="H107" s="1153">
        <v>1</v>
      </c>
      <c r="I107" s="1153" t="s">
        <v>78</v>
      </c>
      <c r="J107" s="1645"/>
      <c r="K107" s="1659"/>
    </row>
    <row r="108" spans="1:11" ht="62.25" customHeight="1">
      <c r="A108" s="1643"/>
      <c r="B108" s="1154" t="s">
        <v>5369</v>
      </c>
      <c r="C108" s="1154" t="s">
        <v>5365</v>
      </c>
      <c r="D108" s="1154"/>
      <c r="E108" s="1154"/>
      <c r="F108" s="1154"/>
      <c r="G108" s="1154"/>
      <c r="H108" s="1154">
        <v>1</v>
      </c>
      <c r="I108" s="1154" t="s">
        <v>78</v>
      </c>
      <c r="J108" s="1639" t="s">
        <v>2</v>
      </c>
      <c r="K108" s="1616"/>
    </row>
    <row r="109" spans="1:11" ht="62.25" customHeight="1">
      <c r="A109" s="1643"/>
      <c r="B109" s="1154" t="s">
        <v>5370</v>
      </c>
      <c r="C109" s="1154" t="s">
        <v>5366</v>
      </c>
      <c r="D109" s="1154"/>
      <c r="E109" s="1154"/>
      <c r="F109" s="1154"/>
      <c r="G109" s="1154"/>
      <c r="H109" s="1154">
        <v>1</v>
      </c>
      <c r="I109" s="1154" t="s">
        <v>78</v>
      </c>
      <c r="J109" s="1639"/>
      <c r="K109" s="1617"/>
    </row>
    <row r="110" spans="1:11" ht="62.25" customHeight="1">
      <c r="A110" s="1643"/>
      <c r="B110" s="1154" t="s">
        <v>5371</v>
      </c>
      <c r="C110" s="1154" t="s">
        <v>5367</v>
      </c>
      <c r="D110" s="1154"/>
      <c r="E110" s="1154"/>
      <c r="F110" s="1154"/>
      <c r="G110" s="1154"/>
      <c r="H110" s="1154">
        <v>1</v>
      </c>
      <c r="I110" s="1154" t="s">
        <v>78</v>
      </c>
      <c r="J110" s="1639"/>
      <c r="K110" s="1617"/>
    </row>
    <row r="111" spans="1:11" ht="62.25" customHeight="1">
      <c r="A111" s="1643"/>
      <c r="B111" s="1154" t="s">
        <v>5372</v>
      </c>
      <c r="C111" s="1154" t="s">
        <v>5368</v>
      </c>
      <c r="D111" s="1154"/>
      <c r="E111" s="1154"/>
      <c r="F111" s="1154"/>
      <c r="G111" s="1154"/>
      <c r="H111" s="1154">
        <v>1</v>
      </c>
      <c r="I111" s="1154" t="s">
        <v>78</v>
      </c>
      <c r="J111" s="1639"/>
      <c r="K111" s="1618"/>
    </row>
    <row r="112" spans="1:11" ht="35.25" customHeight="1">
      <c r="A112" s="1643"/>
      <c r="B112" s="326" t="s">
        <v>5373</v>
      </c>
      <c r="C112" s="1153" t="s">
        <v>5397</v>
      </c>
      <c r="D112" s="1153"/>
      <c r="E112" s="1153"/>
      <c r="F112" s="1153"/>
      <c r="G112" s="1153"/>
      <c r="H112" s="1153"/>
      <c r="I112" s="1153" t="s">
        <v>301</v>
      </c>
      <c r="J112" s="1171" t="s">
        <v>2</v>
      </c>
      <c r="K112" s="1163"/>
    </row>
    <row r="113" spans="1:11" ht="35.25" customHeight="1">
      <c r="A113" s="1643"/>
      <c r="B113" s="326" t="s">
        <v>5374</v>
      </c>
      <c r="C113" s="1153" t="s">
        <v>5398</v>
      </c>
      <c r="D113" s="1153"/>
      <c r="E113" s="1153"/>
      <c r="F113" s="1153"/>
      <c r="G113" s="1153"/>
      <c r="H113" s="1153"/>
      <c r="I113" s="1153" t="s">
        <v>301</v>
      </c>
      <c r="J113" s="1171" t="s">
        <v>2</v>
      </c>
      <c r="K113" s="1163"/>
    </row>
    <row r="114" spans="1:11" ht="35.25" customHeight="1">
      <c r="A114" s="1643"/>
      <c r="B114" s="326" t="s">
        <v>5375</v>
      </c>
      <c r="C114" s="1154" t="s">
        <v>7009</v>
      </c>
      <c r="D114" s="1154"/>
      <c r="E114" s="1154"/>
      <c r="F114" s="1154"/>
      <c r="G114" s="1154"/>
      <c r="H114" s="1154"/>
      <c r="I114" s="1154" t="s">
        <v>78</v>
      </c>
      <c r="J114" s="1170" t="s">
        <v>2</v>
      </c>
      <c r="K114" s="1164"/>
    </row>
    <row r="115" spans="1:11" ht="35.25" customHeight="1">
      <c r="A115" s="1643"/>
      <c r="B115" s="326" t="s">
        <v>5376</v>
      </c>
      <c r="C115" s="1154" t="s">
        <v>7010</v>
      </c>
      <c r="D115" s="1154"/>
      <c r="E115" s="1154"/>
      <c r="F115" s="1154"/>
      <c r="G115" s="1154"/>
      <c r="H115" s="1154"/>
      <c r="I115" s="1154" t="s">
        <v>79</v>
      </c>
      <c r="J115" s="1170" t="s">
        <v>2</v>
      </c>
      <c r="K115" s="1164"/>
    </row>
    <row r="116" spans="1:11" ht="35.25" customHeight="1">
      <c r="A116" s="1643"/>
      <c r="B116" s="1154" t="s">
        <v>5377</v>
      </c>
      <c r="C116" s="1154" t="s">
        <v>5776</v>
      </c>
      <c r="D116" s="1154"/>
      <c r="E116" s="1154"/>
      <c r="F116" s="1154"/>
      <c r="G116" s="1154"/>
      <c r="H116" s="1154"/>
      <c r="I116" s="1154" t="s">
        <v>301</v>
      </c>
      <c r="J116" s="1170" t="s">
        <v>2</v>
      </c>
      <c r="K116" s="1164"/>
    </row>
    <row r="117" spans="1:11" ht="35.25" customHeight="1">
      <c r="A117" s="1643"/>
      <c r="B117" s="326" t="s">
        <v>5775</v>
      </c>
      <c r="C117" s="1154" t="s">
        <v>5530</v>
      </c>
      <c r="D117" s="1154"/>
      <c r="E117" s="1154"/>
      <c r="F117" s="1154"/>
      <c r="G117" s="1154"/>
      <c r="H117" s="1154"/>
      <c r="I117" s="1154" t="s">
        <v>301</v>
      </c>
      <c r="J117" s="1170" t="s">
        <v>2</v>
      </c>
      <c r="K117" s="1164"/>
    </row>
    <row r="118" spans="1:11" ht="35.25" customHeight="1">
      <c r="A118" s="1643"/>
      <c r="B118" s="326" t="s">
        <v>5522</v>
      </c>
      <c r="C118" s="1153" t="s">
        <v>5399</v>
      </c>
      <c r="D118" s="1153"/>
      <c r="E118" s="1153"/>
      <c r="F118" s="1153"/>
      <c r="G118" s="1153"/>
      <c r="H118" s="1153"/>
      <c r="I118" s="1153" t="s">
        <v>301</v>
      </c>
      <c r="J118" s="1171" t="s">
        <v>3154</v>
      </c>
      <c r="K118" s="1163"/>
    </row>
    <row r="119" spans="1:11" ht="35.25" customHeight="1">
      <c r="A119" s="1643"/>
      <c r="B119" s="326" t="s">
        <v>5523</v>
      </c>
      <c r="C119" s="1153" t="s">
        <v>5400</v>
      </c>
      <c r="D119" s="1153"/>
      <c r="E119" s="1153"/>
      <c r="F119" s="1153"/>
      <c r="G119" s="1153"/>
      <c r="H119" s="1153"/>
      <c r="I119" s="1153" t="s">
        <v>79</v>
      </c>
      <c r="J119" s="1171" t="s">
        <v>380</v>
      </c>
      <c r="K119" s="1163"/>
    </row>
    <row r="120" spans="1:11" ht="35.25" customHeight="1">
      <c r="A120" s="1643"/>
      <c r="B120" s="326" t="s">
        <v>5524</v>
      </c>
      <c r="C120" s="1153" t="s">
        <v>5401</v>
      </c>
      <c r="D120" s="1153"/>
      <c r="E120" s="1153"/>
      <c r="F120" s="1153"/>
      <c r="G120" s="1153"/>
      <c r="H120" s="1153"/>
      <c r="I120" s="1153" t="s">
        <v>78</v>
      </c>
      <c r="J120" s="1171" t="s">
        <v>115</v>
      </c>
      <c r="K120" s="1163"/>
    </row>
    <row r="121" spans="1:11" ht="35.25" customHeight="1">
      <c r="A121" s="1643"/>
      <c r="B121" s="326" t="s">
        <v>5525</v>
      </c>
      <c r="C121" s="1153" t="s">
        <v>5402</v>
      </c>
      <c r="D121" s="1153"/>
      <c r="E121" s="1153"/>
      <c r="F121" s="1153"/>
      <c r="G121" s="1153"/>
      <c r="H121" s="1153"/>
      <c r="I121" s="1153" t="s">
        <v>78</v>
      </c>
      <c r="J121" s="1171" t="s">
        <v>115</v>
      </c>
      <c r="K121" s="1163"/>
    </row>
    <row r="122" spans="1:11" ht="35.25" customHeight="1">
      <c r="A122" s="1643"/>
      <c r="B122" s="326" t="s">
        <v>5526</v>
      </c>
      <c r="C122" s="1153" t="s">
        <v>5403</v>
      </c>
      <c r="D122" s="1153"/>
      <c r="E122" s="1153"/>
      <c r="F122" s="1153"/>
      <c r="G122" s="1153"/>
      <c r="H122" s="1153"/>
      <c r="I122" s="1153" t="s">
        <v>78</v>
      </c>
      <c r="J122" s="1171" t="s">
        <v>2</v>
      </c>
      <c r="K122" s="1163"/>
    </row>
    <row r="123" spans="1:11" ht="35.25" customHeight="1">
      <c r="A123" s="1643"/>
      <c r="B123" s="326" t="s">
        <v>5527</v>
      </c>
      <c r="C123" s="1153" t="s">
        <v>5404</v>
      </c>
      <c r="D123" s="1153"/>
      <c r="E123" s="1153"/>
      <c r="F123" s="1153"/>
      <c r="G123" s="1153"/>
      <c r="H123" s="1153"/>
      <c r="I123" s="1153" t="s">
        <v>79</v>
      </c>
      <c r="J123" s="1171" t="s">
        <v>2</v>
      </c>
      <c r="K123" s="1163"/>
    </row>
    <row r="124" spans="1:11" ht="39">
      <c r="A124" s="1643"/>
      <c r="B124" s="1169"/>
      <c r="C124" s="1153" t="s">
        <v>7011</v>
      </c>
      <c r="D124" s="1153"/>
      <c r="E124" s="1153"/>
      <c r="F124" s="1153"/>
      <c r="G124" s="1153"/>
      <c r="H124" s="1153"/>
      <c r="I124" s="1153" t="s">
        <v>282</v>
      </c>
      <c r="J124" s="1171" t="s">
        <v>4516</v>
      </c>
      <c r="K124" s="1163"/>
    </row>
    <row r="125" spans="1:11" ht="39">
      <c r="A125" s="1643"/>
      <c r="B125" s="1169"/>
      <c r="C125" s="1153" t="s">
        <v>7012</v>
      </c>
      <c r="D125" s="1153"/>
      <c r="E125" s="1153"/>
      <c r="F125" s="1153"/>
      <c r="G125" s="1153"/>
      <c r="H125" s="1153"/>
      <c r="I125" s="1153" t="s">
        <v>301</v>
      </c>
      <c r="J125" s="1171" t="s">
        <v>2</v>
      </c>
      <c r="K125" s="1163"/>
    </row>
    <row r="126" spans="1:11" ht="39">
      <c r="A126" s="1643"/>
      <c r="B126" s="326" t="s">
        <v>5528</v>
      </c>
      <c r="C126" s="1153" t="s">
        <v>7013</v>
      </c>
      <c r="D126" s="1153"/>
      <c r="E126" s="1153"/>
      <c r="F126" s="1153"/>
      <c r="G126" s="1153"/>
      <c r="H126" s="1153"/>
      <c r="I126" s="1153" t="s">
        <v>303</v>
      </c>
      <c r="J126" s="1171" t="s">
        <v>4151</v>
      </c>
      <c r="K126" s="1163"/>
    </row>
    <row r="127" spans="1:11" ht="19.5">
      <c r="A127" s="1643"/>
      <c r="B127" s="1153" t="s">
        <v>5529</v>
      </c>
      <c r="C127" s="1153" t="s">
        <v>5531</v>
      </c>
      <c r="D127" s="1153"/>
      <c r="E127" s="1153"/>
      <c r="F127" s="1153"/>
      <c r="G127" s="1153"/>
      <c r="H127" s="1153"/>
      <c r="I127" s="1153" t="s">
        <v>78</v>
      </c>
      <c r="J127" s="1171" t="s">
        <v>115</v>
      </c>
      <c r="K127" s="1163"/>
    </row>
    <row r="128" spans="1:11" ht="19.5">
      <c r="A128" s="1643"/>
      <c r="B128" s="1153" t="s">
        <v>5532</v>
      </c>
      <c r="C128" s="1153" t="s">
        <v>5772</v>
      </c>
      <c r="D128" s="1153"/>
      <c r="E128" s="1153"/>
      <c r="F128" s="1153"/>
      <c r="G128" s="1153"/>
      <c r="H128" s="1153"/>
      <c r="I128" s="1153" t="s">
        <v>79</v>
      </c>
      <c r="J128" s="1171" t="s">
        <v>115</v>
      </c>
      <c r="K128" s="1163"/>
    </row>
    <row r="129" spans="1:11" ht="19.5">
      <c r="A129" s="1643"/>
      <c r="B129" s="1153" t="s">
        <v>5533</v>
      </c>
      <c r="C129" s="1153" t="s">
        <v>5773</v>
      </c>
      <c r="D129" s="1153"/>
      <c r="E129" s="1153"/>
      <c r="F129" s="1153"/>
      <c r="G129" s="1153"/>
      <c r="H129" s="1153"/>
      <c r="I129" s="1153" t="s">
        <v>79</v>
      </c>
      <c r="J129" s="1171" t="s">
        <v>115</v>
      </c>
      <c r="K129" s="1163"/>
    </row>
    <row r="130" spans="1:11" ht="19.5">
      <c r="A130" s="1643"/>
      <c r="B130" s="1153" t="s">
        <v>5534</v>
      </c>
      <c r="C130" s="1153" t="s">
        <v>5774</v>
      </c>
      <c r="D130" s="1153"/>
      <c r="E130" s="1153"/>
      <c r="F130" s="1153"/>
      <c r="G130" s="1153"/>
      <c r="H130" s="1153"/>
      <c r="I130" s="1153" t="s">
        <v>79</v>
      </c>
      <c r="J130" s="1171" t="s">
        <v>115</v>
      </c>
      <c r="K130" s="1163"/>
    </row>
    <row r="131" spans="1:11" ht="19.5">
      <c r="A131" s="1643"/>
      <c r="B131" s="1153" t="s">
        <v>5535</v>
      </c>
      <c r="C131" s="1153" t="s">
        <v>7006</v>
      </c>
      <c r="D131" s="1153"/>
      <c r="E131" s="1153"/>
      <c r="F131" s="1153"/>
      <c r="G131" s="1153"/>
      <c r="H131" s="1153"/>
      <c r="I131" s="1153" t="s">
        <v>78</v>
      </c>
      <c r="J131" s="1171" t="s">
        <v>115</v>
      </c>
      <c r="K131" s="1163"/>
    </row>
    <row r="132" spans="1:11" ht="19.5">
      <c r="A132" s="1643"/>
      <c r="B132" s="1153" t="s">
        <v>5536</v>
      </c>
      <c r="C132" s="1153" t="s">
        <v>7007</v>
      </c>
      <c r="D132" s="1153"/>
      <c r="E132" s="1153"/>
      <c r="F132" s="1153"/>
      <c r="G132" s="1153"/>
      <c r="H132" s="1153"/>
      <c r="I132" s="1153" t="s">
        <v>78</v>
      </c>
      <c r="J132" s="1171" t="s">
        <v>115</v>
      </c>
      <c r="K132" s="1163"/>
    </row>
    <row r="133" spans="1:11" ht="19.5">
      <c r="A133" s="1643"/>
      <c r="B133" s="1153" t="s">
        <v>5537</v>
      </c>
      <c r="C133" s="1153" t="s">
        <v>5405</v>
      </c>
      <c r="D133" s="1153"/>
      <c r="E133" s="1153"/>
      <c r="F133" s="1153"/>
      <c r="G133" s="1153"/>
      <c r="H133" s="1153"/>
      <c r="I133" s="1153" t="s">
        <v>78</v>
      </c>
      <c r="J133" s="1171" t="s">
        <v>2</v>
      </c>
      <c r="K133" s="1163"/>
    </row>
    <row r="134" spans="1:11" ht="19.5">
      <c r="A134" s="1643"/>
      <c r="B134" s="1153" t="s">
        <v>5538</v>
      </c>
      <c r="C134" s="1153" t="s">
        <v>7008</v>
      </c>
      <c r="D134" s="1153"/>
      <c r="E134" s="1153"/>
      <c r="F134" s="1153"/>
      <c r="G134" s="1153"/>
      <c r="H134" s="1153"/>
      <c r="I134" s="1153" t="s">
        <v>79</v>
      </c>
      <c r="J134" s="1171" t="s">
        <v>2</v>
      </c>
      <c r="K134" s="1163"/>
    </row>
    <row r="135" spans="1:11" ht="39">
      <c r="A135" s="1643"/>
      <c r="B135" s="1153" t="s">
        <v>5539</v>
      </c>
      <c r="C135" s="1153" t="s">
        <v>6996</v>
      </c>
      <c r="D135" s="1153"/>
      <c r="E135" s="1153"/>
      <c r="F135" s="1153"/>
      <c r="G135" s="1153"/>
      <c r="H135" s="1153"/>
      <c r="I135" s="1153" t="s">
        <v>282</v>
      </c>
      <c r="J135" s="1171" t="s">
        <v>91</v>
      </c>
      <c r="K135" s="1163"/>
    </row>
    <row r="136" spans="1:11" ht="39">
      <c r="A136" s="1643"/>
      <c r="B136" s="1169"/>
      <c r="C136" s="1153" t="s">
        <v>6997</v>
      </c>
      <c r="D136" s="1153"/>
      <c r="E136" s="1153"/>
      <c r="F136" s="1153"/>
      <c r="G136" s="1153"/>
      <c r="H136" s="1153"/>
      <c r="I136" s="1153" t="s">
        <v>282</v>
      </c>
      <c r="J136" s="1171" t="s">
        <v>91</v>
      </c>
      <c r="K136" s="1163"/>
    </row>
    <row r="137" spans="1:11" ht="39">
      <c r="A137" s="1643"/>
      <c r="B137" s="1153" t="s">
        <v>7003</v>
      </c>
      <c r="C137" s="1153" t="s">
        <v>6998</v>
      </c>
      <c r="D137" s="1153"/>
      <c r="E137" s="1153"/>
      <c r="F137" s="1153"/>
      <c r="G137" s="1153"/>
      <c r="H137" s="1153"/>
      <c r="I137" s="1153" t="s">
        <v>282</v>
      </c>
      <c r="J137" s="1171" t="s">
        <v>3438</v>
      </c>
      <c r="K137" s="1163"/>
    </row>
    <row r="138" spans="1:11" ht="39">
      <c r="A138" s="1643"/>
      <c r="B138" s="1169"/>
      <c r="C138" s="1153" t="s">
        <v>6999</v>
      </c>
      <c r="D138" s="1153"/>
      <c r="E138" s="1153"/>
      <c r="F138" s="1153"/>
      <c r="G138" s="1153"/>
      <c r="H138" s="1153"/>
      <c r="I138" s="1153" t="s">
        <v>282</v>
      </c>
      <c r="J138" s="1171" t="s">
        <v>380</v>
      </c>
      <c r="K138" s="1163"/>
    </row>
    <row r="139" spans="1:11" ht="39">
      <c r="A139" s="1643"/>
      <c r="B139" s="1153" t="s">
        <v>7004</v>
      </c>
      <c r="C139" s="1153" t="s">
        <v>7000</v>
      </c>
      <c r="D139" s="1153"/>
      <c r="E139" s="1153"/>
      <c r="F139" s="1153"/>
      <c r="G139" s="1153"/>
      <c r="H139" s="1153"/>
      <c r="I139" s="1153" t="s">
        <v>282</v>
      </c>
      <c r="J139" s="1171" t="s">
        <v>3438</v>
      </c>
      <c r="K139" s="1163"/>
    </row>
    <row r="140" spans="1:11" ht="39">
      <c r="A140" s="1643"/>
      <c r="B140" s="1153" t="s">
        <v>7005</v>
      </c>
      <c r="C140" s="1153" t="s">
        <v>7001</v>
      </c>
      <c r="D140" s="1153"/>
      <c r="E140" s="1153"/>
      <c r="F140" s="1153"/>
      <c r="G140" s="1153"/>
      <c r="H140" s="1153"/>
      <c r="I140" s="1153" t="s">
        <v>282</v>
      </c>
      <c r="J140" s="1171" t="s">
        <v>91</v>
      </c>
      <c r="K140" s="1163"/>
    </row>
    <row r="141" spans="1:11" ht="39">
      <c r="A141" s="1643"/>
      <c r="B141" s="1169"/>
      <c r="C141" s="1153" t="s">
        <v>7002</v>
      </c>
      <c r="D141" s="1153"/>
      <c r="E141" s="1153"/>
      <c r="F141" s="1153"/>
      <c r="G141" s="1153"/>
      <c r="H141" s="1153"/>
      <c r="I141" s="1153" t="s">
        <v>282</v>
      </c>
      <c r="J141" s="1171" t="s">
        <v>260</v>
      </c>
      <c r="K141" s="1163"/>
    </row>
    <row r="142" spans="1:11" s="127" customFormat="1" ht="19.5">
      <c r="A142" s="1643"/>
      <c r="B142" s="1642" t="s">
        <v>8154</v>
      </c>
      <c r="C142" s="1642" t="s">
        <v>8184</v>
      </c>
      <c r="D142" s="1461" t="s">
        <v>288</v>
      </c>
      <c r="E142" s="1461" t="s">
        <v>8172</v>
      </c>
      <c r="F142" s="1461" t="s">
        <v>268</v>
      </c>
      <c r="G142" s="1461" t="s">
        <v>8181</v>
      </c>
      <c r="H142" s="1457">
        <v>1</v>
      </c>
      <c r="I142" s="1642" t="s">
        <v>8171</v>
      </c>
      <c r="J142" s="1741" t="s">
        <v>8183</v>
      </c>
      <c r="K142" s="1642"/>
    </row>
    <row r="143" spans="1:11" s="127" customFormat="1" ht="19.5">
      <c r="A143" s="1643"/>
      <c r="B143" s="1644"/>
      <c r="C143" s="1644"/>
      <c r="D143" s="1461" t="s">
        <v>51</v>
      </c>
      <c r="E143" s="1461" t="s">
        <v>8172</v>
      </c>
      <c r="F143" s="1461" t="s">
        <v>268</v>
      </c>
      <c r="G143" s="1461" t="s">
        <v>8170</v>
      </c>
      <c r="H143" s="1461" t="s">
        <v>8182</v>
      </c>
      <c r="I143" s="1644"/>
      <c r="J143" s="1743"/>
      <c r="K143" s="1644"/>
    </row>
    <row r="144" spans="1:11" s="127" customFormat="1" ht="39">
      <c r="A144" s="1643"/>
      <c r="B144" s="1642" t="s">
        <v>8155</v>
      </c>
      <c r="C144" s="1642" t="s">
        <v>8185</v>
      </c>
      <c r="D144" s="1461" t="s">
        <v>288</v>
      </c>
      <c r="E144" s="1461" t="s">
        <v>6770</v>
      </c>
      <c r="F144" s="1461" t="s">
        <v>268</v>
      </c>
      <c r="G144" s="1461" t="s">
        <v>8181</v>
      </c>
      <c r="H144" s="1461">
        <v>1</v>
      </c>
      <c r="I144" s="1642" t="s">
        <v>8171</v>
      </c>
      <c r="J144" s="1741" t="s">
        <v>8183</v>
      </c>
      <c r="K144" s="1642"/>
    </row>
    <row r="145" spans="1:11" s="127" customFormat="1" ht="19.5">
      <c r="A145" s="1643"/>
      <c r="B145" s="1644"/>
      <c r="C145" s="1644"/>
      <c r="D145" s="1461" t="s">
        <v>51</v>
      </c>
      <c r="E145" s="1461" t="s">
        <v>8172</v>
      </c>
      <c r="F145" s="1461" t="s">
        <v>268</v>
      </c>
      <c r="G145" s="1461" t="s">
        <v>8170</v>
      </c>
      <c r="H145" s="1461" t="s">
        <v>8182</v>
      </c>
      <c r="I145" s="1644"/>
      <c r="J145" s="1743"/>
      <c r="K145" s="1644"/>
    </row>
    <row r="146" spans="1:11" s="127" customFormat="1" ht="19.5">
      <c r="A146" s="1643"/>
      <c r="B146" s="1457" t="s">
        <v>8156</v>
      </c>
      <c r="C146" s="1457" t="s">
        <v>8157</v>
      </c>
      <c r="D146" s="1457" t="s">
        <v>8186</v>
      </c>
      <c r="E146" s="1457" t="s">
        <v>8187</v>
      </c>
      <c r="F146" s="1461" t="s">
        <v>268</v>
      </c>
      <c r="G146" s="1457" t="s">
        <v>8188</v>
      </c>
      <c r="H146" s="1457" t="s">
        <v>8189</v>
      </c>
      <c r="I146" s="1461" t="s">
        <v>8171</v>
      </c>
      <c r="J146" s="1462" t="s">
        <v>2</v>
      </c>
      <c r="K146" s="1458"/>
    </row>
    <row r="147" spans="1:11" s="127" customFormat="1" ht="19.5">
      <c r="A147" s="1643"/>
      <c r="B147" s="1457" t="s">
        <v>8163</v>
      </c>
      <c r="C147" s="1457" t="s">
        <v>8166</v>
      </c>
      <c r="D147" s="1457" t="s">
        <v>8167</v>
      </c>
      <c r="E147" s="1457" t="s">
        <v>8168</v>
      </c>
      <c r="F147" s="1457" t="s">
        <v>8169</v>
      </c>
      <c r="G147" s="1457" t="s">
        <v>8170</v>
      </c>
      <c r="H147" s="1457">
        <v>1</v>
      </c>
      <c r="I147" s="1457" t="s">
        <v>8171</v>
      </c>
      <c r="J147" s="1459" t="s">
        <v>2</v>
      </c>
      <c r="K147" s="1458"/>
    </row>
    <row r="148" spans="1:11" s="127" customFormat="1" ht="39">
      <c r="A148" s="1643"/>
      <c r="B148" s="1642" t="s">
        <v>8329</v>
      </c>
      <c r="C148" s="1642" t="s">
        <v>8158</v>
      </c>
      <c r="D148" s="1461" t="s">
        <v>50</v>
      </c>
      <c r="E148" s="1457" t="s">
        <v>8175</v>
      </c>
      <c r="F148" s="1461" t="s">
        <v>268</v>
      </c>
      <c r="G148" s="1461" t="s">
        <v>8170</v>
      </c>
      <c r="H148" s="1457" t="s">
        <v>8173</v>
      </c>
      <c r="I148" s="1642" t="s">
        <v>8171</v>
      </c>
      <c r="J148" s="1741" t="s">
        <v>2</v>
      </c>
      <c r="K148" s="1647" t="s">
        <v>8330</v>
      </c>
    </row>
    <row r="149" spans="1:11" s="127" customFormat="1" ht="19.5">
      <c r="A149" s="1643"/>
      <c r="B149" s="1643"/>
      <c r="C149" s="1643"/>
      <c r="D149" s="1457" t="s">
        <v>288</v>
      </c>
      <c r="E149" s="1457" t="s">
        <v>8172</v>
      </c>
      <c r="F149" s="1461" t="s">
        <v>268</v>
      </c>
      <c r="G149" s="1457" t="s">
        <v>8174</v>
      </c>
      <c r="H149" s="1457">
        <v>5</v>
      </c>
      <c r="I149" s="1643"/>
      <c r="J149" s="1742"/>
      <c r="K149" s="1648"/>
    </row>
    <row r="150" spans="1:11" s="127" customFormat="1" ht="19.5">
      <c r="A150" s="1643"/>
      <c r="B150" s="1644"/>
      <c r="C150" s="1644"/>
      <c r="D150" s="1457" t="s">
        <v>51</v>
      </c>
      <c r="E150" s="1461" t="s">
        <v>8172</v>
      </c>
      <c r="F150" s="1461" t="s">
        <v>268</v>
      </c>
      <c r="G150" s="1457" t="s">
        <v>8170</v>
      </c>
      <c r="H150" s="1457" t="s">
        <v>8176</v>
      </c>
      <c r="I150" s="1644"/>
      <c r="J150" s="1743"/>
      <c r="K150" s="1649"/>
    </row>
    <row r="151" spans="1:11" s="127" customFormat="1" ht="39">
      <c r="A151" s="1643"/>
      <c r="B151" s="1642" t="s">
        <v>8164</v>
      </c>
      <c r="C151" s="1642" t="s">
        <v>8159</v>
      </c>
      <c r="D151" s="1461" t="s">
        <v>50</v>
      </c>
      <c r="E151" s="1461" t="s">
        <v>8177</v>
      </c>
      <c r="F151" s="1461" t="s">
        <v>268</v>
      </c>
      <c r="G151" s="1461" t="s">
        <v>8170</v>
      </c>
      <c r="H151" s="1461" t="s">
        <v>8173</v>
      </c>
      <c r="I151" s="1642" t="s">
        <v>8171</v>
      </c>
      <c r="J151" s="1741" t="s">
        <v>2</v>
      </c>
      <c r="K151" s="1647" t="s">
        <v>8330</v>
      </c>
    </row>
    <row r="152" spans="1:11" s="127" customFormat="1" ht="19.5">
      <c r="A152" s="1643"/>
      <c r="B152" s="1643"/>
      <c r="C152" s="1643"/>
      <c r="D152" s="1461" t="s">
        <v>288</v>
      </c>
      <c r="E152" s="1461" t="s">
        <v>8172</v>
      </c>
      <c r="F152" s="1461" t="s">
        <v>268</v>
      </c>
      <c r="G152" s="1461" t="s">
        <v>8174</v>
      </c>
      <c r="H152" s="1461">
        <v>5</v>
      </c>
      <c r="I152" s="1643"/>
      <c r="J152" s="1742"/>
      <c r="K152" s="1648"/>
    </row>
    <row r="153" spans="1:11" s="127" customFormat="1" ht="19.5">
      <c r="A153" s="1643"/>
      <c r="B153" s="1644"/>
      <c r="C153" s="1644"/>
      <c r="D153" s="1461" t="s">
        <v>51</v>
      </c>
      <c r="E153" s="1461" t="s">
        <v>8172</v>
      </c>
      <c r="F153" s="1461" t="s">
        <v>268</v>
      </c>
      <c r="G153" s="1461" t="s">
        <v>8170</v>
      </c>
      <c r="H153" s="1461" t="s">
        <v>8176</v>
      </c>
      <c r="I153" s="1644"/>
      <c r="J153" s="1743"/>
      <c r="K153" s="1649"/>
    </row>
    <row r="154" spans="1:11" s="127" customFormat="1" ht="39">
      <c r="A154" s="1643"/>
      <c r="B154" s="1642" t="s">
        <v>8165</v>
      </c>
      <c r="C154" s="1642" t="s">
        <v>8160</v>
      </c>
      <c r="D154" s="1461" t="s">
        <v>50</v>
      </c>
      <c r="E154" s="1461" t="s">
        <v>8178</v>
      </c>
      <c r="F154" s="1461" t="s">
        <v>268</v>
      </c>
      <c r="G154" s="1461" t="s">
        <v>8170</v>
      </c>
      <c r="H154" s="1461" t="s">
        <v>8173</v>
      </c>
      <c r="I154" s="1642" t="s">
        <v>8171</v>
      </c>
      <c r="J154" s="1741" t="s">
        <v>2</v>
      </c>
      <c r="K154" s="1647" t="s">
        <v>8331</v>
      </c>
    </row>
    <row r="155" spans="1:11" s="127" customFormat="1" ht="19.5">
      <c r="A155" s="1643"/>
      <c r="B155" s="1643"/>
      <c r="C155" s="1643"/>
      <c r="D155" s="1461" t="s">
        <v>288</v>
      </c>
      <c r="E155" s="1461" t="s">
        <v>8172</v>
      </c>
      <c r="F155" s="1461" t="s">
        <v>268</v>
      </c>
      <c r="G155" s="1461" t="s">
        <v>8174</v>
      </c>
      <c r="H155" s="1461">
        <v>5</v>
      </c>
      <c r="I155" s="1643"/>
      <c r="J155" s="1742"/>
      <c r="K155" s="1648"/>
    </row>
    <row r="156" spans="1:11" s="127" customFormat="1" ht="19.5">
      <c r="A156" s="1643"/>
      <c r="B156" s="1644"/>
      <c r="C156" s="1644"/>
      <c r="D156" s="1461" t="s">
        <v>51</v>
      </c>
      <c r="E156" s="1461" t="s">
        <v>8172</v>
      </c>
      <c r="F156" s="1461" t="s">
        <v>268</v>
      </c>
      <c r="G156" s="1461" t="s">
        <v>8170</v>
      </c>
      <c r="H156" s="1461" t="s">
        <v>8176</v>
      </c>
      <c r="I156" s="1644"/>
      <c r="J156" s="1743"/>
      <c r="K156" s="1649"/>
    </row>
    <row r="157" spans="1:11" s="127" customFormat="1" ht="39">
      <c r="A157" s="1643"/>
      <c r="B157" s="1945"/>
      <c r="C157" s="1642" t="s">
        <v>8161</v>
      </c>
      <c r="D157" s="1461" t="s">
        <v>50</v>
      </c>
      <c r="E157" s="1461" t="s">
        <v>8179</v>
      </c>
      <c r="F157" s="1461" t="s">
        <v>268</v>
      </c>
      <c r="G157" s="1461" t="s">
        <v>8170</v>
      </c>
      <c r="H157" s="1461" t="s">
        <v>8173</v>
      </c>
      <c r="I157" s="1642" t="s">
        <v>8171</v>
      </c>
      <c r="J157" s="1741" t="s">
        <v>2</v>
      </c>
      <c r="K157" s="1642"/>
    </row>
    <row r="158" spans="1:11" s="127" customFormat="1" ht="19.5">
      <c r="A158" s="1643"/>
      <c r="B158" s="1946"/>
      <c r="C158" s="1643"/>
      <c r="D158" s="1461" t="s">
        <v>288</v>
      </c>
      <c r="E158" s="1461" t="s">
        <v>8172</v>
      </c>
      <c r="F158" s="1461" t="s">
        <v>268</v>
      </c>
      <c r="G158" s="1461" t="s">
        <v>8174</v>
      </c>
      <c r="H158" s="1461">
        <v>5</v>
      </c>
      <c r="I158" s="1643"/>
      <c r="J158" s="1742"/>
      <c r="K158" s="1643"/>
    </row>
    <row r="159" spans="1:11" s="127" customFormat="1" ht="19.5">
      <c r="A159" s="1643"/>
      <c r="B159" s="1947"/>
      <c r="C159" s="1644"/>
      <c r="D159" s="1461" t="s">
        <v>51</v>
      </c>
      <c r="E159" s="1461" t="s">
        <v>8172</v>
      </c>
      <c r="F159" s="1461" t="s">
        <v>268</v>
      </c>
      <c r="G159" s="1461" t="s">
        <v>8170</v>
      </c>
      <c r="H159" s="1461" t="s">
        <v>8176</v>
      </c>
      <c r="I159" s="1644"/>
      <c r="J159" s="1743"/>
      <c r="K159" s="1644"/>
    </row>
    <row r="160" spans="1:11" s="127" customFormat="1" ht="39">
      <c r="A160" s="1643"/>
      <c r="B160" s="1945"/>
      <c r="C160" s="1642" t="s">
        <v>8162</v>
      </c>
      <c r="D160" s="1461" t="s">
        <v>50</v>
      </c>
      <c r="E160" s="1461" t="s">
        <v>8180</v>
      </c>
      <c r="F160" s="1461" t="s">
        <v>268</v>
      </c>
      <c r="G160" s="1461" t="s">
        <v>8170</v>
      </c>
      <c r="H160" s="1461" t="s">
        <v>8173</v>
      </c>
      <c r="I160" s="1642" t="s">
        <v>8171</v>
      </c>
      <c r="J160" s="1741" t="s">
        <v>2</v>
      </c>
      <c r="K160" s="1642"/>
    </row>
    <row r="161" spans="1:11" s="127" customFormat="1" ht="19.5">
      <c r="A161" s="1643"/>
      <c r="B161" s="1946"/>
      <c r="C161" s="1643"/>
      <c r="D161" s="1461" t="s">
        <v>288</v>
      </c>
      <c r="E161" s="1461" t="s">
        <v>8172</v>
      </c>
      <c r="F161" s="1461" t="s">
        <v>268</v>
      </c>
      <c r="G161" s="1461" t="s">
        <v>8174</v>
      </c>
      <c r="H161" s="1461">
        <v>5</v>
      </c>
      <c r="I161" s="1643"/>
      <c r="J161" s="1742"/>
      <c r="K161" s="1643"/>
    </row>
    <row r="162" spans="1:11" s="127" customFormat="1" ht="19.5">
      <c r="A162" s="1644"/>
      <c r="B162" s="1947"/>
      <c r="C162" s="1644"/>
      <c r="D162" s="1461" t="s">
        <v>51</v>
      </c>
      <c r="E162" s="1461" t="s">
        <v>8172</v>
      </c>
      <c r="F162" s="1461" t="s">
        <v>268</v>
      </c>
      <c r="G162" s="1461" t="s">
        <v>8170</v>
      </c>
      <c r="H162" s="1461" t="s">
        <v>8176</v>
      </c>
      <c r="I162" s="1644"/>
      <c r="J162" s="1743"/>
      <c r="K162" s="1644"/>
    </row>
    <row r="163" spans="1:11" ht="27.75" customHeight="1">
      <c r="A163" s="1642" t="s">
        <v>6772</v>
      </c>
      <c r="B163" s="1645" t="s">
        <v>6774</v>
      </c>
      <c r="C163" s="1645" t="s">
        <v>6741</v>
      </c>
      <c r="D163" s="1153" t="s">
        <v>5123</v>
      </c>
      <c r="E163" s="1153" t="s">
        <v>5349</v>
      </c>
      <c r="F163" s="1153" t="s">
        <v>6650</v>
      </c>
      <c r="G163" s="1153"/>
      <c r="H163" s="1153">
        <v>1</v>
      </c>
      <c r="I163" s="1645" t="s">
        <v>5170</v>
      </c>
      <c r="J163" s="1762" t="s">
        <v>363</v>
      </c>
      <c r="K163" s="1638" t="s">
        <v>6729</v>
      </c>
    </row>
    <row r="164" spans="1:11" ht="27.75" customHeight="1">
      <c r="A164" s="1643"/>
      <c r="B164" s="1645"/>
      <c r="C164" s="1645"/>
      <c r="D164" s="1153" t="s">
        <v>65</v>
      </c>
      <c r="E164" s="1153" t="s">
        <v>6727</v>
      </c>
      <c r="F164" s="1153" t="s">
        <v>6650</v>
      </c>
      <c r="G164" s="1153"/>
      <c r="H164" s="1153">
        <v>1</v>
      </c>
      <c r="I164" s="1645"/>
      <c r="J164" s="1762"/>
      <c r="K164" s="1638"/>
    </row>
    <row r="165" spans="1:11" ht="27.75" customHeight="1">
      <c r="A165" s="1643"/>
      <c r="B165" s="1645"/>
      <c r="C165" s="1645"/>
      <c r="D165" s="1153" t="s">
        <v>122</v>
      </c>
      <c r="E165" s="1153" t="s">
        <v>6728</v>
      </c>
      <c r="F165" s="1153" t="s">
        <v>6650</v>
      </c>
      <c r="G165" s="1153"/>
      <c r="H165" s="1153">
        <v>1</v>
      </c>
      <c r="I165" s="1645"/>
      <c r="J165" s="1762"/>
      <c r="K165" s="1638"/>
    </row>
    <row r="166" spans="1:11" ht="27.75" customHeight="1">
      <c r="A166" s="1643"/>
      <c r="B166" s="1645" t="s">
        <v>6775</v>
      </c>
      <c r="C166" s="1645" t="s">
        <v>6740</v>
      </c>
      <c r="D166" s="1153" t="s">
        <v>5123</v>
      </c>
      <c r="E166" s="1153" t="s">
        <v>5153</v>
      </c>
      <c r="F166" s="1153" t="s">
        <v>6650</v>
      </c>
      <c r="G166" s="1153"/>
      <c r="H166" s="1153">
        <v>1</v>
      </c>
      <c r="I166" s="1645" t="s">
        <v>5170</v>
      </c>
      <c r="J166" s="1762" t="s">
        <v>363</v>
      </c>
      <c r="K166" s="1638" t="s">
        <v>6729</v>
      </c>
    </row>
    <row r="167" spans="1:11" ht="27.75" customHeight="1">
      <c r="A167" s="1643"/>
      <c r="B167" s="1645"/>
      <c r="C167" s="1645"/>
      <c r="D167" s="1153" t="s">
        <v>65</v>
      </c>
      <c r="E167" s="1153" t="s">
        <v>6653</v>
      </c>
      <c r="F167" s="1153" t="s">
        <v>6650</v>
      </c>
      <c r="G167" s="1153"/>
      <c r="H167" s="1153">
        <v>1</v>
      </c>
      <c r="I167" s="1645"/>
      <c r="J167" s="1762"/>
      <c r="K167" s="1638"/>
    </row>
    <row r="168" spans="1:11" ht="27.75" customHeight="1">
      <c r="A168" s="1643"/>
      <c r="B168" s="1645"/>
      <c r="C168" s="1645"/>
      <c r="D168" s="1153" t="s">
        <v>122</v>
      </c>
      <c r="E168" s="1153" t="s">
        <v>5349</v>
      </c>
      <c r="F168" s="1153" t="s">
        <v>6650</v>
      </c>
      <c r="G168" s="1153"/>
      <c r="H168" s="1153">
        <v>1</v>
      </c>
      <c r="I168" s="1645"/>
      <c r="J168" s="1762"/>
      <c r="K168" s="1638"/>
    </row>
    <row r="169" spans="1:11" ht="27.75" customHeight="1">
      <c r="A169" s="1643"/>
      <c r="B169" s="1645" t="s">
        <v>6776</v>
      </c>
      <c r="C169" s="1645" t="s">
        <v>6739</v>
      </c>
      <c r="D169" s="1153" t="s">
        <v>5123</v>
      </c>
      <c r="E169" s="1153" t="s">
        <v>12</v>
      </c>
      <c r="F169" s="1153" t="s">
        <v>6650</v>
      </c>
      <c r="G169" s="1153"/>
      <c r="H169" s="1153">
        <v>1</v>
      </c>
      <c r="I169" s="1645" t="s">
        <v>5170</v>
      </c>
      <c r="J169" s="1762" t="s">
        <v>363</v>
      </c>
      <c r="K169" s="1638" t="s">
        <v>6729</v>
      </c>
    </row>
    <row r="170" spans="1:11" ht="27.75" customHeight="1">
      <c r="A170" s="1643"/>
      <c r="B170" s="1645"/>
      <c r="C170" s="1645"/>
      <c r="D170" s="1153" t="s">
        <v>65</v>
      </c>
      <c r="E170" s="1153" t="s">
        <v>6730</v>
      </c>
      <c r="F170" s="1153" t="s">
        <v>6650</v>
      </c>
      <c r="G170" s="1153"/>
      <c r="H170" s="1153">
        <v>1</v>
      </c>
      <c r="I170" s="1645"/>
      <c r="J170" s="1762"/>
      <c r="K170" s="1638"/>
    </row>
    <row r="171" spans="1:11" ht="27.75" customHeight="1">
      <c r="A171" s="1643"/>
      <c r="B171" s="1645"/>
      <c r="C171" s="1645"/>
      <c r="D171" s="1153" t="s">
        <v>122</v>
      </c>
      <c r="E171" s="1153" t="s">
        <v>5153</v>
      </c>
      <c r="F171" s="1153" t="s">
        <v>6650</v>
      </c>
      <c r="G171" s="1153"/>
      <c r="H171" s="1153">
        <v>1</v>
      </c>
      <c r="I171" s="1645"/>
      <c r="J171" s="1762"/>
      <c r="K171" s="1638"/>
    </row>
    <row r="172" spans="1:11" ht="27.75" customHeight="1">
      <c r="A172" s="1643"/>
      <c r="B172" s="1645" t="s">
        <v>6777</v>
      </c>
      <c r="C172" s="1645" t="s">
        <v>6738</v>
      </c>
      <c r="D172" s="1153" t="s">
        <v>5123</v>
      </c>
      <c r="E172" s="1153" t="s">
        <v>5154</v>
      </c>
      <c r="F172" s="1153" t="s">
        <v>6650</v>
      </c>
      <c r="G172" s="1153"/>
      <c r="H172" s="1153">
        <v>1</v>
      </c>
      <c r="I172" s="1645" t="s">
        <v>5170</v>
      </c>
      <c r="J172" s="1762" t="s">
        <v>363</v>
      </c>
      <c r="K172" s="1638" t="s">
        <v>6729</v>
      </c>
    </row>
    <row r="173" spans="1:11" ht="27.75" customHeight="1">
      <c r="A173" s="1643"/>
      <c r="B173" s="1645"/>
      <c r="C173" s="1645"/>
      <c r="D173" s="1153" t="s">
        <v>65</v>
      </c>
      <c r="E173" s="1153" t="s">
        <v>6657</v>
      </c>
      <c r="F173" s="1153" t="s">
        <v>6650</v>
      </c>
      <c r="G173" s="1153"/>
      <c r="H173" s="1153">
        <v>1</v>
      </c>
      <c r="I173" s="1645"/>
      <c r="J173" s="1762"/>
      <c r="K173" s="1638"/>
    </row>
    <row r="174" spans="1:11" ht="27.75" customHeight="1">
      <c r="A174" s="1643"/>
      <c r="B174" s="1645"/>
      <c r="C174" s="1645"/>
      <c r="D174" s="1153" t="s">
        <v>122</v>
      </c>
      <c r="E174" s="1153" t="s">
        <v>12</v>
      </c>
      <c r="F174" s="1153" t="s">
        <v>6650</v>
      </c>
      <c r="G174" s="1153"/>
      <c r="H174" s="1153">
        <v>1</v>
      </c>
      <c r="I174" s="1645"/>
      <c r="J174" s="1762"/>
      <c r="K174" s="1638"/>
    </row>
    <row r="175" spans="1:11" ht="81.75" customHeight="1">
      <c r="A175" s="1643"/>
      <c r="B175" s="1153" t="s">
        <v>6778</v>
      </c>
      <c r="C175" s="1153" t="s">
        <v>6752</v>
      </c>
      <c r="D175" s="1153" t="s">
        <v>6743</v>
      </c>
      <c r="E175" s="1153" t="s">
        <v>6754</v>
      </c>
      <c r="F175" s="1153" t="s">
        <v>311</v>
      </c>
      <c r="G175" s="1153"/>
      <c r="H175" s="1153" t="s">
        <v>6755</v>
      </c>
      <c r="I175" s="1153" t="s">
        <v>6753</v>
      </c>
      <c r="J175" s="1171" t="s">
        <v>2</v>
      </c>
      <c r="K175" s="1163" t="s">
        <v>6756</v>
      </c>
    </row>
    <row r="176" spans="1:11" ht="42" customHeight="1">
      <c r="A176" s="1643"/>
      <c r="B176" s="1645" t="s">
        <v>6779</v>
      </c>
      <c r="C176" s="1645" t="s">
        <v>6757</v>
      </c>
      <c r="D176" s="1153" t="s">
        <v>6743</v>
      </c>
      <c r="E176" s="1153" t="s">
        <v>6731</v>
      </c>
      <c r="F176" s="1153" t="s">
        <v>311</v>
      </c>
      <c r="G176" s="1153"/>
      <c r="H176" s="1153" t="s">
        <v>4</v>
      </c>
      <c r="I176" s="1645" t="s">
        <v>301</v>
      </c>
      <c r="J176" s="1762" t="s">
        <v>2</v>
      </c>
      <c r="K176" s="1638" t="s">
        <v>6744</v>
      </c>
    </row>
    <row r="177" spans="1:11" ht="51.75" customHeight="1">
      <c r="A177" s="1643"/>
      <c r="B177" s="1645"/>
      <c r="C177" s="1645"/>
      <c r="D177" s="1153" t="s">
        <v>111</v>
      </c>
      <c r="E177" s="1153" t="s">
        <v>6733</v>
      </c>
      <c r="F177" s="1153" t="s">
        <v>5144</v>
      </c>
      <c r="G177" s="1153"/>
      <c r="H177" s="1153" t="s">
        <v>6737</v>
      </c>
      <c r="I177" s="1645"/>
      <c r="J177" s="1762"/>
      <c r="K177" s="1638"/>
    </row>
    <row r="178" spans="1:11" ht="33" customHeight="1">
      <c r="A178" s="1643"/>
      <c r="B178" s="1645"/>
      <c r="C178" s="1645"/>
      <c r="D178" s="1153" t="s">
        <v>5123</v>
      </c>
      <c r="E178" s="1153" t="s">
        <v>4984</v>
      </c>
      <c r="F178" s="1153" t="s">
        <v>4085</v>
      </c>
      <c r="G178" s="1153" t="s">
        <v>1634</v>
      </c>
      <c r="H178" s="1153">
        <v>1</v>
      </c>
      <c r="I178" s="1645"/>
      <c r="J178" s="1762"/>
      <c r="K178" s="1638"/>
    </row>
    <row r="179" spans="1:11" ht="33" customHeight="1">
      <c r="A179" s="1643"/>
      <c r="B179" s="1645"/>
      <c r="C179" s="1645"/>
      <c r="D179" s="1153" t="s">
        <v>5123</v>
      </c>
      <c r="E179" s="1153" t="s">
        <v>6736</v>
      </c>
      <c r="F179" s="1153" t="s">
        <v>4085</v>
      </c>
      <c r="G179" s="1153" t="s">
        <v>6735</v>
      </c>
      <c r="H179" s="1153">
        <v>1</v>
      </c>
      <c r="I179" s="1645"/>
      <c r="J179" s="1762"/>
      <c r="K179" s="1638"/>
    </row>
    <row r="180" spans="1:11" ht="33" customHeight="1">
      <c r="A180" s="1643"/>
      <c r="B180" s="1645"/>
      <c r="C180" s="1645"/>
      <c r="D180" s="1153" t="s">
        <v>4966</v>
      </c>
      <c r="E180" s="1153" t="s">
        <v>207</v>
      </c>
      <c r="F180" s="1153" t="s">
        <v>5144</v>
      </c>
      <c r="G180" s="1153"/>
      <c r="H180" s="1153" t="s">
        <v>4812</v>
      </c>
      <c r="I180" s="1645"/>
      <c r="J180" s="1762"/>
      <c r="K180" s="1638"/>
    </row>
    <row r="181" spans="1:11" ht="33" customHeight="1">
      <c r="A181" s="1643"/>
      <c r="B181" s="1645"/>
      <c r="C181" s="1645"/>
      <c r="D181" s="1153" t="s">
        <v>3494</v>
      </c>
      <c r="E181" s="1153" t="s">
        <v>6734</v>
      </c>
      <c r="F181" s="1153" t="s">
        <v>6742</v>
      </c>
      <c r="G181" s="1153" t="s">
        <v>5066</v>
      </c>
      <c r="H181" s="1153">
        <v>4</v>
      </c>
      <c r="I181" s="1645"/>
      <c r="J181" s="1762"/>
      <c r="K181" s="1638"/>
    </row>
    <row r="182" spans="1:11" ht="42" customHeight="1">
      <c r="A182" s="1643"/>
      <c r="B182" s="1645" t="s">
        <v>6780</v>
      </c>
      <c r="C182" s="1645" t="s">
        <v>6758</v>
      </c>
      <c r="D182" s="1153" t="s">
        <v>6732</v>
      </c>
      <c r="E182" s="1153" t="s">
        <v>6731</v>
      </c>
      <c r="F182" s="1153" t="s">
        <v>311</v>
      </c>
      <c r="G182" s="1153"/>
      <c r="H182" s="1153" t="s">
        <v>4</v>
      </c>
      <c r="I182" s="1645" t="s">
        <v>301</v>
      </c>
      <c r="J182" s="1762" t="s">
        <v>2</v>
      </c>
      <c r="K182" s="1638" t="s">
        <v>6745</v>
      </c>
    </row>
    <row r="183" spans="1:11" ht="42" customHeight="1">
      <c r="A183" s="1643"/>
      <c r="B183" s="1645"/>
      <c r="C183" s="1645"/>
      <c r="D183" s="1153" t="s">
        <v>111</v>
      </c>
      <c r="E183" s="1153" t="s">
        <v>6733</v>
      </c>
      <c r="F183" s="1153" t="s">
        <v>5144</v>
      </c>
      <c r="G183" s="1153"/>
      <c r="H183" s="1153">
        <v>1</v>
      </c>
      <c r="I183" s="1645"/>
      <c r="J183" s="1762"/>
      <c r="K183" s="1638"/>
    </row>
    <row r="184" spans="1:11" ht="42.75" customHeight="1">
      <c r="A184" s="1643"/>
      <c r="B184" s="1645"/>
      <c r="C184" s="1645"/>
      <c r="D184" s="1153" t="s">
        <v>65</v>
      </c>
      <c r="E184" s="1153" t="s">
        <v>6670</v>
      </c>
      <c r="F184" s="1153" t="s">
        <v>4085</v>
      </c>
      <c r="G184" s="1153" t="s">
        <v>1734</v>
      </c>
      <c r="H184" s="1153" t="s">
        <v>3966</v>
      </c>
      <c r="I184" s="1645"/>
      <c r="J184" s="1762"/>
      <c r="K184" s="1638"/>
    </row>
    <row r="185" spans="1:11" ht="33" customHeight="1">
      <c r="A185" s="1643"/>
      <c r="B185" s="1645"/>
      <c r="C185" s="1645"/>
      <c r="D185" s="1153" t="s">
        <v>3494</v>
      </c>
      <c r="E185" s="1153" t="s">
        <v>6734</v>
      </c>
      <c r="F185" s="1153" t="s">
        <v>4085</v>
      </c>
      <c r="G185" s="1153" t="s">
        <v>5066</v>
      </c>
      <c r="H185" s="1153">
        <v>4</v>
      </c>
      <c r="I185" s="1645"/>
      <c r="J185" s="1762"/>
      <c r="K185" s="1638"/>
    </row>
    <row r="186" spans="1:11" ht="42" customHeight="1">
      <c r="A186" s="1643"/>
      <c r="B186" s="1645"/>
      <c r="C186" s="1645" t="s">
        <v>6759</v>
      </c>
      <c r="D186" s="1153" t="s">
        <v>6743</v>
      </c>
      <c r="E186" s="1153" t="s">
        <v>6731</v>
      </c>
      <c r="F186" s="1153" t="s">
        <v>311</v>
      </c>
      <c r="G186" s="1153"/>
      <c r="H186" s="1153" t="s">
        <v>4</v>
      </c>
      <c r="I186" s="1645" t="s">
        <v>301</v>
      </c>
      <c r="J186" s="1762" t="s">
        <v>91</v>
      </c>
      <c r="K186" s="1638" t="s">
        <v>6750</v>
      </c>
    </row>
    <row r="187" spans="1:11" ht="42" customHeight="1">
      <c r="A187" s="1643"/>
      <c r="B187" s="1645"/>
      <c r="C187" s="1645"/>
      <c r="D187" s="1153" t="s">
        <v>6743</v>
      </c>
      <c r="E187" s="1153" t="s">
        <v>6746</v>
      </c>
      <c r="F187" s="1153" t="s">
        <v>311</v>
      </c>
      <c r="G187" s="1153"/>
      <c r="H187" s="1153">
        <v>6</v>
      </c>
      <c r="I187" s="1645"/>
      <c r="J187" s="1762"/>
      <c r="K187" s="1638"/>
    </row>
    <row r="188" spans="1:11" ht="42" customHeight="1">
      <c r="A188" s="1643"/>
      <c r="B188" s="1645"/>
      <c r="C188" s="1645"/>
      <c r="D188" s="1153" t="s">
        <v>4876</v>
      </c>
      <c r="E188" s="1153" t="s">
        <v>6747</v>
      </c>
      <c r="F188" s="1153" t="s">
        <v>311</v>
      </c>
      <c r="G188" s="1153"/>
      <c r="H188" s="1153" t="s">
        <v>4</v>
      </c>
      <c r="I188" s="1645"/>
      <c r="J188" s="1762"/>
      <c r="K188" s="1638"/>
    </row>
    <row r="189" spans="1:11" ht="33" customHeight="1">
      <c r="A189" s="1643"/>
      <c r="B189" s="1645"/>
      <c r="C189" s="1645"/>
      <c r="D189" s="1153" t="s">
        <v>6748</v>
      </c>
      <c r="E189" s="1153" t="s">
        <v>6749</v>
      </c>
      <c r="F189" s="1153" t="s">
        <v>5144</v>
      </c>
      <c r="G189" s="1153"/>
      <c r="H189" s="1153">
        <v>1</v>
      </c>
      <c r="I189" s="1645"/>
      <c r="J189" s="1762"/>
      <c r="K189" s="1638"/>
    </row>
    <row r="190" spans="1:11" ht="33" customHeight="1">
      <c r="A190" s="1643"/>
      <c r="B190" s="1645"/>
      <c r="C190" s="1645"/>
      <c r="D190" s="1153" t="s">
        <v>5123</v>
      </c>
      <c r="E190" s="1153" t="s">
        <v>4984</v>
      </c>
      <c r="F190" s="1153" t="s">
        <v>4085</v>
      </c>
      <c r="G190" s="1153" t="s">
        <v>1634</v>
      </c>
      <c r="H190" s="1153">
        <v>1</v>
      </c>
      <c r="I190" s="1645"/>
      <c r="J190" s="1762"/>
      <c r="K190" s="1638"/>
    </row>
    <row r="191" spans="1:11" ht="33" customHeight="1">
      <c r="A191" s="1643"/>
      <c r="B191" s="1645"/>
      <c r="C191" s="1645"/>
      <c r="D191" s="1153" t="s">
        <v>5123</v>
      </c>
      <c r="E191" s="1153" t="s">
        <v>6736</v>
      </c>
      <c r="F191" s="1153" t="s">
        <v>4085</v>
      </c>
      <c r="G191" s="1153" t="s">
        <v>6735</v>
      </c>
      <c r="H191" s="1153">
        <v>1</v>
      </c>
      <c r="I191" s="1645"/>
      <c r="J191" s="1762"/>
      <c r="K191" s="1638"/>
    </row>
    <row r="192" spans="1:11" ht="33" customHeight="1">
      <c r="A192" s="1643"/>
      <c r="B192" s="1645"/>
      <c r="C192" s="1645"/>
      <c r="D192" s="1153" t="s">
        <v>4966</v>
      </c>
      <c r="E192" s="1153" t="s">
        <v>207</v>
      </c>
      <c r="F192" s="1153" t="s">
        <v>5144</v>
      </c>
      <c r="G192" s="1153"/>
      <c r="H192" s="1153" t="s">
        <v>4812</v>
      </c>
      <c r="I192" s="1645"/>
      <c r="J192" s="1762"/>
      <c r="K192" s="1638"/>
    </row>
    <row r="193" spans="1:11" ht="33" customHeight="1">
      <c r="A193" s="1643"/>
      <c r="B193" s="1645"/>
      <c r="C193" s="1645"/>
      <c r="D193" s="1153" t="s">
        <v>4983</v>
      </c>
      <c r="E193" s="1153" t="s">
        <v>3915</v>
      </c>
      <c r="F193" s="1153" t="s">
        <v>148</v>
      </c>
      <c r="G193" s="1153" t="s">
        <v>1743</v>
      </c>
      <c r="H193" s="1153" t="s">
        <v>4</v>
      </c>
      <c r="I193" s="1645"/>
      <c r="J193" s="1762"/>
      <c r="K193" s="1638"/>
    </row>
    <row r="194" spans="1:11" ht="33" customHeight="1">
      <c r="A194" s="1643"/>
      <c r="B194" s="1645"/>
      <c r="C194" s="1645"/>
      <c r="D194" s="1153" t="s">
        <v>6337</v>
      </c>
      <c r="E194" s="1153" t="s">
        <v>5135</v>
      </c>
      <c r="F194" s="1153" t="s">
        <v>148</v>
      </c>
      <c r="G194" s="1153" t="s">
        <v>4397</v>
      </c>
      <c r="H194" s="1153">
        <v>5</v>
      </c>
      <c r="I194" s="1645"/>
      <c r="J194" s="1762"/>
      <c r="K194" s="1638"/>
    </row>
    <row r="195" spans="1:11" ht="33" customHeight="1">
      <c r="A195" s="1643"/>
      <c r="B195" s="1645"/>
      <c r="C195" s="1645"/>
      <c r="D195" s="1153" t="s">
        <v>3494</v>
      </c>
      <c r="E195" s="1153" t="s">
        <v>6734</v>
      </c>
      <c r="F195" s="1153" t="s">
        <v>6742</v>
      </c>
      <c r="G195" s="1153" t="s">
        <v>5066</v>
      </c>
      <c r="H195" s="1153">
        <v>6</v>
      </c>
      <c r="I195" s="1645"/>
      <c r="J195" s="1762"/>
      <c r="K195" s="1638"/>
    </row>
    <row r="196" spans="1:11" ht="42" customHeight="1">
      <c r="A196" s="1643"/>
      <c r="B196" s="1645"/>
      <c r="C196" s="1645" t="s">
        <v>6760</v>
      </c>
      <c r="D196" s="1153" t="s">
        <v>6743</v>
      </c>
      <c r="E196" s="1153" t="s">
        <v>6731</v>
      </c>
      <c r="F196" s="1153" t="s">
        <v>311</v>
      </c>
      <c r="G196" s="1153"/>
      <c r="H196" s="1153" t="s">
        <v>4</v>
      </c>
      <c r="I196" s="1645" t="s">
        <v>301</v>
      </c>
      <c r="J196" s="1762" t="s">
        <v>91</v>
      </c>
      <c r="K196" s="1638" t="s">
        <v>6751</v>
      </c>
    </row>
    <row r="197" spans="1:11" ht="42" customHeight="1">
      <c r="A197" s="1643"/>
      <c r="B197" s="1645"/>
      <c r="C197" s="1645"/>
      <c r="D197" s="1153" t="s">
        <v>6743</v>
      </c>
      <c r="E197" s="1153" t="s">
        <v>6746</v>
      </c>
      <c r="F197" s="1153" t="s">
        <v>311</v>
      </c>
      <c r="G197" s="1153"/>
      <c r="H197" s="1153">
        <v>6</v>
      </c>
      <c r="I197" s="1645"/>
      <c r="J197" s="1762"/>
      <c r="K197" s="1638"/>
    </row>
    <row r="198" spans="1:11" ht="42" customHeight="1">
      <c r="A198" s="1643"/>
      <c r="B198" s="1645"/>
      <c r="C198" s="1645"/>
      <c r="D198" s="1153" t="s">
        <v>4876</v>
      </c>
      <c r="E198" s="1153" t="s">
        <v>6747</v>
      </c>
      <c r="F198" s="1153" t="s">
        <v>311</v>
      </c>
      <c r="G198" s="1153"/>
      <c r="H198" s="1153" t="s">
        <v>4</v>
      </c>
      <c r="I198" s="1645"/>
      <c r="J198" s="1762"/>
      <c r="K198" s="1638"/>
    </row>
    <row r="199" spans="1:11" ht="42" customHeight="1">
      <c r="A199" s="1643"/>
      <c r="B199" s="1645"/>
      <c r="C199" s="1645"/>
      <c r="D199" s="1153" t="s">
        <v>111</v>
      </c>
      <c r="E199" s="1153" t="s">
        <v>6733</v>
      </c>
      <c r="F199" s="1153" t="s">
        <v>5144</v>
      </c>
      <c r="G199" s="1153"/>
      <c r="H199" s="1153" t="s">
        <v>6737</v>
      </c>
      <c r="I199" s="1645"/>
      <c r="J199" s="1762"/>
      <c r="K199" s="1638"/>
    </row>
    <row r="200" spans="1:11" ht="34.5" customHeight="1">
      <c r="A200" s="1643"/>
      <c r="B200" s="1645"/>
      <c r="C200" s="1645"/>
      <c r="D200" s="1153" t="s">
        <v>5123</v>
      </c>
      <c r="E200" s="1153" t="s">
        <v>4984</v>
      </c>
      <c r="F200" s="1153" t="s">
        <v>4085</v>
      </c>
      <c r="G200" s="1153" t="s">
        <v>1634</v>
      </c>
      <c r="H200" s="1153">
        <v>1</v>
      </c>
      <c r="I200" s="1645"/>
      <c r="J200" s="1762"/>
      <c r="K200" s="1638"/>
    </row>
    <row r="201" spans="1:11" ht="34.5" customHeight="1">
      <c r="A201" s="1643"/>
      <c r="B201" s="1645"/>
      <c r="C201" s="1645"/>
      <c r="D201" s="1153" t="s">
        <v>5123</v>
      </c>
      <c r="E201" s="1153" t="s">
        <v>6736</v>
      </c>
      <c r="F201" s="1153" t="s">
        <v>4085</v>
      </c>
      <c r="G201" s="1153" t="s">
        <v>6735</v>
      </c>
      <c r="H201" s="1153">
        <v>1</v>
      </c>
      <c r="I201" s="1645"/>
      <c r="J201" s="1762"/>
      <c r="K201" s="1638"/>
    </row>
    <row r="202" spans="1:11" ht="34.5" customHeight="1">
      <c r="A202" s="1643"/>
      <c r="B202" s="1645"/>
      <c r="C202" s="1645"/>
      <c r="D202" s="1153" t="s">
        <v>4966</v>
      </c>
      <c r="E202" s="1153" t="s">
        <v>207</v>
      </c>
      <c r="F202" s="1153" t="s">
        <v>5144</v>
      </c>
      <c r="G202" s="1153"/>
      <c r="H202" s="1153" t="s">
        <v>4812</v>
      </c>
      <c r="I202" s="1645"/>
      <c r="J202" s="1762"/>
      <c r="K202" s="1638"/>
    </row>
    <row r="203" spans="1:11" ht="43.5" customHeight="1">
      <c r="A203" s="1643"/>
      <c r="B203" s="1645"/>
      <c r="C203" s="1645"/>
      <c r="D203" s="1153" t="s">
        <v>65</v>
      </c>
      <c r="E203" s="1153" t="s">
        <v>6677</v>
      </c>
      <c r="F203" s="1153" t="s">
        <v>148</v>
      </c>
      <c r="G203" s="1153" t="s">
        <v>1734</v>
      </c>
      <c r="H203" s="1153">
        <v>5</v>
      </c>
      <c r="I203" s="1645"/>
      <c r="J203" s="1762"/>
      <c r="K203" s="1638"/>
    </row>
    <row r="204" spans="1:11" ht="33.75" customHeight="1">
      <c r="A204" s="1643"/>
      <c r="B204" s="1645"/>
      <c r="C204" s="1645"/>
      <c r="D204" s="1153" t="s">
        <v>3494</v>
      </c>
      <c r="E204" s="1153" t="s">
        <v>6734</v>
      </c>
      <c r="F204" s="1153" t="s">
        <v>6742</v>
      </c>
      <c r="G204" s="1153" t="s">
        <v>5066</v>
      </c>
      <c r="H204" s="1153">
        <v>6</v>
      </c>
      <c r="I204" s="1645"/>
      <c r="J204" s="1762"/>
      <c r="K204" s="1638"/>
    </row>
    <row r="205" spans="1:11" ht="42" customHeight="1">
      <c r="A205" s="1643"/>
      <c r="B205" s="1704"/>
      <c r="C205" s="1645" t="s">
        <v>6763</v>
      </c>
      <c r="D205" s="1153" t="s">
        <v>4876</v>
      </c>
      <c r="E205" s="1153" t="s">
        <v>6764</v>
      </c>
      <c r="F205" s="1153" t="s">
        <v>311</v>
      </c>
      <c r="G205" s="1153"/>
      <c r="H205" s="1153" t="s">
        <v>6761</v>
      </c>
      <c r="I205" s="1645" t="s">
        <v>6761</v>
      </c>
      <c r="J205" s="1762" t="s">
        <v>2</v>
      </c>
      <c r="K205" s="1638"/>
    </row>
    <row r="206" spans="1:11" ht="42" customHeight="1">
      <c r="A206" s="1643"/>
      <c r="B206" s="1704"/>
      <c r="C206" s="1645"/>
      <c r="D206" s="1153" t="s">
        <v>664</v>
      </c>
      <c r="E206" s="1153" t="s">
        <v>6762</v>
      </c>
      <c r="F206" s="1153" t="s">
        <v>311</v>
      </c>
      <c r="G206" s="1153"/>
      <c r="H206" s="1153"/>
      <c r="I206" s="1645"/>
      <c r="J206" s="1762"/>
      <c r="K206" s="1638"/>
    </row>
    <row r="207" spans="1:11" ht="41.25" customHeight="1">
      <c r="A207" s="1643"/>
      <c r="B207" s="1169"/>
      <c r="C207" s="1153" t="s">
        <v>6765</v>
      </c>
      <c r="D207" s="1153" t="s">
        <v>5088</v>
      </c>
      <c r="E207" s="1153" t="s">
        <v>6764</v>
      </c>
      <c r="F207" s="1153" t="s">
        <v>311</v>
      </c>
      <c r="G207" s="1153"/>
      <c r="H207" s="1153" t="s">
        <v>6766</v>
      </c>
      <c r="I207" s="1153" t="s">
        <v>282</v>
      </c>
      <c r="J207" s="1171" t="s">
        <v>91</v>
      </c>
      <c r="K207" s="1163" t="s">
        <v>6767</v>
      </c>
    </row>
    <row r="208" spans="1:11" ht="33" customHeight="1">
      <c r="A208" s="1643"/>
      <c r="B208" s="1645" t="s">
        <v>6932</v>
      </c>
      <c r="C208" s="1645" t="s">
        <v>6768</v>
      </c>
      <c r="D208" s="1153" t="s">
        <v>5088</v>
      </c>
      <c r="E208" s="1153" t="s">
        <v>72</v>
      </c>
      <c r="F208" s="1153" t="s">
        <v>148</v>
      </c>
      <c r="G208" s="1153" t="s">
        <v>1755</v>
      </c>
      <c r="H208" s="1153">
        <v>1</v>
      </c>
      <c r="I208" s="1645" t="s">
        <v>6769</v>
      </c>
      <c r="J208" s="1762" t="s">
        <v>380</v>
      </c>
      <c r="K208" s="1638" t="s">
        <v>7015</v>
      </c>
    </row>
    <row r="209" spans="1:11" ht="33" customHeight="1">
      <c r="A209" s="1643"/>
      <c r="B209" s="1645"/>
      <c r="C209" s="1645"/>
      <c r="D209" s="1153" t="s">
        <v>51</v>
      </c>
      <c r="E209" s="1153" t="s">
        <v>72</v>
      </c>
      <c r="F209" s="1153" t="s">
        <v>148</v>
      </c>
      <c r="G209" s="1153" t="s">
        <v>1720</v>
      </c>
      <c r="H209" s="1153" t="s">
        <v>4859</v>
      </c>
      <c r="I209" s="1645"/>
      <c r="J209" s="1762"/>
      <c r="K209" s="1638"/>
    </row>
    <row r="210" spans="1:11" ht="42.75" customHeight="1">
      <c r="A210" s="1643"/>
      <c r="B210" s="1645"/>
      <c r="C210" s="1645"/>
      <c r="D210" s="1153" t="s">
        <v>5276</v>
      </c>
      <c r="E210" s="1153" t="s">
        <v>4802</v>
      </c>
      <c r="F210" s="1153" t="s">
        <v>148</v>
      </c>
      <c r="G210" s="1153" t="s">
        <v>1634</v>
      </c>
      <c r="H210" s="1153" t="s">
        <v>4859</v>
      </c>
      <c r="I210" s="1645"/>
      <c r="J210" s="1762"/>
      <c r="K210" s="1638"/>
    </row>
    <row r="211" spans="1:11" ht="41.25" customHeight="1">
      <c r="A211" s="1643"/>
      <c r="B211" s="1645" t="s">
        <v>6933</v>
      </c>
      <c r="C211" s="1645" t="s">
        <v>6771</v>
      </c>
      <c r="D211" s="1153" t="s">
        <v>5088</v>
      </c>
      <c r="E211" s="1153" t="s">
        <v>6770</v>
      </c>
      <c r="F211" s="1153" t="s">
        <v>148</v>
      </c>
      <c r="G211" s="1153" t="s">
        <v>1755</v>
      </c>
      <c r="H211" s="1153">
        <v>1</v>
      </c>
      <c r="I211" s="1645" t="s">
        <v>6769</v>
      </c>
      <c r="J211" s="1762" t="s">
        <v>380</v>
      </c>
      <c r="K211" s="1638" t="s">
        <v>7015</v>
      </c>
    </row>
    <row r="212" spans="1:11" ht="39.75" customHeight="1">
      <c r="A212" s="1643"/>
      <c r="B212" s="1645"/>
      <c r="C212" s="1645"/>
      <c r="D212" s="1153" t="s">
        <v>51</v>
      </c>
      <c r="E212" s="1153" t="s">
        <v>72</v>
      </c>
      <c r="F212" s="1153" t="s">
        <v>148</v>
      </c>
      <c r="G212" s="1153" t="s">
        <v>1720</v>
      </c>
      <c r="H212" s="1153" t="s">
        <v>4859</v>
      </c>
      <c r="I212" s="1645"/>
      <c r="J212" s="1762"/>
      <c r="K212" s="1638"/>
    </row>
    <row r="213" spans="1:11" ht="57.75" customHeight="1">
      <c r="A213" s="1644"/>
      <c r="B213" s="1645"/>
      <c r="C213" s="1645"/>
      <c r="D213" s="1153" t="s">
        <v>5276</v>
      </c>
      <c r="E213" s="1153" t="s">
        <v>4802</v>
      </c>
      <c r="F213" s="1153" t="s">
        <v>148</v>
      </c>
      <c r="G213" s="1153" t="s">
        <v>1634</v>
      </c>
      <c r="H213" s="1153" t="s">
        <v>4859</v>
      </c>
      <c r="I213" s="1645"/>
      <c r="J213" s="1762"/>
      <c r="K213" s="1638"/>
    </row>
    <row r="214" spans="1:11" ht="35.25" customHeight="1">
      <c r="A214" s="1645" t="s">
        <v>4948</v>
      </c>
      <c r="B214" s="1645"/>
      <c r="C214" s="1645" t="s">
        <v>2004</v>
      </c>
      <c r="D214" s="1153"/>
      <c r="E214" s="1153"/>
      <c r="F214" s="1153"/>
      <c r="G214" s="1153"/>
      <c r="H214" s="1153"/>
      <c r="I214" s="1645"/>
      <c r="J214" s="1762"/>
      <c r="K214" s="1638" t="s">
        <v>4974</v>
      </c>
    </row>
    <row r="215" spans="1:11" ht="42.75" customHeight="1">
      <c r="A215" s="1645"/>
      <c r="B215" s="1645"/>
      <c r="C215" s="1645"/>
      <c r="D215" s="1153"/>
      <c r="E215" s="1153"/>
      <c r="F215" s="1153"/>
      <c r="G215" s="1153"/>
      <c r="H215" s="1153"/>
      <c r="I215" s="1645"/>
      <c r="J215" s="1762"/>
      <c r="K215" s="1638"/>
    </row>
    <row r="216" spans="1:11" ht="153" customHeight="1">
      <c r="A216" s="1645"/>
      <c r="B216" s="1645"/>
      <c r="C216" s="1645"/>
      <c r="D216" s="1153"/>
      <c r="E216" s="1153"/>
      <c r="F216" s="1153"/>
      <c r="G216" s="1153"/>
      <c r="H216" s="1153"/>
      <c r="I216" s="1645"/>
      <c r="J216" s="1762"/>
      <c r="K216" s="1638"/>
    </row>
    <row r="217" spans="1:11" ht="35.25" customHeight="1">
      <c r="A217" s="1639" t="s">
        <v>4951</v>
      </c>
      <c r="B217" s="1639"/>
      <c r="C217" s="1639" t="s">
        <v>2007</v>
      </c>
      <c r="D217" s="1153"/>
      <c r="E217" s="1153"/>
      <c r="F217" s="1153"/>
      <c r="G217" s="1153"/>
      <c r="H217" s="1153"/>
      <c r="I217" s="1645"/>
      <c r="J217" s="1762"/>
      <c r="K217" s="1641" t="s">
        <v>198</v>
      </c>
    </row>
    <row r="218" spans="1:11" ht="42.75" customHeight="1">
      <c r="A218" s="1639"/>
      <c r="B218" s="1639"/>
      <c r="C218" s="1639"/>
      <c r="D218" s="1153"/>
      <c r="E218" s="1153"/>
      <c r="F218" s="1153"/>
      <c r="G218" s="1153"/>
      <c r="H218" s="1153"/>
      <c r="I218" s="1645"/>
      <c r="J218" s="1762"/>
      <c r="K218" s="1641"/>
    </row>
    <row r="219" spans="1:11" ht="75" customHeight="1">
      <c r="A219" s="1639"/>
      <c r="B219" s="1639"/>
      <c r="C219" s="1639"/>
      <c r="D219" s="1153"/>
      <c r="E219" s="1153"/>
      <c r="F219" s="1153"/>
      <c r="G219" s="1153"/>
      <c r="H219" s="1153"/>
      <c r="I219" s="1645"/>
      <c r="J219" s="1762"/>
      <c r="K219" s="1641"/>
    </row>
    <row r="220" spans="1:11" ht="152.25" customHeight="1">
      <c r="A220" s="1160" t="s">
        <v>4948</v>
      </c>
      <c r="B220" s="1153"/>
      <c r="C220" s="1160" t="s">
        <v>2009</v>
      </c>
      <c r="D220" s="1161"/>
      <c r="E220" s="1161"/>
      <c r="F220" s="1161"/>
      <c r="G220" s="1161"/>
      <c r="H220" s="1161"/>
      <c r="I220" s="1161"/>
      <c r="J220" s="1161"/>
      <c r="K220" s="1166" t="s">
        <v>4975</v>
      </c>
    </row>
    <row r="221" spans="1:11" ht="152.25" customHeight="1">
      <c r="A221" s="1160" t="s">
        <v>6192</v>
      </c>
      <c r="B221" s="1153"/>
      <c r="C221" s="1101" t="s">
        <v>5941</v>
      </c>
      <c r="D221" s="1161"/>
      <c r="E221" s="1161"/>
      <c r="F221" s="1161"/>
      <c r="G221" s="1161"/>
      <c r="H221" s="1161"/>
      <c r="I221" s="1161"/>
      <c r="J221" s="1161"/>
      <c r="K221" s="1166"/>
    </row>
    <row r="222" spans="1:11" ht="62.25" customHeight="1">
      <c r="A222" s="228"/>
      <c r="B222" s="228"/>
      <c r="C222" s="228"/>
      <c r="D222" s="213"/>
      <c r="E222" s="213"/>
      <c r="F222" s="213"/>
      <c r="G222" s="213"/>
      <c r="H222" s="213"/>
      <c r="I222" s="213"/>
      <c r="J222" s="213"/>
      <c r="K222" s="196"/>
    </row>
    <row r="223" spans="1:11" s="591" customFormat="1" ht="45" customHeight="1">
      <c r="A223" s="487" t="s">
        <v>5734</v>
      </c>
      <c r="B223" s="208"/>
      <c r="C223" s="208"/>
      <c r="D223" s="208"/>
      <c r="E223" s="208"/>
      <c r="F223" s="208"/>
      <c r="G223" s="208"/>
      <c r="H223" s="208"/>
      <c r="I223" s="208"/>
      <c r="J223" s="208"/>
    </row>
    <row r="224" spans="1:11" s="592" customFormat="1" ht="30" customHeight="1">
      <c r="A224" s="184" t="s">
        <v>3781</v>
      </c>
      <c r="B224" s="184" t="s">
        <v>578</v>
      </c>
      <c r="C224" s="184" t="s">
        <v>2289</v>
      </c>
      <c r="D224" s="184" t="s">
        <v>2309</v>
      </c>
      <c r="E224" s="184" t="s">
        <v>2293</v>
      </c>
      <c r="F224" s="184" t="s">
        <v>352</v>
      </c>
      <c r="G224" s="184" t="s">
        <v>1618</v>
      </c>
      <c r="H224" s="184" t="s">
        <v>156</v>
      </c>
      <c r="I224" s="184" t="s">
        <v>189</v>
      </c>
      <c r="J224" s="186" t="s">
        <v>2312</v>
      </c>
      <c r="K224" s="186" t="s">
        <v>5</v>
      </c>
    </row>
    <row r="225" spans="1:11" ht="47.25" customHeight="1">
      <c r="A225" s="1160" t="s">
        <v>6170</v>
      </c>
      <c r="B225" s="1153"/>
      <c r="C225" s="1153" t="s">
        <v>2006</v>
      </c>
      <c r="D225" s="1153"/>
      <c r="E225" s="1153"/>
      <c r="F225" s="1153"/>
      <c r="G225" s="1153"/>
      <c r="H225" s="1153"/>
      <c r="I225" s="1153"/>
      <c r="J225" s="1171"/>
      <c r="K225" s="1163" t="s">
        <v>198</v>
      </c>
    </row>
    <row r="226" spans="1:11" ht="42.75" customHeight="1">
      <c r="A226" s="1639"/>
      <c r="B226" s="1639" t="s">
        <v>5148</v>
      </c>
      <c r="C226" s="1951" t="s">
        <v>5145</v>
      </c>
      <c r="D226" s="1154" t="s">
        <v>5123</v>
      </c>
      <c r="E226" s="1154" t="s">
        <v>12</v>
      </c>
      <c r="F226" s="1154" t="s">
        <v>513</v>
      </c>
      <c r="G226" s="1154"/>
      <c r="H226" s="1154">
        <v>1</v>
      </c>
      <c r="I226" s="1639" t="s">
        <v>303</v>
      </c>
      <c r="J226" s="1763" t="s">
        <v>3158</v>
      </c>
      <c r="K226" s="1641"/>
    </row>
    <row r="227" spans="1:11" ht="75" customHeight="1">
      <c r="A227" s="1639"/>
      <c r="B227" s="1639"/>
      <c r="C227" s="1951"/>
      <c r="D227" s="1154" t="s">
        <v>111</v>
      </c>
      <c r="E227" s="1154" t="s">
        <v>5143</v>
      </c>
      <c r="F227" s="1154" t="s">
        <v>5144</v>
      </c>
      <c r="G227" s="1154"/>
      <c r="H227" s="1154">
        <v>1</v>
      </c>
      <c r="I227" s="1639"/>
      <c r="J227" s="1763"/>
      <c r="K227" s="1641"/>
    </row>
    <row r="228" spans="1:11" ht="54.75" customHeight="1">
      <c r="A228" s="1154"/>
      <c r="B228" s="1154" t="s">
        <v>5149</v>
      </c>
      <c r="C228" s="1154" t="s">
        <v>5146</v>
      </c>
      <c r="D228" s="1154" t="s">
        <v>111</v>
      </c>
      <c r="E228" s="1154" t="s">
        <v>5143</v>
      </c>
      <c r="F228" s="1154" t="s">
        <v>5144</v>
      </c>
      <c r="G228" s="1154"/>
      <c r="H228" s="1154">
        <v>1</v>
      </c>
      <c r="I228" s="1154" t="s">
        <v>86</v>
      </c>
      <c r="J228" s="1170" t="s">
        <v>3158</v>
      </c>
      <c r="K228" s="1164"/>
    </row>
    <row r="229" spans="1:11" ht="54.75" customHeight="1">
      <c r="A229" s="1154"/>
      <c r="B229" s="1154" t="s">
        <v>5150</v>
      </c>
      <c r="C229" s="1154" t="s">
        <v>5147</v>
      </c>
      <c r="D229" s="1154" t="s">
        <v>111</v>
      </c>
      <c r="E229" s="1154" t="s">
        <v>5143</v>
      </c>
      <c r="F229" s="1154" t="s">
        <v>5144</v>
      </c>
      <c r="G229" s="1154"/>
      <c r="H229" s="1154">
        <v>1</v>
      </c>
      <c r="I229" s="1154" t="s">
        <v>86</v>
      </c>
      <c r="J229" s="1170" t="s">
        <v>3158</v>
      </c>
      <c r="K229" s="1164"/>
    </row>
    <row r="230" spans="1:11" ht="62.25" customHeight="1">
      <c r="A230" s="1153"/>
      <c r="B230" s="1153"/>
      <c r="C230" s="813" t="s">
        <v>5544</v>
      </c>
      <c r="D230" s="1153"/>
      <c r="E230" s="1153"/>
      <c r="F230" s="1153" t="s">
        <v>513</v>
      </c>
      <c r="G230" s="1153"/>
      <c r="H230" s="1153">
        <v>1</v>
      </c>
      <c r="I230" s="1153" t="s">
        <v>78</v>
      </c>
      <c r="J230" s="1171"/>
      <c r="K230" s="1163"/>
    </row>
    <row r="231" spans="1:11" ht="62.25" customHeight="1">
      <c r="A231" s="1153"/>
      <c r="B231" s="1153"/>
      <c r="C231" s="1175" t="s">
        <v>5545</v>
      </c>
      <c r="D231" s="1153"/>
      <c r="E231" s="1153"/>
      <c r="F231" s="1153" t="s">
        <v>513</v>
      </c>
      <c r="G231" s="1153"/>
      <c r="H231" s="1153">
        <v>1</v>
      </c>
      <c r="I231" s="1153" t="s">
        <v>78</v>
      </c>
      <c r="J231" s="1171"/>
      <c r="K231" s="1163"/>
    </row>
    <row r="232" spans="1:11" ht="62.25" customHeight="1">
      <c r="A232" s="1153"/>
      <c r="B232" s="1153"/>
      <c r="C232" s="1153" t="s">
        <v>5547</v>
      </c>
      <c r="D232" s="1153"/>
      <c r="E232" s="1153"/>
      <c r="F232" s="1153" t="s">
        <v>513</v>
      </c>
      <c r="G232" s="1153"/>
      <c r="H232" s="1153">
        <v>1</v>
      </c>
      <c r="I232" s="1153" t="s">
        <v>78</v>
      </c>
      <c r="J232" s="1171"/>
      <c r="K232" s="1163"/>
    </row>
    <row r="233" spans="1:11" ht="62.25" customHeight="1">
      <c r="A233" s="1153"/>
      <c r="B233" s="1153"/>
      <c r="C233" s="1153" t="s">
        <v>5548</v>
      </c>
      <c r="D233" s="1153"/>
      <c r="E233" s="1153"/>
      <c r="F233" s="1153" t="s">
        <v>513</v>
      </c>
      <c r="G233" s="1153"/>
      <c r="H233" s="1153">
        <v>1</v>
      </c>
      <c r="I233" s="1153" t="s">
        <v>78</v>
      </c>
      <c r="J233" s="1171"/>
      <c r="K233" s="1163"/>
    </row>
    <row r="234" spans="1:11" ht="62.25" customHeight="1">
      <c r="A234" s="1153"/>
      <c r="B234" s="1153"/>
      <c r="C234" s="1153" t="s">
        <v>5549</v>
      </c>
      <c r="D234" s="1153"/>
      <c r="E234" s="1153"/>
      <c r="F234" s="1153" t="s">
        <v>513</v>
      </c>
      <c r="G234" s="1153"/>
      <c r="H234" s="1153">
        <v>1</v>
      </c>
      <c r="I234" s="1153" t="s">
        <v>78</v>
      </c>
      <c r="J234" s="1171"/>
      <c r="K234" s="1163"/>
    </row>
    <row r="235" spans="1:11" ht="62.25" customHeight="1">
      <c r="A235" s="1153"/>
      <c r="B235" s="1153"/>
      <c r="C235" s="1153" t="s">
        <v>5550</v>
      </c>
      <c r="D235" s="1153"/>
      <c r="E235" s="1153"/>
      <c r="F235" s="1153" t="s">
        <v>513</v>
      </c>
      <c r="G235" s="1153"/>
      <c r="H235" s="1153">
        <v>1</v>
      </c>
      <c r="I235" s="1153" t="s">
        <v>78</v>
      </c>
      <c r="J235" s="1171"/>
      <c r="K235" s="1163"/>
    </row>
    <row r="236" spans="1:11" ht="62.25" customHeight="1">
      <c r="A236" s="1153"/>
      <c r="B236" s="1153"/>
      <c r="C236" s="1153" t="s">
        <v>5546</v>
      </c>
      <c r="D236" s="1153"/>
      <c r="E236" s="1153"/>
      <c r="F236" s="1153"/>
      <c r="G236" s="1153"/>
      <c r="H236" s="1153">
        <v>1</v>
      </c>
      <c r="I236" s="1153" t="s">
        <v>78</v>
      </c>
      <c r="J236" s="1171"/>
      <c r="K236" s="1163"/>
    </row>
    <row r="237" spans="1:11" ht="62.25" customHeight="1">
      <c r="A237" s="1153"/>
      <c r="B237" s="1153"/>
      <c r="C237" s="1153" t="s">
        <v>5562</v>
      </c>
      <c r="D237" s="1153"/>
      <c r="E237" s="1153"/>
      <c r="F237" s="1153"/>
      <c r="G237" s="1153"/>
      <c r="H237" s="1153">
        <v>1</v>
      </c>
      <c r="I237" s="1153" t="s">
        <v>78</v>
      </c>
      <c r="J237" s="1171"/>
      <c r="K237" s="1163"/>
    </row>
    <row r="238" spans="1:11" ht="62.25" customHeight="1">
      <c r="A238" s="1153"/>
      <c r="B238" s="1153"/>
      <c r="C238" s="1153" t="s">
        <v>5563</v>
      </c>
      <c r="D238" s="1153"/>
      <c r="E238" s="1153"/>
      <c r="F238" s="1153"/>
      <c r="G238" s="1153"/>
      <c r="H238" s="1153">
        <v>1</v>
      </c>
      <c r="I238" s="1153" t="s">
        <v>78</v>
      </c>
      <c r="J238" s="1171"/>
      <c r="K238" s="1163"/>
    </row>
    <row r="239" spans="1:11" ht="62.25" customHeight="1">
      <c r="A239" s="1153"/>
      <c r="B239" s="1153"/>
      <c r="C239" s="1153" t="s">
        <v>5564</v>
      </c>
      <c r="D239" s="1153"/>
      <c r="E239" s="1153"/>
      <c r="F239" s="1153"/>
      <c r="G239" s="1153"/>
      <c r="H239" s="1153">
        <v>1</v>
      </c>
      <c r="I239" s="1153" t="s">
        <v>78</v>
      </c>
      <c r="J239" s="1171"/>
      <c r="K239" s="1163"/>
    </row>
    <row r="240" spans="1:11" ht="62.25" customHeight="1">
      <c r="A240" s="1153"/>
      <c r="B240" s="1153"/>
      <c r="C240" s="1153" t="s">
        <v>5565</v>
      </c>
      <c r="D240" s="1153"/>
      <c r="E240" s="1153"/>
      <c r="F240" s="1153"/>
      <c r="G240" s="1153"/>
      <c r="H240" s="1153">
        <v>1</v>
      </c>
      <c r="I240" s="1153" t="s">
        <v>301</v>
      </c>
      <c r="J240" s="1171"/>
      <c r="K240" s="1163"/>
    </row>
    <row r="241" spans="1:11" ht="62.25" customHeight="1">
      <c r="A241" s="1153"/>
      <c r="B241" s="1153"/>
      <c r="C241" s="1153" t="s">
        <v>5551</v>
      </c>
      <c r="D241" s="1153"/>
      <c r="E241" s="1153"/>
      <c r="F241" s="1153"/>
      <c r="G241" s="1153"/>
      <c r="H241" s="1153">
        <v>1</v>
      </c>
      <c r="I241" s="1153" t="s">
        <v>303</v>
      </c>
      <c r="J241" s="1171"/>
      <c r="K241" s="1163"/>
    </row>
    <row r="242" spans="1:11" ht="62.25" customHeight="1">
      <c r="A242" s="1153"/>
      <c r="B242" s="1153"/>
      <c r="C242" s="1153" t="s">
        <v>5567</v>
      </c>
      <c r="D242" s="1153"/>
      <c r="E242" s="1153"/>
      <c r="F242" s="1153"/>
      <c r="G242" s="1153"/>
      <c r="H242" s="1153">
        <v>1</v>
      </c>
      <c r="I242" s="1153" t="s">
        <v>78</v>
      </c>
      <c r="J242" s="1171"/>
      <c r="K242" s="1163"/>
    </row>
    <row r="243" spans="1:11" ht="62.25" customHeight="1">
      <c r="A243" s="1153"/>
      <c r="B243" s="1153"/>
      <c r="C243" s="1153" t="s">
        <v>5566</v>
      </c>
      <c r="D243" s="1153"/>
      <c r="E243" s="1153"/>
      <c r="F243" s="1153"/>
      <c r="G243" s="1153"/>
      <c r="H243" s="1153">
        <v>1</v>
      </c>
      <c r="I243" s="1153" t="s">
        <v>78</v>
      </c>
      <c r="J243" s="1171"/>
      <c r="K243" s="1163"/>
    </row>
    <row r="244" spans="1:11" ht="62.25" customHeight="1">
      <c r="A244" s="1153"/>
      <c r="B244" s="1153"/>
      <c r="C244" s="1153" t="s">
        <v>5568</v>
      </c>
      <c r="D244" s="1153"/>
      <c r="E244" s="1153"/>
      <c r="F244" s="1153"/>
      <c r="G244" s="1153"/>
      <c r="H244" s="1153">
        <v>1</v>
      </c>
      <c r="I244" s="1153" t="s">
        <v>78</v>
      </c>
      <c r="J244" s="1171"/>
      <c r="K244" s="1163"/>
    </row>
    <row r="245" spans="1:11" ht="62.25" customHeight="1">
      <c r="A245" s="1153"/>
      <c r="B245" s="1153"/>
      <c r="C245" s="1153" t="s">
        <v>5569</v>
      </c>
      <c r="D245" s="1153"/>
      <c r="E245" s="1153"/>
      <c r="F245" s="1153"/>
      <c r="G245" s="1153"/>
      <c r="H245" s="1153">
        <v>1</v>
      </c>
      <c r="I245" s="1153" t="s">
        <v>78</v>
      </c>
      <c r="J245" s="1171"/>
      <c r="K245" s="1163"/>
    </row>
    <row r="246" spans="1:11" ht="62.25" customHeight="1">
      <c r="A246" s="1153"/>
      <c r="B246" s="1153"/>
      <c r="C246" s="1153" t="s">
        <v>5570</v>
      </c>
      <c r="D246" s="1153"/>
      <c r="E246" s="1153"/>
      <c r="F246" s="1153"/>
      <c r="G246" s="1153"/>
      <c r="H246" s="1153">
        <v>1</v>
      </c>
      <c r="I246" s="1153" t="s">
        <v>78</v>
      </c>
      <c r="J246" s="1171"/>
      <c r="K246" s="1163"/>
    </row>
    <row r="247" spans="1:11" ht="62.25" customHeight="1">
      <c r="A247" s="1153"/>
      <c r="B247" s="1153"/>
      <c r="C247" s="1153" t="s">
        <v>5571</v>
      </c>
      <c r="D247" s="1153"/>
      <c r="E247" s="1153"/>
      <c r="F247" s="1153"/>
      <c r="G247" s="1153"/>
      <c r="H247" s="1153">
        <v>1</v>
      </c>
      <c r="I247" s="1153" t="s">
        <v>301</v>
      </c>
      <c r="J247" s="1171"/>
      <c r="K247" s="1163"/>
    </row>
    <row r="248" spans="1:11" ht="62.25" customHeight="1">
      <c r="A248" s="1153"/>
      <c r="B248" s="1153"/>
      <c r="C248" s="1153" t="s">
        <v>5553</v>
      </c>
      <c r="D248" s="1153"/>
      <c r="E248" s="1153"/>
      <c r="F248" s="1153"/>
      <c r="G248" s="1153"/>
      <c r="H248" s="1153">
        <v>1</v>
      </c>
      <c r="I248" s="1153" t="s">
        <v>78</v>
      </c>
      <c r="J248" s="1171"/>
      <c r="K248" s="1163"/>
    </row>
    <row r="249" spans="1:11" ht="62.25" customHeight="1">
      <c r="A249" s="1153"/>
      <c r="B249" s="1153"/>
      <c r="C249" s="1153" t="s">
        <v>5572</v>
      </c>
      <c r="D249" s="1153"/>
      <c r="E249" s="1153"/>
      <c r="F249" s="1153"/>
      <c r="G249" s="1153"/>
      <c r="H249" s="1153">
        <v>1</v>
      </c>
      <c r="I249" s="1153" t="s">
        <v>78</v>
      </c>
      <c r="J249" s="1171"/>
      <c r="K249" s="1163"/>
    </row>
    <row r="250" spans="1:11" ht="62.25" customHeight="1">
      <c r="A250" s="1153"/>
      <c r="B250" s="1153"/>
      <c r="C250" s="1153" t="s">
        <v>5573</v>
      </c>
      <c r="D250" s="1153"/>
      <c r="E250" s="1153"/>
      <c r="F250" s="1153"/>
      <c r="G250" s="1153"/>
      <c r="H250" s="1153">
        <v>1</v>
      </c>
      <c r="I250" s="1153" t="s">
        <v>79</v>
      </c>
      <c r="J250" s="1171"/>
      <c r="K250" s="1163"/>
    </row>
    <row r="251" spans="1:11" ht="62.25" customHeight="1">
      <c r="A251" s="1153"/>
      <c r="B251" s="1169"/>
      <c r="C251" s="1153" t="s">
        <v>5554</v>
      </c>
      <c r="D251" s="1153"/>
      <c r="E251" s="1153"/>
      <c r="F251" s="1153"/>
      <c r="G251" s="1153"/>
      <c r="H251" s="1153"/>
      <c r="I251" s="1153"/>
      <c r="J251" s="1171"/>
      <c r="K251" s="1163"/>
    </row>
    <row r="252" spans="1:11" ht="62.25" customHeight="1">
      <c r="A252" s="1153"/>
      <c r="B252" s="1153"/>
      <c r="C252" s="1153" t="s">
        <v>5552</v>
      </c>
      <c r="D252" s="1153"/>
      <c r="E252" s="1153"/>
      <c r="F252" s="1153"/>
      <c r="G252" s="1153"/>
      <c r="H252" s="1153">
        <v>1</v>
      </c>
      <c r="I252" s="1153" t="s">
        <v>78</v>
      </c>
      <c r="J252" s="1171"/>
      <c r="K252" s="1163"/>
    </row>
    <row r="253" spans="1:11" ht="62.25" customHeight="1">
      <c r="A253" s="1153"/>
      <c r="B253" s="1153"/>
      <c r="C253" s="1153" t="s">
        <v>5555</v>
      </c>
      <c r="D253" s="1153"/>
      <c r="E253" s="1153"/>
      <c r="F253" s="1153"/>
      <c r="G253" s="1153"/>
      <c r="H253" s="1153">
        <v>1</v>
      </c>
      <c r="I253" s="1153" t="s">
        <v>78</v>
      </c>
      <c r="J253" s="1171"/>
      <c r="K253" s="1163"/>
    </row>
    <row r="254" spans="1:11" ht="62.25" customHeight="1">
      <c r="A254" s="1153"/>
      <c r="B254" s="1153"/>
      <c r="C254" s="1153" t="s">
        <v>5556</v>
      </c>
      <c r="D254" s="1153"/>
      <c r="E254" s="1153"/>
      <c r="F254" s="1153"/>
      <c r="G254" s="1153"/>
      <c r="H254" s="1153">
        <v>1</v>
      </c>
      <c r="I254" s="1153" t="s">
        <v>78</v>
      </c>
      <c r="J254" s="1171"/>
      <c r="K254" s="1163"/>
    </row>
    <row r="255" spans="1:11" ht="62.25" customHeight="1">
      <c r="A255" s="1153"/>
      <c r="B255" s="1153"/>
      <c r="C255" s="1153" t="s">
        <v>5557</v>
      </c>
      <c r="D255" s="1153"/>
      <c r="E255" s="1153"/>
      <c r="F255" s="1153"/>
      <c r="G255" s="1153"/>
      <c r="H255" s="1153">
        <v>1</v>
      </c>
      <c r="I255" s="1153" t="s">
        <v>78</v>
      </c>
      <c r="J255" s="1171"/>
      <c r="K255" s="1163"/>
    </row>
    <row r="256" spans="1:11" ht="62.25" customHeight="1">
      <c r="A256" s="1153"/>
      <c r="B256" s="1153"/>
      <c r="C256" s="1153" t="s">
        <v>5558</v>
      </c>
      <c r="D256" s="1153"/>
      <c r="E256" s="1153"/>
      <c r="F256" s="1153"/>
      <c r="G256" s="1153"/>
      <c r="H256" s="1153">
        <v>1</v>
      </c>
      <c r="I256" s="1153" t="s">
        <v>78</v>
      </c>
      <c r="J256" s="1171"/>
      <c r="K256" s="1163"/>
    </row>
    <row r="257" spans="1:13" ht="62.25" customHeight="1">
      <c r="A257" s="1153"/>
      <c r="B257" s="1153"/>
      <c r="C257" s="1153" t="s">
        <v>5559</v>
      </c>
      <c r="D257" s="1153"/>
      <c r="E257" s="1153"/>
      <c r="F257" s="1153"/>
      <c r="G257" s="1153"/>
      <c r="H257" s="1153">
        <v>1</v>
      </c>
      <c r="I257" s="1153" t="s">
        <v>78</v>
      </c>
      <c r="J257" s="1171"/>
      <c r="K257" s="1163"/>
    </row>
    <row r="258" spans="1:13" ht="62.25" customHeight="1">
      <c r="A258" s="1153"/>
      <c r="B258" s="1153"/>
      <c r="C258" s="1153" t="s">
        <v>5560</v>
      </c>
      <c r="D258" s="1153"/>
      <c r="E258" s="1153"/>
      <c r="F258" s="1153"/>
      <c r="G258" s="1153"/>
      <c r="H258" s="1153">
        <v>1</v>
      </c>
      <c r="I258" s="1153" t="s">
        <v>78</v>
      </c>
      <c r="J258" s="1171"/>
      <c r="K258" s="1163"/>
    </row>
    <row r="259" spans="1:13" ht="62.25" customHeight="1">
      <c r="A259" s="1153"/>
      <c r="B259" s="1153"/>
      <c r="C259" s="1153" t="s">
        <v>5561</v>
      </c>
      <c r="D259" s="1153"/>
      <c r="E259" s="1153"/>
      <c r="F259" s="1153"/>
      <c r="G259" s="1153"/>
      <c r="H259" s="1153">
        <v>1</v>
      </c>
      <c r="I259" s="1153" t="s">
        <v>78</v>
      </c>
      <c r="J259" s="1171"/>
      <c r="K259" s="1163"/>
    </row>
    <row r="260" spans="1:13" ht="62.25" customHeight="1">
      <c r="A260" s="228"/>
      <c r="B260" s="228"/>
      <c r="C260" s="228"/>
      <c r="D260" s="213"/>
      <c r="E260" s="213"/>
      <c r="F260" s="213"/>
      <c r="G260" s="213"/>
      <c r="H260" s="213"/>
      <c r="I260" s="213"/>
      <c r="J260" s="213"/>
      <c r="K260" s="196"/>
    </row>
    <row r="261" spans="1:13" ht="16.5" customHeight="1">
      <c r="D261" s="196"/>
    </row>
    <row r="262" spans="1:13" s="313" customFormat="1">
      <c r="A262" s="312"/>
      <c r="B262" s="312"/>
      <c r="C262" s="312"/>
      <c r="H262" s="119"/>
      <c r="I262" s="119"/>
      <c r="J262" s="119"/>
      <c r="K262" s="119"/>
      <c r="L262" s="119"/>
      <c r="M262" s="119"/>
    </row>
  </sheetData>
  <mergeCells count="194">
    <mergeCell ref="K211:K213"/>
    <mergeCell ref="A163:A213"/>
    <mergeCell ref="B163:B165"/>
    <mergeCell ref="C163:C165"/>
    <mergeCell ref="I163:I165"/>
    <mergeCell ref="A226:A227"/>
    <mergeCell ref="B226:B227"/>
    <mergeCell ref="C226:C227"/>
    <mergeCell ref="I226:I227"/>
    <mergeCell ref="J226:J227"/>
    <mergeCell ref="A217:A219"/>
    <mergeCell ref="B217:B219"/>
    <mergeCell ref="C217:C219"/>
    <mergeCell ref="I217:I219"/>
    <mergeCell ref="J217:J219"/>
    <mergeCell ref="K217:K219"/>
    <mergeCell ref="K214:K216"/>
    <mergeCell ref="K226:K227"/>
    <mergeCell ref="A214:A216"/>
    <mergeCell ref="B214:B216"/>
    <mergeCell ref="C214:C216"/>
    <mergeCell ref="I214:I216"/>
    <mergeCell ref="J214:J216"/>
    <mergeCell ref="B211:B213"/>
    <mergeCell ref="C211:C213"/>
    <mergeCell ref="I211:I213"/>
    <mergeCell ref="J211:J213"/>
    <mergeCell ref="B208:B210"/>
    <mergeCell ref="C208:C210"/>
    <mergeCell ref="I208:I210"/>
    <mergeCell ref="J208:J210"/>
    <mergeCell ref="K208:K210"/>
    <mergeCell ref="B205:B206"/>
    <mergeCell ref="C205:C206"/>
    <mergeCell ref="I205:I206"/>
    <mergeCell ref="J205:J206"/>
    <mergeCell ref="K205:K206"/>
    <mergeCell ref="B196:B204"/>
    <mergeCell ref="C196:C204"/>
    <mergeCell ref="I196:I204"/>
    <mergeCell ref="J196:J204"/>
    <mergeCell ref="K196:K204"/>
    <mergeCell ref="B186:B195"/>
    <mergeCell ref="C186:C195"/>
    <mergeCell ref="I186:I195"/>
    <mergeCell ref="J186:J195"/>
    <mergeCell ref="K186:K195"/>
    <mergeCell ref="B166:B168"/>
    <mergeCell ref="C166:C168"/>
    <mergeCell ref="I166:I168"/>
    <mergeCell ref="B176:B181"/>
    <mergeCell ref="C176:C181"/>
    <mergeCell ref="I176:I181"/>
    <mergeCell ref="J176:J181"/>
    <mergeCell ref="K176:K181"/>
    <mergeCell ref="B172:B174"/>
    <mergeCell ref="C172:C174"/>
    <mergeCell ref="I172:I174"/>
    <mergeCell ref="J172:J174"/>
    <mergeCell ref="K172:K174"/>
    <mergeCell ref="B182:B185"/>
    <mergeCell ref="C182:C185"/>
    <mergeCell ref="I182:I185"/>
    <mergeCell ref="J182:J185"/>
    <mergeCell ref="K182:K185"/>
    <mergeCell ref="B169:B171"/>
    <mergeCell ref="C169:C171"/>
    <mergeCell ref="I169:I171"/>
    <mergeCell ref="J169:J171"/>
    <mergeCell ref="K169:K171"/>
    <mergeCell ref="K163:K165"/>
    <mergeCell ref="J104:J107"/>
    <mergeCell ref="K104:K107"/>
    <mergeCell ref="J108:J111"/>
    <mergeCell ref="K108:K111"/>
    <mergeCell ref="J163:J165"/>
    <mergeCell ref="K101:K103"/>
    <mergeCell ref="J166:J168"/>
    <mergeCell ref="K166:K168"/>
    <mergeCell ref="A96:A100"/>
    <mergeCell ref="B101:B103"/>
    <mergeCell ref="C101:C103"/>
    <mergeCell ref="I101:I103"/>
    <mergeCell ref="J101:J103"/>
    <mergeCell ref="J41:J43"/>
    <mergeCell ref="K41:K43"/>
    <mergeCell ref="A38:A95"/>
    <mergeCell ref="B38:B40"/>
    <mergeCell ref="C38:C40"/>
    <mergeCell ref="I38:I40"/>
    <mergeCell ref="J38:J40"/>
    <mergeCell ref="K38:K40"/>
    <mergeCell ref="A101:A162"/>
    <mergeCell ref="C142:C143"/>
    <mergeCell ref="B142:B143"/>
    <mergeCell ref="I142:I143"/>
    <mergeCell ref="J142:J143"/>
    <mergeCell ref="A31:A37"/>
    <mergeCell ref="B31:B33"/>
    <mergeCell ref="C31:C33"/>
    <mergeCell ref="I31:I33"/>
    <mergeCell ref="J31:J33"/>
    <mergeCell ref="B34:B35"/>
    <mergeCell ref="C34:C35"/>
    <mergeCell ref="I34:I35"/>
    <mergeCell ref="J34:J35"/>
    <mergeCell ref="B36:B37"/>
    <mergeCell ref="C36:C37"/>
    <mergeCell ref="I36:I37"/>
    <mergeCell ref="J36:J37"/>
    <mergeCell ref="B25:B27"/>
    <mergeCell ref="C25:C27"/>
    <mergeCell ref="I25:I27"/>
    <mergeCell ref="J25:J27"/>
    <mergeCell ref="K25:K27"/>
    <mergeCell ref="K17:K18"/>
    <mergeCell ref="A21:A30"/>
    <mergeCell ref="B21:B24"/>
    <mergeCell ref="C21:C24"/>
    <mergeCell ref="I21:I24"/>
    <mergeCell ref="J21:J24"/>
    <mergeCell ref="K21:K24"/>
    <mergeCell ref="B28:B30"/>
    <mergeCell ref="C28:C30"/>
    <mergeCell ref="I28:I30"/>
    <mergeCell ref="J28:J30"/>
    <mergeCell ref="K28:K30"/>
    <mergeCell ref="A14:A20"/>
    <mergeCell ref="B14:B16"/>
    <mergeCell ref="C14:C16"/>
    <mergeCell ref="I14:I16"/>
    <mergeCell ref="J14:J16"/>
    <mergeCell ref="K14:K16"/>
    <mergeCell ref="B17:B18"/>
    <mergeCell ref="C17:C18"/>
    <mergeCell ref="I17:I18"/>
    <mergeCell ref="J17:J18"/>
    <mergeCell ref="B19:B20"/>
    <mergeCell ref="C19:C20"/>
    <mergeCell ref="I19:I20"/>
    <mergeCell ref="J19:J20"/>
    <mergeCell ref="K19:K20"/>
    <mergeCell ref="A4:A13"/>
    <mergeCell ref="B4:B7"/>
    <mergeCell ref="C4:C7"/>
    <mergeCell ref="I4:I7"/>
    <mergeCell ref="J4:J7"/>
    <mergeCell ref="K4:K7"/>
    <mergeCell ref="B11:B13"/>
    <mergeCell ref="C11:C13"/>
    <mergeCell ref="I11:I13"/>
    <mergeCell ref="J11:J13"/>
    <mergeCell ref="K11:K13"/>
    <mergeCell ref="B8:B10"/>
    <mergeCell ref="C8:C10"/>
    <mergeCell ref="I8:I10"/>
    <mergeCell ref="J8:J10"/>
    <mergeCell ref="K8:K10"/>
    <mergeCell ref="I151:I153"/>
    <mergeCell ref="J151:J153"/>
    <mergeCell ref="K151:K153"/>
    <mergeCell ref="I148:I150"/>
    <mergeCell ref="J148:J150"/>
    <mergeCell ref="K148:K150"/>
    <mergeCell ref="D1:E1"/>
    <mergeCell ref="H1:J1"/>
    <mergeCell ref="K142:K143"/>
    <mergeCell ref="K34:K35"/>
    <mergeCell ref="K31:K33"/>
    <mergeCell ref="K36:K37"/>
    <mergeCell ref="B144:B145"/>
    <mergeCell ref="C144:C145"/>
    <mergeCell ref="I144:I145"/>
    <mergeCell ref="J144:J145"/>
    <mergeCell ref="K144:K145"/>
    <mergeCell ref="B160:B162"/>
    <mergeCell ref="C160:C162"/>
    <mergeCell ref="I160:I162"/>
    <mergeCell ref="J160:J162"/>
    <mergeCell ref="K160:K162"/>
    <mergeCell ref="B157:B159"/>
    <mergeCell ref="C157:C159"/>
    <mergeCell ref="I157:I159"/>
    <mergeCell ref="J157:J159"/>
    <mergeCell ref="K157:K159"/>
    <mergeCell ref="B154:B156"/>
    <mergeCell ref="C154:C156"/>
    <mergeCell ref="I154:I156"/>
    <mergeCell ref="J154:J156"/>
    <mergeCell ref="K154:K156"/>
    <mergeCell ref="C148:C150"/>
    <mergeCell ref="B148:B150"/>
    <mergeCell ref="B151:B153"/>
    <mergeCell ref="C151:C153"/>
  </mergeCells>
  <phoneticPr fontId="3"/>
  <hyperlinks>
    <hyperlink ref="D1:E1" location="'表紙　ハイパーリンク'!A1" display="表紙　ハイパーリンク"/>
    <hyperlink ref="C101:C103" r:id="rId1" display="小児科　実施計画書\小児科　レジメン申請書　ALL-T11_PRT_v8.1　抜粋.pdf"/>
    <hyperlink ref="C230" r:id="rId2"/>
    <hyperlink ref="C226:C227" r:id="rId3" display="小児科　実施計画書\小児科　レジメン申請書　MLL-10.pdf"/>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81" fitToHeight="0" orientation="landscape" r:id="rId4"/>
  <headerFooter alignWithMargins="0"/>
  <rowBreaks count="6" manualBreakCount="6">
    <brk id="1" max="16383" man="1"/>
    <brk id="37" max="16383" man="1"/>
    <brk id="53" max="16383" man="1"/>
    <brk id="77" max="16383" man="1"/>
    <brk id="95" max="16383" man="1"/>
    <brk id="22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36.25" style="312" bestFit="1" customWidth="1"/>
    <col min="2" max="2" width="16.75" style="312" bestFit="1" customWidth="1"/>
    <col min="3" max="3" width="53.125" style="312" bestFit="1" customWidth="1"/>
    <col min="4" max="4" width="23" style="313" bestFit="1" customWidth="1"/>
    <col min="5" max="5" width="30.5" style="313" bestFit="1" customWidth="1"/>
    <col min="6" max="6" width="21.75" style="313" bestFit="1" customWidth="1"/>
    <col min="7" max="7" width="21.375" style="313" bestFit="1" customWidth="1"/>
    <col min="8" max="8" width="18.5" style="119" bestFit="1" customWidth="1"/>
    <col min="9" max="9" width="17.625" style="119" bestFit="1" customWidth="1"/>
    <col min="10" max="10" width="18.75" style="119" bestFit="1" customWidth="1"/>
    <col min="11" max="11" width="87.125" style="119" customWidth="1"/>
    <col min="12" max="16384" width="13" style="119"/>
  </cols>
  <sheetData>
    <row r="1" spans="1:11" ht="59.25" customHeight="1">
      <c r="A1" s="262" t="s">
        <v>7240</v>
      </c>
      <c r="B1" s="590"/>
      <c r="C1" s="590"/>
      <c r="D1" s="1688" t="s">
        <v>3690</v>
      </c>
      <c r="E1" s="1688"/>
      <c r="F1" s="590"/>
      <c r="G1" s="1322" t="s">
        <v>7230</v>
      </c>
      <c r="H1" s="1623" t="s">
        <v>3613</v>
      </c>
      <c r="I1" s="1623"/>
      <c r="J1" s="1623"/>
    </row>
    <row r="2" spans="1:11" s="591" customFormat="1" ht="45" customHeight="1">
      <c r="A2" s="487" t="s">
        <v>3899</v>
      </c>
      <c r="B2" s="208"/>
      <c r="C2" s="208"/>
      <c r="D2" s="208"/>
      <c r="E2" s="208"/>
      <c r="F2" s="208"/>
      <c r="G2" s="208"/>
      <c r="H2" s="208"/>
      <c r="I2" s="208"/>
      <c r="J2" s="208"/>
    </row>
    <row r="3" spans="1:11" s="592" customFormat="1" ht="30" customHeight="1">
      <c r="A3" s="607" t="s">
        <v>3781</v>
      </c>
      <c r="B3" s="184" t="s">
        <v>578</v>
      </c>
      <c r="C3" s="184" t="s">
        <v>2289</v>
      </c>
      <c r="D3" s="184" t="s">
        <v>2309</v>
      </c>
      <c r="E3" s="184" t="s">
        <v>2293</v>
      </c>
      <c r="F3" s="184" t="s">
        <v>352</v>
      </c>
      <c r="G3" s="184" t="s">
        <v>1618</v>
      </c>
      <c r="H3" s="184" t="s">
        <v>156</v>
      </c>
      <c r="I3" s="184" t="s">
        <v>189</v>
      </c>
      <c r="J3" s="186" t="s">
        <v>2312</v>
      </c>
      <c r="K3" s="186" t="s">
        <v>5</v>
      </c>
    </row>
    <row r="4" spans="1:11" ht="132" customHeight="1">
      <c r="A4" s="814" t="s">
        <v>6167</v>
      </c>
      <c r="B4" s="781"/>
      <c r="C4" s="781"/>
      <c r="D4" s="1199" t="s">
        <v>5068</v>
      </c>
      <c r="E4" s="1197" t="s">
        <v>5069</v>
      </c>
      <c r="F4" s="325" t="s">
        <v>5073</v>
      </c>
      <c r="G4" s="1191"/>
      <c r="H4" s="1199" t="s">
        <v>344</v>
      </c>
      <c r="I4" s="1191"/>
      <c r="J4" s="1186"/>
      <c r="K4" s="1193" t="s">
        <v>5071</v>
      </c>
    </row>
    <row r="5" spans="1:11" ht="132" customHeight="1">
      <c r="A5" s="1103" t="s">
        <v>6168</v>
      </c>
      <c r="B5" s="781"/>
      <c r="C5" s="781"/>
      <c r="D5" s="1199" t="s">
        <v>5068</v>
      </c>
      <c r="E5" s="1197" t="s">
        <v>5070</v>
      </c>
      <c r="F5" s="325" t="s">
        <v>5073</v>
      </c>
      <c r="G5" s="1191"/>
      <c r="H5" s="1199" t="s">
        <v>344</v>
      </c>
      <c r="I5" s="1191"/>
      <c r="J5" s="1186"/>
      <c r="K5" s="1193" t="s">
        <v>5072</v>
      </c>
    </row>
    <row r="6" spans="1:11" ht="168.75" customHeight="1">
      <c r="A6" s="1197" t="s">
        <v>6169</v>
      </c>
      <c r="B6" s="781"/>
      <c r="C6" s="781"/>
      <c r="D6" s="1199" t="s">
        <v>5075</v>
      </c>
      <c r="E6" s="1197" t="s">
        <v>5076</v>
      </c>
      <c r="F6" s="325" t="s">
        <v>5074</v>
      </c>
      <c r="G6" s="1191"/>
      <c r="H6" s="1199" t="s">
        <v>344</v>
      </c>
      <c r="I6" s="1191"/>
      <c r="J6" s="1186"/>
      <c r="K6" s="1193" t="s">
        <v>5077</v>
      </c>
    </row>
    <row r="7" spans="1:11" ht="62.25" customHeight="1">
      <c r="A7" s="228"/>
      <c r="B7" s="228"/>
      <c r="C7" s="228"/>
      <c r="D7" s="213"/>
      <c r="E7" s="213"/>
      <c r="F7" s="213"/>
      <c r="G7" s="213"/>
      <c r="H7" s="213"/>
      <c r="I7" s="213"/>
      <c r="J7" s="213"/>
      <c r="K7" s="196"/>
    </row>
    <row r="8" spans="1:11" s="591" customFormat="1" ht="45" customHeight="1">
      <c r="A8" s="487" t="s">
        <v>5736</v>
      </c>
      <c r="B8" s="208"/>
      <c r="C8" s="208"/>
      <c r="D8" s="208"/>
      <c r="E8" s="208"/>
      <c r="F8" s="208"/>
      <c r="G8" s="208"/>
      <c r="H8" s="208"/>
      <c r="I8" s="208"/>
    </row>
    <row r="9" spans="1:11" s="592" customFormat="1" ht="30" customHeight="1">
      <c r="A9" s="184" t="s">
        <v>3781</v>
      </c>
      <c r="B9" s="184" t="s">
        <v>578</v>
      </c>
      <c r="C9" s="184" t="s">
        <v>2289</v>
      </c>
      <c r="D9" s="184" t="s">
        <v>2309</v>
      </c>
      <c r="E9" s="184" t="s">
        <v>2293</v>
      </c>
      <c r="F9" s="184" t="s">
        <v>352</v>
      </c>
      <c r="G9" s="184" t="s">
        <v>1618</v>
      </c>
      <c r="H9" s="184" t="s">
        <v>156</v>
      </c>
      <c r="I9" s="184" t="s">
        <v>189</v>
      </c>
      <c r="J9" s="186" t="s">
        <v>2312</v>
      </c>
      <c r="K9" s="186" t="s">
        <v>5</v>
      </c>
    </row>
    <row r="10" spans="1:11" ht="46.5" customHeight="1">
      <c r="A10" s="1639"/>
      <c r="B10" s="1608" t="s">
        <v>5250</v>
      </c>
      <c r="C10" s="2132" t="s">
        <v>5116</v>
      </c>
      <c r="D10" s="1185" t="s">
        <v>65</v>
      </c>
      <c r="E10" s="1185" t="s">
        <v>4984</v>
      </c>
      <c r="F10" s="1185" t="s">
        <v>148</v>
      </c>
      <c r="G10" s="1185" t="s">
        <v>5066</v>
      </c>
      <c r="H10" s="1185" t="s">
        <v>7016</v>
      </c>
      <c r="I10" s="1639" t="s">
        <v>266</v>
      </c>
      <c r="J10" s="1746" t="s">
        <v>2</v>
      </c>
      <c r="K10" s="1616" t="s">
        <v>5114</v>
      </c>
    </row>
    <row r="11" spans="1:11" ht="46.5" customHeight="1">
      <c r="A11" s="1639"/>
      <c r="B11" s="1612"/>
      <c r="C11" s="2132"/>
      <c r="D11" s="1185" t="s">
        <v>111</v>
      </c>
      <c r="E11" s="1185" t="s">
        <v>5112</v>
      </c>
      <c r="F11" s="1185" t="s">
        <v>148</v>
      </c>
      <c r="G11" s="1185"/>
      <c r="H11" s="1185" t="s">
        <v>2825</v>
      </c>
      <c r="I11" s="1639"/>
      <c r="J11" s="1747"/>
      <c r="K11" s="1617"/>
    </row>
    <row r="12" spans="1:11" ht="46.5" customHeight="1">
      <c r="A12" s="1639"/>
      <c r="B12" s="1612"/>
      <c r="C12" s="2132"/>
      <c r="D12" s="1185" t="s">
        <v>122</v>
      </c>
      <c r="E12" s="1185" t="s">
        <v>5108</v>
      </c>
      <c r="F12" s="1185" t="s">
        <v>5113</v>
      </c>
      <c r="G12" s="1185"/>
      <c r="H12" s="1185" t="s">
        <v>5109</v>
      </c>
      <c r="I12" s="1639"/>
      <c r="J12" s="1747"/>
      <c r="K12" s="1617"/>
    </row>
    <row r="13" spans="1:11" ht="46.5" customHeight="1">
      <c r="A13" s="1639"/>
      <c r="B13" s="1612"/>
      <c r="C13" s="2132"/>
      <c r="D13" s="1185" t="s">
        <v>122</v>
      </c>
      <c r="E13" s="1185" t="s">
        <v>5106</v>
      </c>
      <c r="F13" s="1185" t="s">
        <v>5113</v>
      </c>
      <c r="G13" s="1185"/>
      <c r="H13" s="1185" t="s">
        <v>5110</v>
      </c>
      <c r="I13" s="1639"/>
      <c r="J13" s="1747"/>
      <c r="K13" s="1617"/>
    </row>
    <row r="14" spans="1:11" ht="46.5" customHeight="1">
      <c r="A14" s="1639"/>
      <c r="B14" s="1609"/>
      <c r="C14" s="2132"/>
      <c r="D14" s="1185" t="s">
        <v>122</v>
      </c>
      <c r="E14" s="1185" t="s">
        <v>5107</v>
      </c>
      <c r="F14" s="1185" t="s">
        <v>5113</v>
      </c>
      <c r="G14" s="1185"/>
      <c r="H14" s="1185" t="s">
        <v>5111</v>
      </c>
      <c r="I14" s="1639"/>
      <c r="J14" s="1748"/>
      <c r="K14" s="1618"/>
    </row>
    <row r="15" spans="1:11" ht="46.5" customHeight="1">
      <c r="A15" s="1639"/>
      <c r="B15" s="1608" t="s">
        <v>5251</v>
      </c>
      <c r="C15" s="1639" t="s">
        <v>5115</v>
      </c>
      <c r="D15" s="1185" t="s">
        <v>65</v>
      </c>
      <c r="E15" s="1185" t="s">
        <v>373</v>
      </c>
      <c r="F15" s="1185" t="s">
        <v>148</v>
      </c>
      <c r="G15" s="1185" t="s">
        <v>5066</v>
      </c>
      <c r="H15" s="1185" t="s">
        <v>7016</v>
      </c>
      <c r="I15" s="1639" t="s">
        <v>266</v>
      </c>
      <c r="J15" s="1746" t="s">
        <v>2</v>
      </c>
      <c r="K15" s="1616" t="s">
        <v>5114</v>
      </c>
    </row>
    <row r="16" spans="1:11" ht="46.5" customHeight="1">
      <c r="A16" s="1639"/>
      <c r="B16" s="1612"/>
      <c r="C16" s="1639"/>
      <c r="D16" s="1185" t="s">
        <v>111</v>
      </c>
      <c r="E16" s="1185" t="s">
        <v>5125</v>
      </c>
      <c r="F16" s="1185" t="s">
        <v>148</v>
      </c>
      <c r="G16" s="1185"/>
      <c r="H16" s="1185" t="s">
        <v>2825</v>
      </c>
      <c r="I16" s="1639"/>
      <c r="J16" s="1747"/>
      <c r="K16" s="1617"/>
    </row>
    <row r="17" spans="1:11" ht="46.5" customHeight="1">
      <c r="A17" s="1639"/>
      <c r="B17" s="1612"/>
      <c r="C17" s="1639"/>
      <c r="D17" s="1185" t="s">
        <v>122</v>
      </c>
      <c r="E17" s="1185" t="s">
        <v>5108</v>
      </c>
      <c r="F17" s="1185" t="s">
        <v>5113</v>
      </c>
      <c r="G17" s="1185"/>
      <c r="H17" s="1185" t="s">
        <v>5109</v>
      </c>
      <c r="I17" s="1639"/>
      <c r="J17" s="1747"/>
      <c r="K17" s="1617"/>
    </row>
    <row r="18" spans="1:11" ht="46.5" customHeight="1">
      <c r="A18" s="1639"/>
      <c r="B18" s="1612"/>
      <c r="C18" s="1639"/>
      <c r="D18" s="1185" t="s">
        <v>122</v>
      </c>
      <c r="E18" s="1185" t="s">
        <v>5106</v>
      </c>
      <c r="F18" s="1185" t="s">
        <v>5113</v>
      </c>
      <c r="G18" s="1185"/>
      <c r="H18" s="1185" t="s">
        <v>5110</v>
      </c>
      <c r="I18" s="1639"/>
      <c r="J18" s="1747"/>
      <c r="K18" s="1617"/>
    </row>
    <row r="19" spans="1:11" ht="46.5" customHeight="1">
      <c r="A19" s="1639"/>
      <c r="B19" s="1609"/>
      <c r="C19" s="1639"/>
      <c r="D19" s="1185" t="s">
        <v>122</v>
      </c>
      <c r="E19" s="1185" t="s">
        <v>5107</v>
      </c>
      <c r="F19" s="1185" t="s">
        <v>5113</v>
      </c>
      <c r="G19" s="1185"/>
      <c r="H19" s="1185" t="s">
        <v>5111</v>
      </c>
      <c r="I19" s="1639"/>
      <c r="J19" s="1748"/>
      <c r="K19" s="1618"/>
    </row>
    <row r="20" spans="1:11" ht="35.25" customHeight="1">
      <c r="A20" s="1645"/>
      <c r="B20" s="1642" t="s">
        <v>5252</v>
      </c>
      <c r="C20" s="1645" t="s">
        <v>5119</v>
      </c>
      <c r="D20" s="1183" t="s">
        <v>65</v>
      </c>
      <c r="E20" s="1183" t="s">
        <v>5091</v>
      </c>
      <c r="F20" s="1183" t="s">
        <v>148</v>
      </c>
      <c r="G20" s="1183" t="s">
        <v>1720</v>
      </c>
      <c r="H20" s="1183">
        <v>1</v>
      </c>
      <c r="I20" s="1645" t="s">
        <v>144</v>
      </c>
      <c r="J20" s="1741" t="s">
        <v>3438</v>
      </c>
      <c r="K20" s="1647" t="s">
        <v>5118</v>
      </c>
    </row>
    <row r="21" spans="1:11" ht="42.75" customHeight="1">
      <c r="A21" s="1645"/>
      <c r="B21" s="1643"/>
      <c r="C21" s="1645"/>
      <c r="D21" s="1183" t="s">
        <v>111</v>
      </c>
      <c r="E21" s="1183" t="s">
        <v>5112</v>
      </c>
      <c r="F21" s="1183" t="s">
        <v>148</v>
      </c>
      <c r="G21" s="1183"/>
      <c r="H21" s="1183">
        <v>1</v>
      </c>
      <c r="I21" s="1645"/>
      <c r="J21" s="1742"/>
      <c r="K21" s="1648"/>
    </row>
    <row r="22" spans="1:11" ht="43.5" customHeight="1">
      <c r="A22" s="1645"/>
      <c r="B22" s="1644"/>
      <c r="C22" s="1645"/>
      <c r="D22" s="1183" t="s">
        <v>122</v>
      </c>
      <c r="E22" s="1183" t="s">
        <v>5108</v>
      </c>
      <c r="F22" s="1183" t="s">
        <v>5113</v>
      </c>
      <c r="G22" s="1183"/>
      <c r="H22" s="1183" t="s">
        <v>5117</v>
      </c>
      <c r="I22" s="1645"/>
      <c r="J22" s="1743"/>
      <c r="K22" s="1649"/>
    </row>
    <row r="23" spans="1:11" ht="35.25" customHeight="1">
      <c r="A23" s="1645"/>
      <c r="B23" s="1642" t="s">
        <v>5253</v>
      </c>
      <c r="C23" s="1645" t="s">
        <v>5120</v>
      </c>
      <c r="D23" s="1183" t="s">
        <v>65</v>
      </c>
      <c r="E23" s="1183" t="s">
        <v>5091</v>
      </c>
      <c r="F23" s="1183" t="s">
        <v>148</v>
      </c>
      <c r="G23" s="1183" t="s">
        <v>1720</v>
      </c>
      <c r="H23" s="1183">
        <v>1</v>
      </c>
      <c r="I23" s="1645" t="s">
        <v>144</v>
      </c>
      <c r="J23" s="1741" t="s">
        <v>3438</v>
      </c>
      <c r="K23" s="1647" t="s">
        <v>5118</v>
      </c>
    </row>
    <row r="24" spans="1:11" ht="42.75" customHeight="1">
      <c r="A24" s="1645"/>
      <c r="B24" s="1643"/>
      <c r="C24" s="1645"/>
      <c r="D24" s="1183" t="s">
        <v>111</v>
      </c>
      <c r="E24" s="1183" t="s">
        <v>5125</v>
      </c>
      <c r="F24" s="1183" t="s">
        <v>148</v>
      </c>
      <c r="G24" s="1183"/>
      <c r="H24" s="1183">
        <v>1</v>
      </c>
      <c r="I24" s="1645"/>
      <c r="J24" s="1742"/>
      <c r="K24" s="1648"/>
    </row>
    <row r="25" spans="1:11" ht="43.5" customHeight="1">
      <c r="A25" s="1645"/>
      <c r="B25" s="1644"/>
      <c r="C25" s="1645"/>
      <c r="D25" s="1183" t="s">
        <v>122</v>
      </c>
      <c r="E25" s="1183" t="s">
        <v>5108</v>
      </c>
      <c r="F25" s="1183" t="s">
        <v>5113</v>
      </c>
      <c r="G25" s="1183"/>
      <c r="H25" s="1183" t="s">
        <v>5117</v>
      </c>
      <c r="I25" s="1645"/>
      <c r="J25" s="1743"/>
      <c r="K25" s="1649"/>
    </row>
    <row r="26" spans="1:11" s="457" customFormat="1" ht="35.25" customHeight="1">
      <c r="A26" s="1639"/>
      <c r="B26" s="1608" t="s">
        <v>5254</v>
      </c>
      <c r="C26" s="1639" t="s">
        <v>5121</v>
      </c>
      <c r="D26" s="1185" t="s">
        <v>5123</v>
      </c>
      <c r="E26" s="1185" t="s">
        <v>108</v>
      </c>
      <c r="F26" s="1185" t="s">
        <v>148</v>
      </c>
      <c r="G26" s="1185"/>
      <c r="H26" s="1185">
        <v>1</v>
      </c>
      <c r="I26" s="1639" t="s">
        <v>301</v>
      </c>
      <c r="J26" s="1746" t="s">
        <v>3438</v>
      </c>
      <c r="K26" s="1616" t="s">
        <v>5118</v>
      </c>
    </row>
    <row r="27" spans="1:11" s="457" customFormat="1" ht="42.75" customHeight="1">
      <c r="A27" s="1639"/>
      <c r="B27" s="1612"/>
      <c r="C27" s="1639"/>
      <c r="D27" s="1185" t="s">
        <v>111</v>
      </c>
      <c r="E27" s="1185" t="s">
        <v>5112</v>
      </c>
      <c r="F27" s="1185" t="s">
        <v>148</v>
      </c>
      <c r="G27" s="1185"/>
      <c r="H27" s="1185">
        <v>1</v>
      </c>
      <c r="I27" s="1639"/>
      <c r="J27" s="1747"/>
      <c r="K27" s="1617"/>
    </row>
    <row r="28" spans="1:11" s="457" customFormat="1" ht="43.5" customHeight="1">
      <c r="A28" s="1639"/>
      <c r="B28" s="1609"/>
      <c r="C28" s="1639"/>
      <c r="D28" s="1185" t="s">
        <v>122</v>
      </c>
      <c r="E28" s="1185" t="s">
        <v>5108</v>
      </c>
      <c r="F28" s="1185" t="s">
        <v>5113</v>
      </c>
      <c r="G28" s="1185"/>
      <c r="H28" s="1185" t="s">
        <v>5124</v>
      </c>
      <c r="I28" s="1639"/>
      <c r="J28" s="1748"/>
      <c r="K28" s="1618"/>
    </row>
    <row r="29" spans="1:11" s="457" customFormat="1" ht="35.25" customHeight="1">
      <c r="A29" s="1639"/>
      <c r="B29" s="1608" t="s">
        <v>5255</v>
      </c>
      <c r="C29" s="1639" t="s">
        <v>5122</v>
      </c>
      <c r="D29" s="1185" t="s">
        <v>5123</v>
      </c>
      <c r="E29" s="1185" t="s">
        <v>108</v>
      </c>
      <c r="F29" s="1185" t="s">
        <v>148</v>
      </c>
      <c r="G29" s="1185"/>
      <c r="H29" s="1185">
        <v>1</v>
      </c>
      <c r="I29" s="1639" t="s">
        <v>301</v>
      </c>
      <c r="J29" s="1746" t="s">
        <v>3438</v>
      </c>
      <c r="K29" s="1616" t="s">
        <v>5118</v>
      </c>
    </row>
    <row r="30" spans="1:11" s="457" customFormat="1" ht="42.75" customHeight="1">
      <c r="A30" s="1639"/>
      <c r="B30" s="1612"/>
      <c r="C30" s="1639"/>
      <c r="D30" s="1185" t="s">
        <v>111</v>
      </c>
      <c r="E30" s="1185" t="s">
        <v>5125</v>
      </c>
      <c r="F30" s="1185" t="s">
        <v>148</v>
      </c>
      <c r="G30" s="1185"/>
      <c r="H30" s="1185">
        <v>1</v>
      </c>
      <c r="I30" s="1639"/>
      <c r="J30" s="1747"/>
      <c r="K30" s="1617"/>
    </row>
    <row r="31" spans="1:11" s="457" customFormat="1" ht="43.5" customHeight="1">
      <c r="A31" s="1639"/>
      <c r="B31" s="1609"/>
      <c r="C31" s="1639"/>
      <c r="D31" s="1185" t="s">
        <v>122</v>
      </c>
      <c r="E31" s="1185" t="s">
        <v>5108</v>
      </c>
      <c r="F31" s="1185" t="s">
        <v>5113</v>
      </c>
      <c r="G31" s="1185"/>
      <c r="H31" s="1185" t="s">
        <v>5124</v>
      </c>
      <c r="I31" s="1639"/>
      <c r="J31" s="1748"/>
      <c r="K31" s="1618"/>
    </row>
    <row r="32" spans="1:11" s="457" customFormat="1" ht="50.25" customHeight="1">
      <c r="A32" s="1645"/>
      <c r="B32" s="1642" t="s">
        <v>5256</v>
      </c>
      <c r="C32" s="1645" t="s">
        <v>5131</v>
      </c>
      <c r="D32" s="1183" t="s">
        <v>5126</v>
      </c>
      <c r="E32" s="1183" t="s">
        <v>5127</v>
      </c>
      <c r="F32" s="1183" t="s">
        <v>148</v>
      </c>
      <c r="G32" s="1183"/>
      <c r="H32" s="1183">
        <v>1</v>
      </c>
      <c r="I32" s="1645" t="s">
        <v>301</v>
      </c>
      <c r="J32" s="1741" t="s">
        <v>3438</v>
      </c>
      <c r="K32" s="1647" t="s">
        <v>198</v>
      </c>
    </row>
    <row r="33" spans="1:11" s="457" customFormat="1" ht="42.75" customHeight="1">
      <c r="A33" s="1645"/>
      <c r="B33" s="1643"/>
      <c r="C33" s="1645"/>
      <c r="D33" s="1183" t="s">
        <v>122</v>
      </c>
      <c r="E33" s="1183" t="s">
        <v>5108</v>
      </c>
      <c r="F33" s="1183" t="s">
        <v>5113</v>
      </c>
      <c r="G33" s="1183"/>
      <c r="H33" s="1183" t="s">
        <v>5128</v>
      </c>
      <c r="I33" s="1645"/>
      <c r="J33" s="1742"/>
      <c r="K33" s="1648"/>
    </row>
    <row r="34" spans="1:11" s="457" customFormat="1" ht="43.5" customHeight="1">
      <c r="A34" s="1645"/>
      <c r="B34" s="1644"/>
      <c r="C34" s="1645"/>
      <c r="D34" s="1183" t="s">
        <v>5129</v>
      </c>
      <c r="E34" s="1183" t="s">
        <v>5130</v>
      </c>
      <c r="F34" s="1183" t="s">
        <v>311</v>
      </c>
      <c r="G34" s="1183"/>
      <c r="H34" s="1183" t="s">
        <v>5081</v>
      </c>
      <c r="I34" s="1645"/>
      <c r="J34" s="1743"/>
      <c r="K34" s="1649"/>
    </row>
    <row r="35" spans="1:11" s="457" customFormat="1" ht="50.25" customHeight="1">
      <c r="A35" s="1645"/>
      <c r="B35" s="1642" t="s">
        <v>5257</v>
      </c>
      <c r="C35" s="1645" t="s">
        <v>5132</v>
      </c>
      <c r="D35" s="1183" t="s">
        <v>5126</v>
      </c>
      <c r="E35" s="1183" t="s">
        <v>5133</v>
      </c>
      <c r="F35" s="1183" t="s">
        <v>148</v>
      </c>
      <c r="G35" s="1183"/>
      <c r="H35" s="1183">
        <v>1</v>
      </c>
      <c r="I35" s="1645" t="s">
        <v>301</v>
      </c>
      <c r="J35" s="1741" t="s">
        <v>3438</v>
      </c>
      <c r="K35" s="1647" t="s">
        <v>198</v>
      </c>
    </row>
    <row r="36" spans="1:11" s="457" customFormat="1" ht="42.75" customHeight="1">
      <c r="A36" s="1645"/>
      <c r="B36" s="1643"/>
      <c r="C36" s="1645"/>
      <c r="D36" s="1183" t="s">
        <v>122</v>
      </c>
      <c r="E36" s="1183" t="s">
        <v>5108</v>
      </c>
      <c r="F36" s="1183" t="s">
        <v>5113</v>
      </c>
      <c r="G36" s="1183"/>
      <c r="H36" s="1183" t="s">
        <v>5128</v>
      </c>
      <c r="I36" s="1645"/>
      <c r="J36" s="1742"/>
      <c r="K36" s="1648"/>
    </row>
    <row r="37" spans="1:11" s="457" customFormat="1" ht="43.5" customHeight="1">
      <c r="A37" s="1645"/>
      <c r="B37" s="1644"/>
      <c r="C37" s="1645"/>
      <c r="D37" s="1183" t="s">
        <v>5129</v>
      </c>
      <c r="E37" s="1183" t="s">
        <v>5130</v>
      </c>
      <c r="F37" s="1183" t="s">
        <v>311</v>
      </c>
      <c r="G37" s="1183"/>
      <c r="H37" s="1183" t="s">
        <v>5081</v>
      </c>
      <c r="I37" s="1645"/>
      <c r="J37" s="1743"/>
      <c r="K37" s="1649"/>
    </row>
    <row r="38" spans="1:11" s="457" customFormat="1" ht="50.25" customHeight="1">
      <c r="A38" s="1639"/>
      <c r="B38" s="1952"/>
      <c r="C38" s="1639" t="s">
        <v>5134</v>
      </c>
      <c r="D38" s="1185" t="s">
        <v>5123</v>
      </c>
      <c r="E38" s="1185" t="s">
        <v>5106</v>
      </c>
      <c r="F38" s="1185" t="s">
        <v>311</v>
      </c>
      <c r="G38" s="1185"/>
      <c r="H38" s="1185">
        <v>1</v>
      </c>
      <c r="I38" s="1639" t="s">
        <v>301</v>
      </c>
      <c r="J38" s="1746" t="s">
        <v>3438</v>
      </c>
      <c r="K38" s="1616" t="s">
        <v>198</v>
      </c>
    </row>
    <row r="39" spans="1:11" s="457" customFormat="1" ht="43.5" customHeight="1">
      <c r="A39" s="1639"/>
      <c r="B39" s="1953"/>
      <c r="C39" s="1639"/>
      <c r="D39" s="1185" t="s">
        <v>5129</v>
      </c>
      <c r="E39" s="1185" t="s">
        <v>5130</v>
      </c>
      <c r="F39" s="1185" t="s">
        <v>311</v>
      </c>
      <c r="G39" s="1185"/>
      <c r="H39" s="1185" t="s">
        <v>5081</v>
      </c>
      <c r="I39" s="1639"/>
      <c r="J39" s="1748"/>
      <c r="K39" s="1618"/>
    </row>
    <row r="40" spans="1:11" ht="35.25" customHeight="1">
      <c r="A40" s="1645"/>
      <c r="B40" s="1642" t="s">
        <v>5258</v>
      </c>
      <c r="C40" s="1645" t="s">
        <v>5137</v>
      </c>
      <c r="D40" s="1183" t="s">
        <v>3386</v>
      </c>
      <c r="E40" s="1183" t="s">
        <v>5135</v>
      </c>
      <c r="F40" s="1183" t="s">
        <v>148</v>
      </c>
      <c r="G40" s="1183"/>
      <c r="H40" s="1183">
        <v>1</v>
      </c>
      <c r="I40" s="1645" t="s">
        <v>301</v>
      </c>
      <c r="J40" s="1741" t="s">
        <v>3154</v>
      </c>
      <c r="K40" s="1647" t="s">
        <v>198</v>
      </c>
    </row>
    <row r="41" spans="1:11" ht="42.75" customHeight="1">
      <c r="A41" s="1645"/>
      <c r="B41" s="1643"/>
      <c r="C41" s="1645"/>
      <c r="D41" s="1183" t="s">
        <v>111</v>
      </c>
      <c r="E41" s="1183" t="s">
        <v>5112</v>
      </c>
      <c r="F41" s="1183" t="s">
        <v>148</v>
      </c>
      <c r="G41" s="1183"/>
      <c r="H41" s="1183">
        <v>1</v>
      </c>
      <c r="I41" s="1645"/>
      <c r="J41" s="1742"/>
      <c r="K41" s="1648"/>
    </row>
    <row r="42" spans="1:11" ht="42.75" customHeight="1">
      <c r="A42" s="1645"/>
      <c r="B42" s="1643"/>
      <c r="C42" s="1645"/>
      <c r="D42" s="1183" t="s">
        <v>51</v>
      </c>
      <c r="E42" s="1183" t="s">
        <v>5136</v>
      </c>
      <c r="F42" s="1183" t="s">
        <v>148</v>
      </c>
      <c r="G42" s="1183"/>
      <c r="H42" s="1183" t="s">
        <v>5128</v>
      </c>
      <c r="I42" s="1645"/>
      <c r="J42" s="1742"/>
      <c r="K42" s="1648"/>
    </row>
    <row r="43" spans="1:11" ht="43.5" customHeight="1">
      <c r="A43" s="1645"/>
      <c r="B43" s="1644"/>
      <c r="C43" s="1645"/>
      <c r="D43" s="1183" t="s">
        <v>122</v>
      </c>
      <c r="E43" s="1183" t="s">
        <v>5108</v>
      </c>
      <c r="F43" s="1183" t="s">
        <v>5113</v>
      </c>
      <c r="G43" s="1183"/>
      <c r="H43" s="1183" t="s">
        <v>5128</v>
      </c>
      <c r="I43" s="1645"/>
      <c r="J43" s="1743"/>
      <c r="K43" s="1649"/>
    </row>
    <row r="44" spans="1:11" ht="35.25" customHeight="1">
      <c r="A44" s="1645"/>
      <c r="B44" s="1642" t="s">
        <v>5259</v>
      </c>
      <c r="C44" s="1645" t="s">
        <v>5138</v>
      </c>
      <c r="D44" s="1183" t="s">
        <v>3386</v>
      </c>
      <c r="E44" s="1183" t="s">
        <v>5135</v>
      </c>
      <c r="F44" s="1183" t="s">
        <v>148</v>
      </c>
      <c r="G44" s="1183"/>
      <c r="H44" s="1183">
        <v>1</v>
      </c>
      <c r="I44" s="1645" t="s">
        <v>301</v>
      </c>
      <c r="J44" s="1741" t="s">
        <v>3154</v>
      </c>
      <c r="K44" s="1647" t="s">
        <v>198</v>
      </c>
    </row>
    <row r="45" spans="1:11" ht="42.75" customHeight="1">
      <c r="A45" s="1645"/>
      <c r="B45" s="1643"/>
      <c r="C45" s="1645"/>
      <c r="D45" s="1183" t="s">
        <v>111</v>
      </c>
      <c r="E45" s="1183" t="s">
        <v>5125</v>
      </c>
      <c r="F45" s="1183" t="s">
        <v>148</v>
      </c>
      <c r="G45" s="1183"/>
      <c r="H45" s="1183">
        <v>1</v>
      </c>
      <c r="I45" s="1645"/>
      <c r="J45" s="1742"/>
      <c r="K45" s="1648"/>
    </row>
    <row r="46" spans="1:11" ht="42.75" customHeight="1">
      <c r="A46" s="1645"/>
      <c r="B46" s="1643"/>
      <c r="C46" s="1645"/>
      <c r="D46" s="1183" t="s">
        <v>51</v>
      </c>
      <c r="E46" s="1183" t="s">
        <v>5136</v>
      </c>
      <c r="F46" s="1183" t="s">
        <v>148</v>
      </c>
      <c r="G46" s="1183"/>
      <c r="H46" s="1183" t="s">
        <v>5128</v>
      </c>
      <c r="I46" s="1645"/>
      <c r="J46" s="1742"/>
      <c r="K46" s="1648"/>
    </row>
    <row r="47" spans="1:11" ht="43.5" customHeight="1">
      <c r="A47" s="1645"/>
      <c r="B47" s="1644"/>
      <c r="C47" s="1645"/>
      <c r="D47" s="1183" t="s">
        <v>122</v>
      </c>
      <c r="E47" s="1183" t="s">
        <v>5108</v>
      </c>
      <c r="F47" s="1183" t="s">
        <v>5113</v>
      </c>
      <c r="G47" s="1183"/>
      <c r="H47" s="1183" t="s">
        <v>5128</v>
      </c>
      <c r="I47" s="1645"/>
      <c r="J47" s="1743"/>
      <c r="K47" s="1649"/>
    </row>
    <row r="48" spans="1:11" ht="35.25" customHeight="1">
      <c r="A48" s="1639"/>
      <c r="B48" s="1608" t="s">
        <v>5260</v>
      </c>
      <c r="C48" s="1639" t="s">
        <v>5139</v>
      </c>
      <c r="D48" s="1185" t="s">
        <v>3386</v>
      </c>
      <c r="E48" s="1185" t="s">
        <v>5135</v>
      </c>
      <c r="F48" s="1185" t="s">
        <v>148</v>
      </c>
      <c r="G48" s="1185"/>
      <c r="H48" s="1185">
        <v>1</v>
      </c>
      <c r="I48" s="1639" t="s">
        <v>301</v>
      </c>
      <c r="J48" s="1746" t="s">
        <v>3154</v>
      </c>
      <c r="K48" s="1616" t="s">
        <v>198</v>
      </c>
    </row>
    <row r="49" spans="1:11" ht="42.75" customHeight="1">
      <c r="A49" s="1639"/>
      <c r="B49" s="1612"/>
      <c r="C49" s="1639"/>
      <c r="D49" s="1185" t="s">
        <v>111</v>
      </c>
      <c r="E49" s="1185" t="s">
        <v>5112</v>
      </c>
      <c r="F49" s="1185" t="s">
        <v>148</v>
      </c>
      <c r="G49" s="1185"/>
      <c r="H49" s="1185">
        <v>1</v>
      </c>
      <c r="I49" s="1639"/>
      <c r="J49" s="1747"/>
      <c r="K49" s="1617"/>
    </row>
    <row r="50" spans="1:11" ht="43.5" customHeight="1">
      <c r="A50" s="1639"/>
      <c r="B50" s="1609"/>
      <c r="C50" s="1639"/>
      <c r="D50" s="1185" t="s">
        <v>122</v>
      </c>
      <c r="E50" s="1185" t="s">
        <v>5108</v>
      </c>
      <c r="F50" s="1185" t="s">
        <v>5113</v>
      </c>
      <c r="G50" s="1185"/>
      <c r="H50" s="1185" t="s">
        <v>5128</v>
      </c>
      <c r="I50" s="1639"/>
      <c r="J50" s="1748"/>
      <c r="K50" s="1618"/>
    </row>
    <row r="51" spans="1:11" ht="35.25" customHeight="1">
      <c r="A51" s="1639"/>
      <c r="B51" s="1608" t="s">
        <v>5261</v>
      </c>
      <c r="C51" s="1639" t="s">
        <v>5140</v>
      </c>
      <c r="D51" s="1185" t="s">
        <v>3386</v>
      </c>
      <c r="E51" s="1185" t="s">
        <v>5135</v>
      </c>
      <c r="F51" s="1185" t="s">
        <v>148</v>
      </c>
      <c r="G51" s="1185"/>
      <c r="H51" s="1185">
        <v>1</v>
      </c>
      <c r="I51" s="1639" t="s">
        <v>301</v>
      </c>
      <c r="J51" s="1746" t="s">
        <v>3154</v>
      </c>
      <c r="K51" s="1616" t="s">
        <v>198</v>
      </c>
    </row>
    <row r="52" spans="1:11" ht="42.75" customHeight="1">
      <c r="A52" s="1639"/>
      <c r="B52" s="1612"/>
      <c r="C52" s="1639"/>
      <c r="D52" s="1185" t="s">
        <v>111</v>
      </c>
      <c r="E52" s="1185" t="s">
        <v>5125</v>
      </c>
      <c r="F52" s="1185" t="s">
        <v>148</v>
      </c>
      <c r="G52" s="1185"/>
      <c r="H52" s="1185">
        <v>1</v>
      </c>
      <c r="I52" s="1639"/>
      <c r="J52" s="1747"/>
      <c r="K52" s="1617"/>
    </row>
    <row r="53" spans="1:11" ht="43.5" customHeight="1">
      <c r="A53" s="1639"/>
      <c r="B53" s="1609"/>
      <c r="C53" s="1639"/>
      <c r="D53" s="1185" t="s">
        <v>122</v>
      </c>
      <c r="E53" s="1185" t="s">
        <v>5108</v>
      </c>
      <c r="F53" s="1185" t="s">
        <v>5113</v>
      </c>
      <c r="G53" s="1185"/>
      <c r="H53" s="1185" t="s">
        <v>5128</v>
      </c>
      <c r="I53" s="1639"/>
      <c r="J53" s="1748"/>
      <c r="K53" s="1618"/>
    </row>
    <row r="54" spans="1:11" ht="35.25" customHeight="1">
      <c r="A54" s="1645"/>
      <c r="B54" s="1642" t="s">
        <v>5262</v>
      </c>
      <c r="C54" s="1645" t="s">
        <v>5067</v>
      </c>
      <c r="D54" s="1183" t="s">
        <v>5123</v>
      </c>
      <c r="E54" s="1183" t="s">
        <v>3914</v>
      </c>
      <c r="F54" s="1183" t="s">
        <v>148</v>
      </c>
      <c r="G54" s="1183" t="s">
        <v>1743</v>
      </c>
      <c r="H54" s="1183">
        <v>1</v>
      </c>
      <c r="I54" s="1645" t="s">
        <v>144</v>
      </c>
      <c r="J54" s="1741" t="s">
        <v>3438</v>
      </c>
      <c r="K54" s="1647" t="s">
        <v>198</v>
      </c>
    </row>
    <row r="55" spans="1:11" ht="42.75" customHeight="1">
      <c r="A55" s="1645"/>
      <c r="B55" s="1643"/>
      <c r="C55" s="1645"/>
      <c r="D55" s="1183" t="s">
        <v>122</v>
      </c>
      <c r="E55" s="1183" t="s">
        <v>5108</v>
      </c>
      <c r="F55" s="1183" t="s">
        <v>5113</v>
      </c>
      <c r="G55" s="1183"/>
      <c r="H55" s="1183" t="s">
        <v>5124</v>
      </c>
      <c r="I55" s="1645"/>
      <c r="J55" s="1742"/>
      <c r="K55" s="1648"/>
    </row>
    <row r="56" spans="1:11" ht="35.25" customHeight="1">
      <c r="A56" s="1639"/>
      <c r="B56" s="1608" t="s">
        <v>5263</v>
      </c>
      <c r="C56" s="1639" t="s">
        <v>5141</v>
      </c>
      <c r="D56" s="1185" t="s">
        <v>51</v>
      </c>
      <c r="E56" s="1185" t="s">
        <v>5136</v>
      </c>
      <c r="F56" s="1185" t="s">
        <v>148</v>
      </c>
      <c r="G56" s="1185"/>
      <c r="H56" s="1185">
        <v>1</v>
      </c>
      <c r="I56" s="1639" t="s">
        <v>301</v>
      </c>
      <c r="J56" s="1746" t="s">
        <v>3154</v>
      </c>
      <c r="K56" s="1616" t="s">
        <v>198</v>
      </c>
    </row>
    <row r="57" spans="1:11" ht="42.75" customHeight="1">
      <c r="A57" s="1639"/>
      <c r="B57" s="1612"/>
      <c r="C57" s="1639"/>
      <c r="D57" s="1185" t="s">
        <v>111</v>
      </c>
      <c r="E57" s="1185" t="s">
        <v>5112</v>
      </c>
      <c r="F57" s="1185" t="s">
        <v>148</v>
      </c>
      <c r="G57" s="1185"/>
      <c r="H57" s="1185">
        <v>1</v>
      </c>
      <c r="I57" s="1639"/>
      <c r="J57" s="1747"/>
      <c r="K57" s="1617"/>
    </row>
    <row r="58" spans="1:11" ht="43.5" customHeight="1">
      <c r="A58" s="1639"/>
      <c r="B58" s="1609"/>
      <c r="C58" s="1639"/>
      <c r="D58" s="1185" t="s">
        <v>122</v>
      </c>
      <c r="E58" s="1185" t="s">
        <v>5108</v>
      </c>
      <c r="F58" s="1185" t="s">
        <v>5113</v>
      </c>
      <c r="G58" s="1185"/>
      <c r="H58" s="1185" t="s">
        <v>5128</v>
      </c>
      <c r="I58" s="1639"/>
      <c r="J58" s="1748"/>
      <c r="K58" s="1618"/>
    </row>
    <row r="59" spans="1:11" ht="35.25" customHeight="1">
      <c r="A59" s="1639"/>
      <c r="B59" s="1608" t="s">
        <v>5264</v>
      </c>
      <c r="C59" s="1639" t="s">
        <v>5142</v>
      </c>
      <c r="D59" s="1185" t="s">
        <v>51</v>
      </c>
      <c r="E59" s="1185" t="s">
        <v>5136</v>
      </c>
      <c r="F59" s="1185" t="s">
        <v>148</v>
      </c>
      <c r="G59" s="1185"/>
      <c r="H59" s="1185">
        <v>1</v>
      </c>
      <c r="I59" s="1639" t="s">
        <v>301</v>
      </c>
      <c r="J59" s="1746" t="s">
        <v>3154</v>
      </c>
      <c r="K59" s="1616" t="s">
        <v>198</v>
      </c>
    </row>
    <row r="60" spans="1:11" ht="42.75" customHeight="1">
      <c r="A60" s="1639"/>
      <c r="B60" s="1612"/>
      <c r="C60" s="1639"/>
      <c r="D60" s="1185" t="s">
        <v>111</v>
      </c>
      <c r="E60" s="1185" t="s">
        <v>5125</v>
      </c>
      <c r="F60" s="1185" t="s">
        <v>148</v>
      </c>
      <c r="G60" s="1185"/>
      <c r="H60" s="1185">
        <v>1</v>
      </c>
      <c r="I60" s="1639"/>
      <c r="J60" s="1747"/>
      <c r="K60" s="1617"/>
    </row>
    <row r="61" spans="1:11" ht="43.5" customHeight="1">
      <c r="A61" s="1639"/>
      <c r="B61" s="1609"/>
      <c r="C61" s="1639"/>
      <c r="D61" s="1185" t="s">
        <v>122</v>
      </c>
      <c r="E61" s="1185" t="s">
        <v>5108</v>
      </c>
      <c r="F61" s="1185" t="s">
        <v>5113</v>
      </c>
      <c r="G61" s="1185"/>
      <c r="H61" s="1185" t="s">
        <v>5128</v>
      </c>
      <c r="I61" s="1639"/>
      <c r="J61" s="1748"/>
      <c r="K61" s="1618"/>
    </row>
    <row r="62" spans="1:11" ht="23.25" customHeight="1">
      <c r="A62" s="228"/>
      <c r="B62" s="228"/>
      <c r="C62" s="228"/>
      <c r="D62" s="213"/>
      <c r="E62" s="213"/>
      <c r="F62" s="213"/>
      <c r="G62" s="213"/>
      <c r="H62" s="213"/>
      <c r="I62" s="213"/>
      <c r="J62" s="213"/>
      <c r="K62" s="196"/>
    </row>
    <row r="63" spans="1:11" s="592" customFormat="1" ht="45" customHeight="1">
      <c r="A63" s="1243" t="s">
        <v>6782</v>
      </c>
      <c r="B63" s="594"/>
      <c r="C63" s="594"/>
      <c r="D63" s="594"/>
      <c r="E63" s="594"/>
      <c r="F63" s="594"/>
      <c r="G63" s="594"/>
      <c r="H63" s="591"/>
      <c r="I63" s="591"/>
      <c r="J63" s="591"/>
      <c r="K63" s="591"/>
    </row>
    <row r="64" spans="1:11" s="592" customFormat="1" ht="30" customHeight="1">
      <c r="A64" s="184" t="s">
        <v>3781</v>
      </c>
      <c r="B64" s="184" t="s">
        <v>578</v>
      </c>
      <c r="C64" s="184" t="s">
        <v>2289</v>
      </c>
      <c r="D64" s="184" t="s">
        <v>2309</v>
      </c>
      <c r="E64" s="184" t="s">
        <v>2293</v>
      </c>
      <c r="F64" s="184" t="s">
        <v>352</v>
      </c>
      <c r="G64" s="184" t="s">
        <v>1618</v>
      </c>
      <c r="H64" s="184" t="s">
        <v>156</v>
      </c>
      <c r="I64" s="184" t="s">
        <v>189</v>
      </c>
      <c r="J64" s="186" t="s">
        <v>2312</v>
      </c>
      <c r="K64" s="1198" t="s">
        <v>582</v>
      </c>
    </row>
    <row r="65" spans="1:13" s="114" customFormat="1" ht="69" customHeight="1">
      <c r="A65" s="1608" t="s">
        <v>566</v>
      </c>
      <c r="B65" s="1639" t="s">
        <v>6783</v>
      </c>
      <c r="C65" s="1639" t="s">
        <v>567</v>
      </c>
      <c r="D65" s="1185" t="s">
        <v>3911</v>
      </c>
      <c r="E65" s="1185" t="s">
        <v>4877</v>
      </c>
      <c r="F65" s="1185" t="s">
        <v>7</v>
      </c>
      <c r="G65" s="1185"/>
      <c r="H65" s="1185">
        <v>1</v>
      </c>
      <c r="I65" s="1639" t="s">
        <v>86</v>
      </c>
      <c r="J65" s="1639" t="s">
        <v>568</v>
      </c>
      <c r="K65" s="1616" t="s">
        <v>6784</v>
      </c>
    </row>
    <row r="66" spans="1:13" s="114" customFormat="1" ht="47.25" customHeight="1">
      <c r="A66" s="1612"/>
      <c r="B66" s="1639"/>
      <c r="C66" s="1639"/>
      <c r="D66" s="1185" t="s">
        <v>122</v>
      </c>
      <c r="E66" s="1185" t="s">
        <v>3747</v>
      </c>
      <c r="F66" s="1185" t="s">
        <v>600</v>
      </c>
      <c r="G66" s="1185"/>
      <c r="H66" s="1185" t="s">
        <v>15</v>
      </c>
      <c r="I66" s="1639"/>
      <c r="J66" s="1639"/>
      <c r="K66" s="1689"/>
    </row>
    <row r="67" spans="1:13" s="114" customFormat="1" ht="36.75" customHeight="1">
      <c r="A67" s="1612"/>
      <c r="B67" s="1639"/>
      <c r="C67" s="1639"/>
      <c r="D67" s="1185" t="s">
        <v>2081</v>
      </c>
      <c r="E67" s="1185" t="s">
        <v>3748</v>
      </c>
      <c r="F67" s="1185" t="s">
        <v>600</v>
      </c>
      <c r="G67" s="1185"/>
      <c r="H67" s="1185">
        <v>15</v>
      </c>
      <c r="I67" s="1639"/>
      <c r="J67" s="1639"/>
      <c r="K67" s="1689"/>
    </row>
    <row r="68" spans="1:13" s="114" customFormat="1" ht="39" customHeight="1">
      <c r="A68" s="1609"/>
      <c r="B68" s="1639"/>
      <c r="C68" s="1639"/>
      <c r="D68" s="1185" t="s">
        <v>4876</v>
      </c>
      <c r="E68" s="1185" t="s">
        <v>3749</v>
      </c>
      <c r="F68" s="1185" t="s">
        <v>600</v>
      </c>
      <c r="G68" s="1185"/>
      <c r="H68" s="1185" t="s">
        <v>3187</v>
      </c>
      <c r="I68" s="1639"/>
      <c r="J68" s="1639"/>
      <c r="K68" s="1690"/>
    </row>
    <row r="69" spans="1:13" ht="23.25" customHeight="1">
      <c r="A69" s="228"/>
      <c r="B69" s="228"/>
      <c r="C69" s="228"/>
      <c r="D69" s="213"/>
      <c r="E69" s="213"/>
      <c r="F69" s="213"/>
      <c r="G69" s="213"/>
      <c r="H69" s="213"/>
      <c r="I69" s="213"/>
      <c r="J69" s="213"/>
      <c r="K69" s="196"/>
    </row>
    <row r="70" spans="1:13" ht="16.5" customHeight="1">
      <c r="D70" s="196"/>
    </row>
    <row r="71" spans="1:13" s="313" customFormat="1">
      <c r="A71" s="312"/>
      <c r="B71" s="312"/>
      <c r="C71" s="312"/>
      <c r="H71" s="119"/>
      <c r="I71" s="119"/>
      <c r="J71" s="119"/>
      <c r="K71" s="119"/>
      <c r="L71" s="119"/>
      <c r="M71" s="119"/>
    </row>
  </sheetData>
  <mergeCells count="104">
    <mergeCell ref="K65:K68"/>
    <mergeCell ref="K59:K61"/>
    <mergeCell ref="A59:A61"/>
    <mergeCell ref="B59:B61"/>
    <mergeCell ref="C59:C61"/>
    <mergeCell ref="I59:I61"/>
    <mergeCell ref="J59:J61"/>
    <mergeCell ref="A65:A68"/>
    <mergeCell ref="B65:B68"/>
    <mergeCell ref="C65:C68"/>
    <mergeCell ref="I65:I68"/>
    <mergeCell ref="J65:J68"/>
    <mergeCell ref="A56:A58"/>
    <mergeCell ref="B56:B58"/>
    <mergeCell ref="C56:C58"/>
    <mergeCell ref="I56:I58"/>
    <mergeCell ref="J56:J58"/>
    <mergeCell ref="K56:K58"/>
    <mergeCell ref="A54:A55"/>
    <mergeCell ref="B54:B55"/>
    <mergeCell ref="C54:C55"/>
    <mergeCell ref="I54:I55"/>
    <mergeCell ref="J54:J55"/>
    <mergeCell ref="K54:K55"/>
    <mergeCell ref="K44:K47"/>
    <mergeCell ref="K40:K43"/>
    <mergeCell ref="A51:A53"/>
    <mergeCell ref="B51:B53"/>
    <mergeCell ref="C51:C53"/>
    <mergeCell ref="I51:I53"/>
    <mergeCell ref="J51:J53"/>
    <mergeCell ref="K51:K53"/>
    <mergeCell ref="A48:A50"/>
    <mergeCell ref="B48:B50"/>
    <mergeCell ref="C48:C50"/>
    <mergeCell ref="I48:I50"/>
    <mergeCell ref="J48:J50"/>
    <mergeCell ref="K48:K50"/>
    <mergeCell ref="A40:A43"/>
    <mergeCell ref="B40:B43"/>
    <mergeCell ref="C40:C43"/>
    <mergeCell ref="I40:I43"/>
    <mergeCell ref="J40:J43"/>
    <mergeCell ref="A44:A47"/>
    <mergeCell ref="B44:B47"/>
    <mergeCell ref="C44:C47"/>
    <mergeCell ref="I44:I47"/>
    <mergeCell ref="J44:J47"/>
    <mergeCell ref="A38:A39"/>
    <mergeCell ref="B38:B39"/>
    <mergeCell ref="C38:C39"/>
    <mergeCell ref="I38:I39"/>
    <mergeCell ref="J38:J39"/>
    <mergeCell ref="K38:K39"/>
    <mergeCell ref="A35:A37"/>
    <mergeCell ref="B35:B37"/>
    <mergeCell ref="C35:C37"/>
    <mergeCell ref="I35:I37"/>
    <mergeCell ref="J35:J37"/>
    <mergeCell ref="K35:K37"/>
    <mergeCell ref="K26:K28"/>
    <mergeCell ref="K23:K25"/>
    <mergeCell ref="A32:A34"/>
    <mergeCell ref="B32:B34"/>
    <mergeCell ref="C32:C34"/>
    <mergeCell ref="I32:I34"/>
    <mergeCell ref="J32:J34"/>
    <mergeCell ref="K32:K34"/>
    <mergeCell ref="A29:A31"/>
    <mergeCell ref="B29:B31"/>
    <mergeCell ref="C29:C31"/>
    <mergeCell ref="I29:I31"/>
    <mergeCell ref="J29:J31"/>
    <mergeCell ref="K29:K31"/>
    <mergeCell ref="A23:A25"/>
    <mergeCell ref="B23:B25"/>
    <mergeCell ref="C23:C25"/>
    <mergeCell ref="I23:I25"/>
    <mergeCell ref="J23:J25"/>
    <mergeCell ref="A26:A28"/>
    <mergeCell ref="B26:B28"/>
    <mergeCell ref="C26:C28"/>
    <mergeCell ref="I26:I28"/>
    <mergeCell ref="J26:J28"/>
    <mergeCell ref="D1:E1"/>
    <mergeCell ref="A10:A14"/>
    <mergeCell ref="B10:B14"/>
    <mergeCell ref="C10:C14"/>
    <mergeCell ref="I10:I14"/>
    <mergeCell ref="J10:J14"/>
    <mergeCell ref="K10:K14"/>
    <mergeCell ref="H1:J1"/>
    <mergeCell ref="A20:A22"/>
    <mergeCell ref="B20:B22"/>
    <mergeCell ref="C20:C22"/>
    <mergeCell ref="I20:I22"/>
    <mergeCell ref="J20:J22"/>
    <mergeCell ref="K20:K22"/>
    <mergeCell ref="A15:A19"/>
    <mergeCell ref="B15:B19"/>
    <mergeCell ref="C15:C19"/>
    <mergeCell ref="I15:I19"/>
    <mergeCell ref="J15:J19"/>
    <mergeCell ref="K15:K19"/>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25" right="0.25" top="0.75" bottom="0.75" header="0.3" footer="0.3"/>
  <pageSetup paperSize="8" scale="5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36.25" style="312" bestFit="1" customWidth="1"/>
    <col min="2" max="2" width="16.75" style="312" bestFit="1" customWidth="1"/>
    <col min="3" max="3" width="58.75" style="312" bestFit="1" customWidth="1"/>
    <col min="4" max="4" width="23" style="313" bestFit="1" customWidth="1"/>
    <col min="5" max="5" width="18.125" style="313" bestFit="1" customWidth="1"/>
    <col min="6" max="6" width="12.125" style="313" bestFit="1" customWidth="1"/>
    <col min="7" max="7" width="21.375" style="313" bestFit="1" customWidth="1"/>
    <col min="8" max="8" width="18.5" style="119" bestFit="1" customWidth="1"/>
    <col min="9" max="9" width="17.625" style="119" bestFit="1" customWidth="1"/>
    <col min="10" max="10" width="18.75" style="119" bestFit="1" customWidth="1"/>
    <col min="11" max="11" width="87.125" style="119" customWidth="1"/>
    <col min="12" max="16384" width="13" style="119"/>
  </cols>
  <sheetData>
    <row r="1" spans="1:11" ht="59.25" customHeight="1">
      <c r="A1" s="262" t="s">
        <v>7240</v>
      </c>
      <c r="B1" s="590"/>
      <c r="C1" s="590"/>
      <c r="D1" s="1688" t="s">
        <v>3690</v>
      </c>
      <c r="E1" s="1688"/>
      <c r="F1" s="590"/>
      <c r="G1" s="1322" t="s">
        <v>7230</v>
      </c>
      <c r="H1" s="1623" t="s">
        <v>3613</v>
      </c>
      <c r="I1" s="1623"/>
      <c r="J1" s="1623"/>
    </row>
    <row r="2" spans="1:11" s="591" customFormat="1" ht="45" customHeight="1">
      <c r="A2" s="487" t="s">
        <v>5741</v>
      </c>
      <c r="B2" s="208"/>
      <c r="C2" s="208"/>
      <c r="D2" s="208"/>
      <c r="E2" s="208"/>
      <c r="F2" s="208"/>
      <c r="G2" s="208"/>
      <c r="H2" s="208"/>
      <c r="I2" s="208"/>
    </row>
    <row r="3" spans="1:11" s="592" customFormat="1" ht="30" customHeight="1">
      <c r="A3" s="607" t="s">
        <v>3781</v>
      </c>
      <c r="B3" s="184" t="s">
        <v>578</v>
      </c>
      <c r="C3" s="184" t="s">
        <v>2289</v>
      </c>
      <c r="D3" s="184" t="s">
        <v>2309</v>
      </c>
      <c r="E3" s="184" t="s">
        <v>2293</v>
      </c>
      <c r="F3" s="184" t="s">
        <v>352</v>
      </c>
      <c r="G3" s="184" t="s">
        <v>1618</v>
      </c>
      <c r="H3" s="184" t="s">
        <v>156</v>
      </c>
      <c r="I3" s="184" t="s">
        <v>189</v>
      </c>
      <c r="J3" s="186" t="s">
        <v>2312</v>
      </c>
      <c r="K3" s="186" t="s">
        <v>5</v>
      </c>
    </row>
    <row r="4" spans="1:11" ht="35.25" customHeight="1">
      <c r="A4" s="1642" t="s">
        <v>6172</v>
      </c>
      <c r="B4" s="1945"/>
      <c r="C4" s="1642"/>
      <c r="D4" s="1183" t="s">
        <v>165</v>
      </c>
      <c r="E4" s="1183" t="s">
        <v>5031</v>
      </c>
      <c r="F4" s="1183" t="s">
        <v>311</v>
      </c>
      <c r="G4" s="1183"/>
      <c r="H4" s="1183" t="s">
        <v>5081</v>
      </c>
      <c r="I4" s="1642" t="s">
        <v>282</v>
      </c>
      <c r="J4" s="1741" t="s">
        <v>2</v>
      </c>
      <c r="K4" s="1647" t="s">
        <v>5080</v>
      </c>
    </row>
    <row r="5" spans="1:11" ht="42.75" customHeight="1">
      <c r="A5" s="1643"/>
      <c r="B5" s="1946"/>
      <c r="C5" s="1643"/>
      <c r="D5" s="1183" t="s">
        <v>165</v>
      </c>
      <c r="E5" s="1183" t="s">
        <v>5078</v>
      </c>
      <c r="F5" s="1183" t="s">
        <v>311</v>
      </c>
      <c r="G5" s="1183"/>
      <c r="H5" s="1183" t="s">
        <v>5082</v>
      </c>
      <c r="I5" s="1643"/>
      <c r="J5" s="1742"/>
      <c r="K5" s="1648"/>
    </row>
    <row r="6" spans="1:11" ht="42.75" customHeight="1">
      <c r="A6" s="1643"/>
      <c r="B6" s="1946"/>
      <c r="C6" s="1643"/>
      <c r="D6" s="1183" t="s">
        <v>165</v>
      </c>
      <c r="E6" s="1183" t="s">
        <v>5079</v>
      </c>
      <c r="F6" s="1183" t="s">
        <v>311</v>
      </c>
      <c r="G6" s="1183"/>
      <c r="H6" s="1183" t="s">
        <v>5083</v>
      </c>
      <c r="I6" s="1643"/>
      <c r="J6" s="1742"/>
      <c r="K6" s="1648"/>
    </row>
    <row r="7" spans="1:11" ht="42.75" customHeight="1">
      <c r="A7" s="1643"/>
      <c r="B7" s="1946"/>
      <c r="C7" s="1643"/>
      <c r="D7" s="1183" t="s">
        <v>165</v>
      </c>
      <c r="E7" s="1183" t="s">
        <v>3425</v>
      </c>
      <c r="F7" s="1183" t="s">
        <v>311</v>
      </c>
      <c r="G7" s="1183"/>
      <c r="H7" s="1183" t="s">
        <v>5084</v>
      </c>
      <c r="I7" s="1643"/>
      <c r="J7" s="1742"/>
      <c r="K7" s="1648"/>
    </row>
    <row r="8" spans="1:11" ht="43.5" customHeight="1">
      <c r="A8" s="1644"/>
      <c r="B8" s="1947"/>
      <c r="C8" s="1644"/>
      <c r="D8" s="1183" t="s">
        <v>165</v>
      </c>
      <c r="E8" s="1183" t="s">
        <v>5086</v>
      </c>
      <c r="F8" s="1183" t="s">
        <v>311</v>
      </c>
      <c r="G8" s="1183"/>
      <c r="H8" s="1183" t="s">
        <v>5085</v>
      </c>
      <c r="I8" s="1644"/>
      <c r="J8" s="1743"/>
      <c r="K8" s="1649"/>
    </row>
    <row r="9" spans="1:11" ht="35.25" customHeight="1">
      <c r="A9" s="1608" t="s">
        <v>6172</v>
      </c>
      <c r="B9" s="1608"/>
      <c r="C9" s="2132" t="s">
        <v>5090</v>
      </c>
      <c r="D9" s="1185" t="s">
        <v>165</v>
      </c>
      <c r="E9" s="1185" t="s">
        <v>5031</v>
      </c>
      <c r="F9" s="1185" t="s">
        <v>148</v>
      </c>
      <c r="G9" s="1185"/>
      <c r="H9" s="1185" t="s">
        <v>5081</v>
      </c>
      <c r="I9" s="1608" t="s">
        <v>282</v>
      </c>
      <c r="J9" s="1746" t="s">
        <v>2</v>
      </c>
      <c r="K9" s="1616" t="s">
        <v>5080</v>
      </c>
    </row>
    <row r="10" spans="1:11" ht="42.75" customHeight="1">
      <c r="A10" s="1612"/>
      <c r="B10" s="1612"/>
      <c r="C10" s="2132"/>
      <c r="D10" s="1185" t="s">
        <v>165</v>
      </c>
      <c r="E10" s="1185" t="s">
        <v>5078</v>
      </c>
      <c r="F10" s="1185" t="s">
        <v>148</v>
      </c>
      <c r="G10" s="1185"/>
      <c r="H10" s="1185" t="s">
        <v>5082</v>
      </c>
      <c r="I10" s="1612"/>
      <c r="J10" s="1747"/>
      <c r="K10" s="1617"/>
    </row>
    <row r="11" spans="1:11" ht="42.75" customHeight="1">
      <c r="A11" s="1612"/>
      <c r="B11" s="1612"/>
      <c r="C11" s="2132"/>
      <c r="D11" s="1185" t="s">
        <v>165</v>
      </c>
      <c r="E11" s="1185" t="s">
        <v>5079</v>
      </c>
      <c r="F11" s="1185" t="s">
        <v>148</v>
      </c>
      <c r="G11" s="1185"/>
      <c r="H11" s="1185" t="s">
        <v>5083</v>
      </c>
      <c r="I11" s="1612"/>
      <c r="J11" s="1747"/>
      <c r="K11" s="1617"/>
    </row>
    <row r="12" spans="1:11" ht="42.75" customHeight="1">
      <c r="A12" s="1612"/>
      <c r="B12" s="1612"/>
      <c r="C12" s="2132"/>
      <c r="D12" s="1185" t="s">
        <v>165</v>
      </c>
      <c r="E12" s="1185" t="s">
        <v>3425</v>
      </c>
      <c r="F12" s="1185" t="s">
        <v>148</v>
      </c>
      <c r="G12" s="1185"/>
      <c r="H12" s="1185" t="s">
        <v>5084</v>
      </c>
      <c r="I12" s="1612"/>
      <c r="J12" s="1747"/>
      <c r="K12" s="1617"/>
    </row>
    <row r="13" spans="1:11" ht="43.5" customHeight="1">
      <c r="A13" s="1609"/>
      <c r="B13" s="1609"/>
      <c r="C13" s="2132"/>
      <c r="D13" s="1185" t="s">
        <v>165</v>
      </c>
      <c r="E13" s="1185" t="s">
        <v>5086</v>
      </c>
      <c r="F13" s="1185" t="s">
        <v>148</v>
      </c>
      <c r="G13" s="1185"/>
      <c r="H13" s="1185" t="s">
        <v>5085</v>
      </c>
      <c r="I13" s="1609"/>
      <c r="J13" s="1748"/>
      <c r="K13" s="1618"/>
    </row>
    <row r="14" spans="1:11" ht="35.25" customHeight="1">
      <c r="A14" s="1645" t="s">
        <v>6173</v>
      </c>
      <c r="B14" s="1642"/>
      <c r="C14" s="1645" t="s">
        <v>5094</v>
      </c>
      <c r="D14" s="1183" t="s">
        <v>165</v>
      </c>
      <c r="E14" s="1954" t="s">
        <v>5087</v>
      </c>
      <c r="F14" s="1955"/>
      <c r="G14" s="1955"/>
      <c r="H14" s="1956"/>
      <c r="I14" s="1645" t="s">
        <v>4150</v>
      </c>
      <c r="J14" s="1741" t="s">
        <v>2</v>
      </c>
      <c r="K14" s="1647" t="s">
        <v>5096</v>
      </c>
    </row>
    <row r="15" spans="1:11" ht="42.75" customHeight="1">
      <c r="A15" s="1645"/>
      <c r="B15" s="1643"/>
      <c r="C15" s="1645"/>
      <c r="D15" s="1183" t="s">
        <v>5088</v>
      </c>
      <c r="E15" s="1183" t="s">
        <v>5091</v>
      </c>
      <c r="F15" s="1183" t="s">
        <v>148</v>
      </c>
      <c r="G15" s="1183" t="s">
        <v>1720</v>
      </c>
      <c r="H15" s="1183" t="s">
        <v>7017</v>
      </c>
      <c r="I15" s="1645"/>
      <c r="J15" s="1742"/>
      <c r="K15" s="1648"/>
    </row>
    <row r="16" spans="1:11" ht="43.5" customHeight="1">
      <c r="A16" s="1645"/>
      <c r="B16" s="1644"/>
      <c r="C16" s="1645"/>
      <c r="D16" s="1183" t="s">
        <v>5089</v>
      </c>
      <c r="E16" s="1183" t="s">
        <v>3746</v>
      </c>
      <c r="F16" s="1183" t="s">
        <v>311</v>
      </c>
      <c r="G16" s="1183"/>
      <c r="H16" s="1183" t="s">
        <v>5092</v>
      </c>
      <c r="I16" s="1645"/>
      <c r="J16" s="1743"/>
      <c r="K16" s="1649"/>
    </row>
    <row r="17" spans="1:11" ht="35.25" customHeight="1">
      <c r="A17" s="1639" t="s">
        <v>6173</v>
      </c>
      <c r="B17" s="1608"/>
      <c r="C17" s="1639" t="s">
        <v>5093</v>
      </c>
      <c r="D17" s="1185" t="s">
        <v>165</v>
      </c>
      <c r="E17" s="1620" t="s">
        <v>5087</v>
      </c>
      <c r="F17" s="1621"/>
      <c r="G17" s="1621"/>
      <c r="H17" s="1622"/>
      <c r="I17" s="1639" t="s">
        <v>4150</v>
      </c>
      <c r="J17" s="1746" t="s">
        <v>2</v>
      </c>
      <c r="K17" s="1616" t="s">
        <v>5096</v>
      </c>
    </row>
    <row r="18" spans="1:11" ht="42.75" customHeight="1">
      <c r="A18" s="1639"/>
      <c r="B18" s="1612"/>
      <c r="C18" s="1639"/>
      <c r="D18" s="1185" t="s">
        <v>5088</v>
      </c>
      <c r="E18" s="1185" t="s">
        <v>5091</v>
      </c>
      <c r="F18" s="1185" t="s">
        <v>148</v>
      </c>
      <c r="G18" s="1185" t="s">
        <v>1720</v>
      </c>
      <c r="H18" s="1185" t="s">
        <v>7017</v>
      </c>
      <c r="I18" s="1639"/>
      <c r="J18" s="1747"/>
      <c r="K18" s="1617"/>
    </row>
    <row r="19" spans="1:11" ht="43.5" customHeight="1">
      <c r="A19" s="1639"/>
      <c r="B19" s="1609"/>
      <c r="C19" s="1639"/>
      <c r="D19" s="1185" t="s">
        <v>5089</v>
      </c>
      <c r="E19" s="1185" t="s">
        <v>5095</v>
      </c>
      <c r="F19" s="1185" t="s">
        <v>148</v>
      </c>
      <c r="G19" s="1185"/>
      <c r="H19" s="1185" t="s">
        <v>5092</v>
      </c>
      <c r="I19" s="1639"/>
      <c r="J19" s="1748"/>
      <c r="K19" s="1618"/>
    </row>
    <row r="20" spans="1:11" ht="35.25" customHeight="1">
      <c r="A20" s="1645" t="s">
        <v>6173</v>
      </c>
      <c r="B20" s="1642"/>
      <c r="C20" s="1645" t="s">
        <v>5098</v>
      </c>
      <c r="D20" s="1183" t="s">
        <v>165</v>
      </c>
      <c r="E20" s="1954" t="s">
        <v>5087</v>
      </c>
      <c r="F20" s="1955"/>
      <c r="G20" s="1955"/>
      <c r="H20" s="1956"/>
      <c r="I20" s="1645" t="s">
        <v>4150</v>
      </c>
      <c r="J20" s="1741" t="s">
        <v>2</v>
      </c>
      <c r="K20" s="1647" t="s">
        <v>5097</v>
      </c>
    </row>
    <row r="21" spans="1:11" ht="42.75" customHeight="1">
      <c r="A21" s="1645"/>
      <c r="B21" s="1643"/>
      <c r="C21" s="1645"/>
      <c r="D21" s="1183" t="s">
        <v>5088</v>
      </c>
      <c r="E21" s="1183" t="s">
        <v>5091</v>
      </c>
      <c r="F21" s="1183" t="s">
        <v>148</v>
      </c>
      <c r="G21" s="1183" t="s">
        <v>1720</v>
      </c>
      <c r="H21" s="1183" t="s">
        <v>7018</v>
      </c>
      <c r="I21" s="1645"/>
      <c r="J21" s="1742"/>
      <c r="K21" s="1648"/>
    </row>
    <row r="22" spans="1:11" ht="43.5" customHeight="1">
      <c r="A22" s="1645"/>
      <c r="B22" s="1644"/>
      <c r="C22" s="1645"/>
      <c r="D22" s="1183" t="s">
        <v>5089</v>
      </c>
      <c r="E22" s="1183" t="s">
        <v>3746</v>
      </c>
      <c r="F22" s="1183" t="s">
        <v>311</v>
      </c>
      <c r="G22" s="1183"/>
      <c r="H22" s="1183" t="s">
        <v>5092</v>
      </c>
      <c r="I22" s="1645"/>
      <c r="J22" s="1743"/>
      <c r="K22" s="1649"/>
    </row>
    <row r="23" spans="1:11" ht="35.25" customHeight="1">
      <c r="A23" s="1639" t="s">
        <v>6173</v>
      </c>
      <c r="B23" s="1608"/>
      <c r="C23" s="1639" t="s">
        <v>5099</v>
      </c>
      <c r="D23" s="1185" t="s">
        <v>165</v>
      </c>
      <c r="E23" s="1620" t="s">
        <v>5087</v>
      </c>
      <c r="F23" s="1621"/>
      <c r="G23" s="1621"/>
      <c r="H23" s="1622"/>
      <c r="I23" s="1639" t="s">
        <v>4150</v>
      </c>
      <c r="J23" s="1746" t="s">
        <v>2</v>
      </c>
      <c r="K23" s="1616" t="s">
        <v>5097</v>
      </c>
    </row>
    <row r="24" spans="1:11" ht="42.75" customHeight="1">
      <c r="A24" s="1639"/>
      <c r="B24" s="1612"/>
      <c r="C24" s="1639"/>
      <c r="D24" s="1185" t="s">
        <v>5088</v>
      </c>
      <c r="E24" s="1185" t="s">
        <v>5091</v>
      </c>
      <c r="F24" s="1185" t="s">
        <v>148</v>
      </c>
      <c r="G24" s="1185" t="s">
        <v>1720</v>
      </c>
      <c r="H24" s="1185" t="s">
        <v>7018</v>
      </c>
      <c r="I24" s="1639"/>
      <c r="J24" s="1747"/>
      <c r="K24" s="1617"/>
    </row>
    <row r="25" spans="1:11" ht="43.5" customHeight="1">
      <c r="A25" s="1639"/>
      <c r="B25" s="1609"/>
      <c r="C25" s="1639"/>
      <c r="D25" s="1185" t="s">
        <v>5089</v>
      </c>
      <c r="E25" s="1185" t="s">
        <v>5095</v>
      </c>
      <c r="F25" s="1185" t="s">
        <v>148</v>
      </c>
      <c r="G25" s="1185"/>
      <c r="H25" s="1185" t="s">
        <v>5092</v>
      </c>
      <c r="I25" s="1639"/>
      <c r="J25" s="1748"/>
      <c r="K25" s="1618"/>
    </row>
    <row r="26" spans="1:11" ht="35.25" customHeight="1">
      <c r="A26" s="1645" t="s">
        <v>6174</v>
      </c>
      <c r="B26" s="1642"/>
      <c r="C26" s="1645" t="s">
        <v>5100</v>
      </c>
      <c r="D26" s="1183" t="s">
        <v>165</v>
      </c>
      <c r="E26" s="1954" t="s">
        <v>5087</v>
      </c>
      <c r="F26" s="1955"/>
      <c r="G26" s="1955"/>
      <c r="H26" s="1956"/>
      <c r="I26" s="1645" t="s">
        <v>4150</v>
      </c>
      <c r="J26" s="1741" t="s">
        <v>2</v>
      </c>
      <c r="K26" s="1647" t="s">
        <v>5096</v>
      </c>
    </row>
    <row r="27" spans="1:11" ht="42.75" customHeight="1">
      <c r="A27" s="1645"/>
      <c r="B27" s="1643"/>
      <c r="C27" s="1645"/>
      <c r="D27" s="1183" t="s">
        <v>5088</v>
      </c>
      <c r="E27" s="1183" t="s">
        <v>5091</v>
      </c>
      <c r="F27" s="1183" t="s">
        <v>148</v>
      </c>
      <c r="G27" s="1183" t="s">
        <v>1720</v>
      </c>
      <c r="H27" s="1183" t="s">
        <v>7017</v>
      </c>
      <c r="I27" s="1645"/>
      <c r="J27" s="1742"/>
      <c r="K27" s="1648"/>
    </row>
    <row r="28" spans="1:11" ht="42.75" customHeight="1">
      <c r="A28" s="1645"/>
      <c r="B28" s="1643"/>
      <c r="C28" s="1645"/>
      <c r="D28" s="1183" t="s">
        <v>5089</v>
      </c>
      <c r="E28" s="1183" t="s">
        <v>3746</v>
      </c>
      <c r="F28" s="1183" t="s">
        <v>311</v>
      </c>
      <c r="G28" s="1183"/>
      <c r="H28" s="1183" t="s">
        <v>5092</v>
      </c>
      <c r="I28" s="1645"/>
      <c r="J28" s="1742"/>
      <c r="K28" s="1648"/>
    </row>
    <row r="29" spans="1:11" ht="43.5" customHeight="1">
      <c r="A29" s="1645"/>
      <c r="B29" s="1644"/>
      <c r="C29" s="1645"/>
      <c r="D29" s="1183" t="s">
        <v>167</v>
      </c>
      <c r="E29" s="1183" t="s">
        <v>5104</v>
      </c>
      <c r="F29" s="1183" t="s">
        <v>148</v>
      </c>
      <c r="G29" s="1183"/>
      <c r="H29" s="1183" t="s">
        <v>5105</v>
      </c>
      <c r="I29" s="1645"/>
      <c r="J29" s="1743"/>
      <c r="K29" s="1649"/>
    </row>
    <row r="30" spans="1:11" ht="35.25" customHeight="1">
      <c r="A30" s="1639" t="s">
        <v>6174</v>
      </c>
      <c r="B30" s="1608"/>
      <c r="C30" s="1639" t="s">
        <v>5101</v>
      </c>
      <c r="D30" s="1185" t="s">
        <v>165</v>
      </c>
      <c r="E30" s="1620" t="s">
        <v>5087</v>
      </c>
      <c r="F30" s="1621"/>
      <c r="G30" s="1621"/>
      <c r="H30" s="1622"/>
      <c r="I30" s="1639" t="s">
        <v>4150</v>
      </c>
      <c r="J30" s="1746" t="s">
        <v>2</v>
      </c>
      <c r="K30" s="1616" t="s">
        <v>5096</v>
      </c>
    </row>
    <row r="31" spans="1:11" ht="42.75" customHeight="1">
      <c r="A31" s="1639"/>
      <c r="B31" s="1612"/>
      <c r="C31" s="1639"/>
      <c r="D31" s="1185" t="s">
        <v>5088</v>
      </c>
      <c r="E31" s="1185" t="s">
        <v>5091</v>
      </c>
      <c r="F31" s="1185" t="s">
        <v>148</v>
      </c>
      <c r="G31" s="1185" t="s">
        <v>1720</v>
      </c>
      <c r="H31" s="1185" t="s">
        <v>7017</v>
      </c>
      <c r="I31" s="1639"/>
      <c r="J31" s="1747"/>
      <c r="K31" s="1617"/>
    </row>
    <row r="32" spans="1:11" ht="42.75" customHeight="1">
      <c r="A32" s="1639"/>
      <c r="B32" s="1612"/>
      <c r="C32" s="1639"/>
      <c r="D32" s="1185" t="s">
        <v>5089</v>
      </c>
      <c r="E32" s="1185" t="s">
        <v>5095</v>
      </c>
      <c r="F32" s="1185" t="s">
        <v>148</v>
      </c>
      <c r="G32" s="1185"/>
      <c r="H32" s="1185" t="s">
        <v>5092</v>
      </c>
      <c r="I32" s="1639"/>
      <c r="J32" s="1747"/>
      <c r="K32" s="1617"/>
    </row>
    <row r="33" spans="1:11" ht="43.5" customHeight="1">
      <c r="A33" s="1639"/>
      <c r="B33" s="1609"/>
      <c r="C33" s="1639"/>
      <c r="D33" s="1185" t="s">
        <v>167</v>
      </c>
      <c r="E33" s="1185" t="s">
        <v>5104</v>
      </c>
      <c r="F33" s="1185" t="s">
        <v>148</v>
      </c>
      <c r="G33" s="1185"/>
      <c r="H33" s="1185" t="s">
        <v>5105</v>
      </c>
      <c r="I33" s="1639"/>
      <c r="J33" s="1748"/>
      <c r="K33" s="1618"/>
    </row>
    <row r="34" spans="1:11" ht="35.25" customHeight="1">
      <c r="A34" s="1645" t="s">
        <v>6174</v>
      </c>
      <c r="B34" s="1642"/>
      <c r="C34" s="1645" t="s">
        <v>5102</v>
      </c>
      <c r="D34" s="1183" t="s">
        <v>165</v>
      </c>
      <c r="E34" s="1954" t="s">
        <v>5087</v>
      </c>
      <c r="F34" s="1955"/>
      <c r="G34" s="1955"/>
      <c r="H34" s="1956"/>
      <c r="I34" s="1645" t="s">
        <v>4150</v>
      </c>
      <c r="J34" s="1741" t="s">
        <v>2</v>
      </c>
      <c r="K34" s="1647" t="s">
        <v>5097</v>
      </c>
    </row>
    <row r="35" spans="1:11" ht="42.75" customHeight="1">
      <c r="A35" s="1645"/>
      <c r="B35" s="1643"/>
      <c r="C35" s="1645"/>
      <c r="D35" s="1183" t="s">
        <v>5088</v>
      </c>
      <c r="E35" s="1183" t="s">
        <v>5091</v>
      </c>
      <c r="F35" s="1183" t="s">
        <v>148</v>
      </c>
      <c r="G35" s="1183" t="s">
        <v>1720</v>
      </c>
      <c r="H35" s="1183" t="s">
        <v>7018</v>
      </c>
      <c r="I35" s="1645"/>
      <c r="J35" s="1742"/>
      <c r="K35" s="1648"/>
    </row>
    <row r="36" spans="1:11" ht="42.75" customHeight="1">
      <c r="A36" s="1645"/>
      <c r="B36" s="1643"/>
      <c r="C36" s="1645"/>
      <c r="D36" s="1183" t="s">
        <v>5089</v>
      </c>
      <c r="E36" s="1183" t="s">
        <v>3746</v>
      </c>
      <c r="F36" s="1183" t="s">
        <v>311</v>
      </c>
      <c r="G36" s="1183"/>
      <c r="H36" s="1183" t="s">
        <v>5092</v>
      </c>
      <c r="I36" s="1645"/>
      <c r="J36" s="1742"/>
      <c r="K36" s="1648"/>
    </row>
    <row r="37" spans="1:11" ht="43.5" customHeight="1">
      <c r="A37" s="1645"/>
      <c r="B37" s="1644"/>
      <c r="C37" s="1645"/>
      <c r="D37" s="1183" t="s">
        <v>167</v>
      </c>
      <c r="E37" s="1183" t="s">
        <v>5104</v>
      </c>
      <c r="F37" s="1183" t="s">
        <v>148</v>
      </c>
      <c r="G37" s="1183"/>
      <c r="H37" s="1183" t="s">
        <v>5105</v>
      </c>
      <c r="I37" s="1645"/>
      <c r="J37" s="1743"/>
      <c r="K37" s="1649"/>
    </row>
    <row r="38" spans="1:11" ht="35.25" customHeight="1">
      <c r="A38" s="1639" t="s">
        <v>6174</v>
      </c>
      <c r="B38" s="1608"/>
      <c r="C38" s="1639" t="s">
        <v>5103</v>
      </c>
      <c r="D38" s="1185" t="s">
        <v>165</v>
      </c>
      <c r="E38" s="1620" t="s">
        <v>5087</v>
      </c>
      <c r="F38" s="1621"/>
      <c r="G38" s="1621"/>
      <c r="H38" s="1622"/>
      <c r="I38" s="1639" t="s">
        <v>4150</v>
      </c>
      <c r="J38" s="1746" t="s">
        <v>2</v>
      </c>
      <c r="K38" s="1616" t="s">
        <v>5097</v>
      </c>
    </row>
    <row r="39" spans="1:11" ht="42.75" customHeight="1">
      <c r="A39" s="1639"/>
      <c r="B39" s="1612"/>
      <c r="C39" s="1639"/>
      <c r="D39" s="1185" t="s">
        <v>5088</v>
      </c>
      <c r="E39" s="1185" t="s">
        <v>5091</v>
      </c>
      <c r="F39" s="1185" t="s">
        <v>148</v>
      </c>
      <c r="G39" s="1185" t="s">
        <v>1720</v>
      </c>
      <c r="H39" s="1185" t="s">
        <v>7018</v>
      </c>
      <c r="I39" s="1639"/>
      <c r="J39" s="1747"/>
      <c r="K39" s="1617"/>
    </row>
    <row r="40" spans="1:11" ht="42.75" customHeight="1">
      <c r="A40" s="1639"/>
      <c r="B40" s="1612"/>
      <c r="C40" s="1639"/>
      <c r="D40" s="1185" t="s">
        <v>5089</v>
      </c>
      <c r="E40" s="1185" t="s">
        <v>5095</v>
      </c>
      <c r="F40" s="1185" t="s">
        <v>148</v>
      </c>
      <c r="G40" s="1185"/>
      <c r="H40" s="1185" t="s">
        <v>5092</v>
      </c>
      <c r="I40" s="1639"/>
      <c r="J40" s="1747"/>
      <c r="K40" s="1617"/>
    </row>
    <row r="41" spans="1:11" ht="43.5" customHeight="1">
      <c r="A41" s="1639"/>
      <c r="B41" s="1609"/>
      <c r="C41" s="1639"/>
      <c r="D41" s="1185" t="s">
        <v>167</v>
      </c>
      <c r="E41" s="1185" t="s">
        <v>5104</v>
      </c>
      <c r="F41" s="1185" t="s">
        <v>148</v>
      </c>
      <c r="G41" s="1185"/>
      <c r="H41" s="1185" t="s">
        <v>5105</v>
      </c>
      <c r="I41" s="1639"/>
      <c r="J41" s="1748"/>
      <c r="K41" s="1618"/>
    </row>
    <row r="42" spans="1:11" s="591" customFormat="1" ht="45" customHeight="1">
      <c r="A42" s="228"/>
      <c r="B42" s="228"/>
      <c r="C42" s="228"/>
      <c r="D42" s="213"/>
      <c r="E42" s="213"/>
      <c r="F42" s="213"/>
      <c r="G42" s="213"/>
      <c r="H42" s="213"/>
      <c r="J42" s="213"/>
      <c r="K42" s="196"/>
    </row>
    <row r="43" spans="1:11" s="591" customFormat="1" ht="45" customHeight="1">
      <c r="A43" s="487" t="s">
        <v>5742</v>
      </c>
      <c r="B43" s="208"/>
      <c r="C43" s="208"/>
      <c r="D43" s="208"/>
      <c r="E43" s="208"/>
      <c r="F43" s="208"/>
      <c r="G43" s="208"/>
      <c r="H43" s="208"/>
      <c r="I43" s="208"/>
    </row>
    <row r="44" spans="1:11" s="592" customFormat="1" ht="30" customHeight="1">
      <c r="A44" s="607" t="s">
        <v>3781</v>
      </c>
      <c r="B44" s="184" t="s">
        <v>578</v>
      </c>
      <c r="C44" s="184" t="s">
        <v>2289</v>
      </c>
      <c r="D44" s="184" t="s">
        <v>2309</v>
      </c>
      <c r="E44" s="184" t="s">
        <v>2293</v>
      </c>
      <c r="F44" s="184" t="s">
        <v>352</v>
      </c>
      <c r="G44" s="184" t="s">
        <v>1618</v>
      </c>
      <c r="H44" s="184" t="s">
        <v>156</v>
      </c>
      <c r="I44" s="184" t="s">
        <v>189</v>
      </c>
      <c r="J44" s="186" t="s">
        <v>2312</v>
      </c>
      <c r="K44" s="186" t="s">
        <v>5</v>
      </c>
    </row>
    <row r="45" spans="1:11" ht="67.5" customHeight="1">
      <c r="A45" s="1645" t="s">
        <v>6175</v>
      </c>
      <c r="B45" s="1183"/>
      <c r="C45" s="813" t="s">
        <v>5609</v>
      </c>
      <c r="D45" s="1183"/>
      <c r="E45" s="1183"/>
      <c r="F45" s="1183"/>
      <c r="G45" s="1183"/>
      <c r="H45" s="1183"/>
      <c r="I45" s="1183"/>
      <c r="J45" s="1196"/>
      <c r="K45" s="1188"/>
    </row>
    <row r="46" spans="1:11" ht="67.5" customHeight="1">
      <c r="A46" s="1645"/>
      <c r="B46" s="1183"/>
      <c r="C46" s="1183" t="s">
        <v>5610</v>
      </c>
      <c r="D46" s="1183"/>
      <c r="E46" s="1183"/>
      <c r="F46" s="1183"/>
      <c r="G46" s="1183"/>
      <c r="H46" s="1183"/>
      <c r="I46" s="1183"/>
      <c r="J46" s="1196"/>
      <c r="K46" s="1188"/>
    </row>
    <row r="47" spans="1:11" ht="67.5" customHeight="1">
      <c r="A47" s="1645"/>
      <c r="B47" s="1183"/>
      <c r="C47" s="1183" t="s">
        <v>5611</v>
      </c>
      <c r="D47" s="1183"/>
      <c r="E47" s="1183"/>
      <c r="F47" s="1183"/>
      <c r="G47" s="1183"/>
      <c r="H47" s="1183"/>
      <c r="I47" s="1183"/>
      <c r="J47" s="1196"/>
      <c r="K47" s="1188"/>
    </row>
    <row r="48" spans="1:11" ht="67.5" customHeight="1">
      <c r="A48" s="1645"/>
      <c r="B48" s="1183"/>
      <c r="C48" s="1183" t="s">
        <v>5612</v>
      </c>
      <c r="D48" s="1183"/>
      <c r="E48" s="1183"/>
      <c r="F48" s="1183"/>
      <c r="G48" s="1183"/>
      <c r="H48" s="1183"/>
      <c r="I48" s="1183"/>
      <c r="J48" s="1196"/>
      <c r="K48" s="1188"/>
    </row>
    <row r="49" spans="1:11" ht="67.5" customHeight="1">
      <c r="A49" s="1645"/>
      <c r="B49" s="1183"/>
      <c r="C49" s="1183" t="s">
        <v>5598</v>
      </c>
      <c r="D49" s="1183"/>
      <c r="E49" s="1183"/>
      <c r="F49" s="1183"/>
      <c r="G49" s="1183"/>
      <c r="H49" s="1183"/>
      <c r="I49" s="1183"/>
      <c r="J49" s="1196"/>
      <c r="K49" s="1188"/>
    </row>
    <row r="50" spans="1:11" ht="67.5" customHeight="1">
      <c r="A50" s="1645"/>
      <c r="B50" s="1183"/>
      <c r="C50" s="1183" t="s">
        <v>5599</v>
      </c>
      <c r="D50" s="1183"/>
      <c r="E50" s="1183"/>
      <c r="F50" s="1183"/>
      <c r="G50" s="1183"/>
      <c r="H50" s="1183"/>
      <c r="I50" s="1183"/>
      <c r="J50" s="1196"/>
      <c r="K50" s="1188"/>
    </row>
    <row r="51" spans="1:11" ht="67.5" customHeight="1">
      <c r="A51" s="1645"/>
      <c r="B51" s="1183"/>
      <c r="C51" s="1183" t="s">
        <v>5600</v>
      </c>
      <c r="D51" s="1183"/>
      <c r="E51" s="1183"/>
      <c r="F51" s="1183"/>
      <c r="G51" s="1183"/>
      <c r="H51" s="1183"/>
      <c r="I51" s="1183"/>
      <c r="J51" s="1196"/>
      <c r="K51" s="1188"/>
    </row>
    <row r="52" spans="1:11" ht="67.5" customHeight="1">
      <c r="A52" s="1645"/>
      <c r="B52" s="1183"/>
      <c r="C52" s="1183" t="s">
        <v>5601</v>
      </c>
      <c r="D52" s="1183"/>
      <c r="E52" s="1183"/>
      <c r="F52" s="1183"/>
      <c r="G52" s="1183"/>
      <c r="H52" s="1183"/>
      <c r="I52" s="1183"/>
      <c r="J52" s="1196"/>
      <c r="K52" s="1188"/>
    </row>
    <row r="53" spans="1:11" ht="67.5" customHeight="1">
      <c r="A53" s="1645"/>
      <c r="B53" s="1183"/>
      <c r="C53" s="1183" t="s">
        <v>5602</v>
      </c>
      <c r="D53" s="1183"/>
      <c r="E53" s="1183"/>
      <c r="F53" s="1183"/>
      <c r="G53" s="1183"/>
      <c r="H53" s="1183"/>
      <c r="I53" s="1183"/>
      <c r="J53" s="1196"/>
      <c r="K53" s="1188"/>
    </row>
    <row r="54" spans="1:11" ht="67.5" customHeight="1">
      <c r="A54" s="1645"/>
      <c r="B54" s="1183"/>
      <c r="C54" s="1183" t="s">
        <v>5603</v>
      </c>
      <c r="D54" s="1183"/>
      <c r="E54" s="1183"/>
      <c r="F54" s="1183"/>
      <c r="G54" s="1183"/>
      <c r="H54" s="1183"/>
      <c r="I54" s="1183"/>
      <c r="J54" s="1196"/>
      <c r="K54" s="1188"/>
    </row>
    <row r="55" spans="1:11" ht="67.5" customHeight="1">
      <c r="A55" s="1645"/>
      <c r="B55" s="1183"/>
      <c r="C55" s="1183" t="s">
        <v>5604</v>
      </c>
      <c r="D55" s="1183"/>
      <c r="E55" s="1183"/>
      <c r="F55" s="1183"/>
      <c r="G55" s="1183"/>
      <c r="H55" s="1183"/>
      <c r="I55" s="1183"/>
      <c r="J55" s="1196"/>
      <c r="K55" s="1188"/>
    </row>
    <row r="56" spans="1:11" ht="67.5" customHeight="1">
      <c r="A56" s="1645"/>
      <c r="B56" s="1183"/>
      <c r="C56" s="1183" t="s">
        <v>5605</v>
      </c>
      <c r="D56" s="1183"/>
      <c r="E56" s="1183"/>
      <c r="F56" s="1183"/>
      <c r="G56" s="1183"/>
      <c r="H56" s="1183"/>
      <c r="I56" s="1183"/>
      <c r="J56" s="1196"/>
      <c r="K56" s="1188"/>
    </row>
    <row r="57" spans="1:11" ht="67.5" customHeight="1">
      <c r="A57" s="1645"/>
      <c r="B57" s="1183"/>
      <c r="C57" s="1183" t="s">
        <v>5605</v>
      </c>
      <c r="D57" s="1183"/>
      <c r="E57" s="1183"/>
      <c r="F57" s="1183"/>
      <c r="G57" s="1183"/>
      <c r="H57" s="1183"/>
      <c r="I57" s="1183"/>
      <c r="J57" s="1196"/>
      <c r="K57" s="1188"/>
    </row>
    <row r="58" spans="1:11" ht="67.5" customHeight="1">
      <c r="A58" s="1645" t="s">
        <v>6176</v>
      </c>
      <c r="B58" s="1183"/>
      <c r="C58" s="1183" t="s">
        <v>5606</v>
      </c>
      <c r="D58" s="1183"/>
      <c r="E58" s="1183"/>
      <c r="F58" s="1183"/>
      <c r="G58" s="1183"/>
      <c r="H58" s="1183"/>
      <c r="I58" s="1183"/>
      <c r="J58" s="1196"/>
      <c r="K58" s="1188"/>
    </row>
    <row r="59" spans="1:11" ht="67.5" customHeight="1">
      <c r="A59" s="1645"/>
      <c r="B59" s="1183"/>
      <c r="C59" s="1183" t="s">
        <v>5607</v>
      </c>
      <c r="D59" s="1183"/>
      <c r="E59" s="1183"/>
      <c r="F59" s="1183"/>
      <c r="G59" s="1183"/>
      <c r="H59" s="1183"/>
      <c r="I59" s="1183"/>
      <c r="J59" s="1196"/>
      <c r="K59" s="1188"/>
    </row>
    <row r="60" spans="1:11" ht="67.5" customHeight="1">
      <c r="A60" s="1645"/>
      <c r="B60" s="1183"/>
      <c r="C60" s="1183" t="s">
        <v>5608</v>
      </c>
      <c r="D60" s="1183"/>
      <c r="E60" s="1183"/>
      <c r="F60" s="1183"/>
      <c r="G60" s="1183"/>
      <c r="H60" s="1183"/>
      <c r="I60" s="1183"/>
      <c r="J60" s="1196"/>
      <c r="K60" s="1188"/>
    </row>
    <row r="61" spans="1:11" ht="67.5" customHeight="1">
      <c r="A61" s="1645" t="s">
        <v>6177</v>
      </c>
      <c r="B61" s="1183"/>
      <c r="C61" s="1183" t="s">
        <v>5619</v>
      </c>
      <c r="D61" s="1183"/>
      <c r="E61" s="1183"/>
      <c r="F61" s="1183"/>
      <c r="G61" s="1183"/>
      <c r="H61" s="1183"/>
      <c r="I61" s="1183"/>
      <c r="J61" s="1196"/>
      <c r="K61" s="1188"/>
    </row>
    <row r="62" spans="1:11" ht="67.5" customHeight="1">
      <c r="A62" s="1645"/>
      <c r="B62" s="1183"/>
      <c r="C62" s="1183" t="s">
        <v>5613</v>
      </c>
      <c r="D62" s="1183"/>
      <c r="E62" s="1183"/>
      <c r="F62" s="1183"/>
      <c r="G62" s="1183"/>
      <c r="H62" s="1183"/>
      <c r="I62" s="1183"/>
      <c r="J62" s="1196"/>
      <c r="K62" s="1188"/>
    </row>
    <row r="63" spans="1:11" ht="67.5" customHeight="1">
      <c r="A63" s="1645"/>
      <c r="B63" s="1183"/>
      <c r="C63" s="1183" t="s">
        <v>5614</v>
      </c>
      <c r="D63" s="1183"/>
      <c r="E63" s="1183"/>
      <c r="F63" s="1183"/>
      <c r="G63" s="1183"/>
      <c r="H63" s="1183"/>
      <c r="I63" s="1183"/>
      <c r="J63" s="1196"/>
      <c r="K63" s="1188"/>
    </row>
    <row r="64" spans="1:11" ht="67.5" customHeight="1">
      <c r="A64" s="1645"/>
      <c r="B64" s="1183"/>
      <c r="C64" s="1183" t="s">
        <v>5615</v>
      </c>
      <c r="D64" s="1183"/>
      <c r="E64" s="1183"/>
      <c r="F64" s="1183"/>
      <c r="G64" s="1183"/>
      <c r="H64" s="1183"/>
      <c r="I64" s="1183"/>
      <c r="J64" s="1196"/>
      <c r="K64" s="1188"/>
    </row>
    <row r="65" spans="1:13" ht="67.5" customHeight="1">
      <c r="A65" s="1645"/>
      <c r="B65" s="1183"/>
      <c r="C65" s="1183" t="s">
        <v>5616</v>
      </c>
      <c r="D65" s="1183"/>
      <c r="E65" s="1183"/>
      <c r="F65" s="1183"/>
      <c r="G65" s="1183"/>
      <c r="H65" s="1183"/>
      <c r="I65" s="1183"/>
      <c r="J65" s="1196"/>
      <c r="K65" s="1188"/>
    </row>
    <row r="66" spans="1:13" ht="67.5" customHeight="1">
      <c r="A66" s="1645"/>
      <c r="B66" s="1183"/>
      <c r="C66" s="1183" t="s">
        <v>5617</v>
      </c>
      <c r="D66" s="1183"/>
      <c r="E66" s="1183"/>
      <c r="F66" s="1183"/>
      <c r="G66" s="1183"/>
      <c r="H66" s="1183"/>
      <c r="I66" s="1183"/>
      <c r="J66" s="1196"/>
      <c r="K66" s="1188"/>
    </row>
    <row r="67" spans="1:13" ht="67.5" customHeight="1">
      <c r="A67" s="1645"/>
      <c r="B67" s="1183"/>
      <c r="C67" s="1183" t="s">
        <v>5621</v>
      </c>
      <c r="D67" s="1183"/>
      <c r="E67" s="1183"/>
      <c r="F67" s="1183"/>
      <c r="G67" s="1183"/>
      <c r="H67" s="1183"/>
      <c r="I67" s="1183"/>
      <c r="J67" s="1196"/>
      <c r="K67" s="1188"/>
    </row>
    <row r="68" spans="1:13" ht="67.5" customHeight="1">
      <c r="A68" s="1645"/>
      <c r="B68" s="1183"/>
      <c r="C68" s="1183" t="s">
        <v>5618</v>
      </c>
      <c r="D68" s="1183"/>
      <c r="E68" s="1183"/>
      <c r="F68" s="1183"/>
      <c r="G68" s="1183"/>
      <c r="H68" s="1183"/>
      <c r="I68" s="1183"/>
      <c r="J68" s="1196"/>
      <c r="K68" s="1188"/>
    </row>
    <row r="69" spans="1:13" ht="67.5" customHeight="1">
      <c r="A69" s="1645" t="s">
        <v>6178</v>
      </c>
      <c r="B69" s="1183"/>
      <c r="C69" s="1183" t="s">
        <v>5620</v>
      </c>
      <c r="D69" s="1183"/>
      <c r="E69" s="1183"/>
      <c r="F69" s="1183"/>
      <c r="G69" s="1183"/>
      <c r="H69" s="1183"/>
      <c r="I69" s="1183"/>
      <c r="J69" s="1196"/>
      <c r="K69" s="1188"/>
    </row>
    <row r="70" spans="1:13" ht="67.5" customHeight="1">
      <c r="A70" s="1645"/>
      <c r="B70" s="1183"/>
      <c r="C70" s="1183" t="s">
        <v>5622</v>
      </c>
      <c r="D70" s="1183"/>
      <c r="E70" s="1183"/>
      <c r="F70" s="1183"/>
      <c r="G70" s="1183"/>
      <c r="H70" s="1183"/>
      <c r="I70" s="1183"/>
      <c r="J70" s="1196"/>
      <c r="K70" s="1188"/>
    </row>
    <row r="71" spans="1:13" ht="67.5" customHeight="1">
      <c r="A71" s="1645"/>
      <c r="B71" s="1183"/>
      <c r="C71" s="1183" t="s">
        <v>5623</v>
      </c>
      <c r="D71" s="1183"/>
      <c r="E71" s="1183"/>
      <c r="F71" s="1183"/>
      <c r="G71" s="1183"/>
      <c r="H71" s="1183"/>
      <c r="I71" s="1183"/>
      <c r="J71" s="1196"/>
      <c r="K71" s="1188"/>
    </row>
    <row r="72" spans="1:13" ht="67.5" customHeight="1">
      <c r="A72" s="1645"/>
      <c r="B72" s="1183"/>
      <c r="C72" s="1183" t="s">
        <v>5624</v>
      </c>
      <c r="D72" s="1183"/>
      <c r="E72" s="1183"/>
      <c r="F72" s="1183"/>
      <c r="G72" s="1183"/>
      <c r="H72" s="1183"/>
      <c r="I72" s="1183"/>
      <c r="J72" s="1196"/>
      <c r="K72" s="1188"/>
    </row>
    <row r="73" spans="1:13" ht="67.5" customHeight="1">
      <c r="A73" s="1645"/>
      <c r="B73" s="1183"/>
      <c r="C73" s="1183" t="s">
        <v>5625</v>
      </c>
      <c r="D73" s="1183"/>
      <c r="E73" s="1183"/>
      <c r="F73" s="1183"/>
      <c r="G73" s="1183"/>
      <c r="H73" s="1183"/>
      <c r="I73" s="1183"/>
      <c r="J73" s="1196"/>
      <c r="K73" s="1188"/>
    </row>
    <row r="74" spans="1:13" ht="67.5" customHeight="1">
      <c r="A74" s="1645"/>
      <c r="B74" s="1183"/>
      <c r="C74" s="1183" t="s">
        <v>5626</v>
      </c>
      <c r="D74" s="1183"/>
      <c r="E74" s="1183"/>
      <c r="F74" s="1183"/>
      <c r="G74" s="1183"/>
      <c r="H74" s="1183"/>
      <c r="I74" s="1183"/>
      <c r="J74" s="1196"/>
      <c r="K74" s="1188"/>
    </row>
    <row r="75" spans="1:13" ht="67.5" customHeight="1">
      <c r="A75" s="1645"/>
      <c r="B75" s="1183"/>
      <c r="C75" s="1183" t="s">
        <v>5627</v>
      </c>
      <c r="D75" s="1183"/>
      <c r="E75" s="1183"/>
      <c r="F75" s="1183"/>
      <c r="G75" s="1183"/>
      <c r="H75" s="1183"/>
      <c r="I75" s="1183"/>
      <c r="J75" s="1196"/>
      <c r="K75" s="1188"/>
    </row>
    <row r="76" spans="1:13" s="591" customFormat="1" ht="45" customHeight="1">
      <c r="A76" s="228"/>
      <c r="B76" s="228"/>
      <c r="C76" s="228"/>
      <c r="D76" s="213"/>
      <c r="E76" s="213"/>
      <c r="F76" s="213"/>
      <c r="G76" s="213"/>
      <c r="H76" s="213"/>
      <c r="J76" s="213"/>
      <c r="K76" s="196"/>
    </row>
    <row r="77" spans="1:13" s="313" customFormat="1">
      <c r="A77" s="312"/>
      <c r="B77" s="312"/>
      <c r="C77" s="312"/>
      <c r="H77" s="119"/>
      <c r="I77" s="119"/>
      <c r="J77" s="119"/>
      <c r="K77" s="119"/>
      <c r="L77" s="119"/>
      <c r="M77" s="119"/>
    </row>
  </sheetData>
  <mergeCells count="74">
    <mergeCell ref="K38:K41"/>
    <mergeCell ref="B38:B41"/>
    <mergeCell ref="C38:C41"/>
    <mergeCell ref="E38:H38"/>
    <mergeCell ref="I38:I41"/>
    <mergeCell ref="J38:J41"/>
    <mergeCell ref="A45:A57"/>
    <mergeCell ref="A58:A60"/>
    <mergeCell ref="A61:A68"/>
    <mergeCell ref="A69:A75"/>
    <mergeCell ref="A38:A41"/>
    <mergeCell ref="J34:J37"/>
    <mergeCell ref="K34:K37"/>
    <mergeCell ref="A30:A33"/>
    <mergeCell ref="B30:B33"/>
    <mergeCell ref="C30:C33"/>
    <mergeCell ref="E30:H30"/>
    <mergeCell ref="I30:I33"/>
    <mergeCell ref="J30:J33"/>
    <mergeCell ref="K30:K33"/>
    <mergeCell ref="A34:A37"/>
    <mergeCell ref="B34:B37"/>
    <mergeCell ref="C34:C37"/>
    <mergeCell ref="E34:H34"/>
    <mergeCell ref="I34:I37"/>
    <mergeCell ref="J26:J29"/>
    <mergeCell ref="K26:K29"/>
    <mergeCell ref="A23:A25"/>
    <mergeCell ref="B23:B25"/>
    <mergeCell ref="C23:C25"/>
    <mergeCell ref="E23:H23"/>
    <mergeCell ref="I23:I25"/>
    <mergeCell ref="A26:A29"/>
    <mergeCell ref="B26:B29"/>
    <mergeCell ref="C26:C29"/>
    <mergeCell ref="E26:H26"/>
    <mergeCell ref="I26:I29"/>
    <mergeCell ref="J20:J22"/>
    <mergeCell ref="K20:K22"/>
    <mergeCell ref="J23:J25"/>
    <mergeCell ref="K23:K25"/>
    <mergeCell ref="E14:H14"/>
    <mergeCell ref="I14:I16"/>
    <mergeCell ref="J14:J16"/>
    <mergeCell ref="A20:A22"/>
    <mergeCell ref="B20:B22"/>
    <mergeCell ref="C20:C22"/>
    <mergeCell ref="E20:H20"/>
    <mergeCell ref="I20:I22"/>
    <mergeCell ref="J17:J19"/>
    <mergeCell ref="K17:K19"/>
    <mergeCell ref="K14:K16"/>
    <mergeCell ref="A14:A16"/>
    <mergeCell ref="B14:B16"/>
    <mergeCell ref="C14:C16"/>
    <mergeCell ref="A17:A19"/>
    <mergeCell ref="B17:B19"/>
    <mergeCell ref="C17:C19"/>
    <mergeCell ref="E17:H17"/>
    <mergeCell ref="I17:I19"/>
    <mergeCell ref="J9:J13"/>
    <mergeCell ref="K9:K13"/>
    <mergeCell ref="A4:A8"/>
    <mergeCell ref="B4:B8"/>
    <mergeCell ref="C4:C8"/>
    <mergeCell ref="I4:I8"/>
    <mergeCell ref="J4:J8"/>
    <mergeCell ref="K4:K8"/>
    <mergeCell ref="D1:E1"/>
    <mergeCell ref="A9:A13"/>
    <mergeCell ref="B9:B13"/>
    <mergeCell ref="C9:C13"/>
    <mergeCell ref="I9:I13"/>
    <mergeCell ref="H1:J1"/>
  </mergeCells>
  <phoneticPr fontId="3"/>
  <hyperlinks>
    <hyperlink ref="D1:E1" location="'表紙　ハイパーリンク'!A1" display="表紙　ハイパーリンク"/>
    <hyperlink ref="C45" r:id="rId1" display="小児科　実施計画書\小児科　レジメン申請書　B-NHL-14　実施計画書【一部抜粋】.pdf"/>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59" fitToHeight="0"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36.25" style="312" bestFit="1" customWidth="1"/>
    <col min="2" max="2" width="16.75" style="312" bestFit="1" customWidth="1"/>
    <col min="3" max="3" width="54.125" style="312" customWidth="1"/>
    <col min="4" max="4" width="28.5" style="313" bestFit="1" customWidth="1"/>
    <col min="5" max="5" width="33.125" style="313" bestFit="1" customWidth="1"/>
    <col min="6" max="6" width="25.875" style="313" customWidth="1"/>
    <col min="7" max="7" width="22.125" style="313" customWidth="1"/>
    <col min="8" max="8" width="22.25" style="119" bestFit="1" customWidth="1"/>
    <col min="9" max="9" width="17.625" style="119" bestFit="1" customWidth="1"/>
    <col min="10" max="10" width="23.25" style="119" bestFit="1" customWidth="1"/>
    <col min="11" max="11" width="87.125" style="119" customWidth="1"/>
    <col min="12" max="16384" width="13" style="119"/>
  </cols>
  <sheetData>
    <row r="1" spans="1:11" ht="59.25" customHeight="1">
      <c r="A1" s="262" t="s">
        <v>7240</v>
      </c>
      <c r="B1" s="590"/>
      <c r="C1" s="590"/>
      <c r="D1" s="1688" t="s">
        <v>3690</v>
      </c>
      <c r="E1" s="1688"/>
      <c r="F1" s="590"/>
      <c r="G1" s="1322" t="s">
        <v>7230</v>
      </c>
      <c r="H1" s="1623" t="s">
        <v>3613</v>
      </c>
      <c r="I1" s="1623"/>
      <c r="J1" s="1623"/>
    </row>
    <row r="2" spans="1:11" s="591" customFormat="1" ht="45" customHeight="1">
      <c r="A2" s="487" t="s">
        <v>5743</v>
      </c>
      <c r="B2" s="208"/>
      <c r="C2" s="208"/>
      <c r="D2" s="208"/>
      <c r="E2" s="208"/>
      <c r="F2" s="208"/>
      <c r="G2" s="208"/>
      <c r="H2" s="208"/>
      <c r="I2" s="208"/>
    </row>
    <row r="3" spans="1:11" s="592" customFormat="1" ht="30" customHeight="1">
      <c r="A3" s="607" t="s">
        <v>3781</v>
      </c>
      <c r="B3" s="184" t="s">
        <v>578</v>
      </c>
      <c r="C3" s="184" t="s">
        <v>2289</v>
      </c>
      <c r="D3" s="184" t="s">
        <v>2309</v>
      </c>
      <c r="E3" s="184" t="s">
        <v>2293</v>
      </c>
      <c r="F3" s="184" t="s">
        <v>1714</v>
      </c>
      <c r="G3" s="184" t="s">
        <v>1618</v>
      </c>
      <c r="H3" s="184" t="s">
        <v>156</v>
      </c>
      <c r="I3" s="184" t="s">
        <v>189</v>
      </c>
      <c r="J3" s="186" t="s">
        <v>2312</v>
      </c>
      <c r="K3" s="186" t="s">
        <v>5</v>
      </c>
    </row>
    <row r="4" spans="1:11" s="592" customFormat="1" ht="30" customHeight="1">
      <c r="A4" s="1642" t="s">
        <v>6179</v>
      </c>
      <c r="B4" s="1957"/>
      <c r="C4" s="1642" t="s">
        <v>7555</v>
      </c>
      <c r="D4" s="1333" t="s">
        <v>7556</v>
      </c>
      <c r="E4" s="1333" t="s">
        <v>7559</v>
      </c>
      <c r="F4" s="1333" t="s">
        <v>7562</v>
      </c>
      <c r="G4" s="1333"/>
      <c r="H4" s="1333">
        <v>1</v>
      </c>
      <c r="I4" s="1601" t="s">
        <v>7563</v>
      </c>
      <c r="J4" s="1642"/>
      <c r="K4" s="1960"/>
    </row>
    <row r="5" spans="1:11" s="592" customFormat="1" ht="30" customHeight="1">
      <c r="A5" s="1643"/>
      <c r="B5" s="1958"/>
      <c r="C5" s="1643"/>
      <c r="D5" s="1333" t="s">
        <v>7557</v>
      </c>
      <c r="E5" s="1333" t="s">
        <v>7560</v>
      </c>
      <c r="F5" s="1333" t="s">
        <v>7562</v>
      </c>
      <c r="G5" s="1333"/>
      <c r="H5" s="1333">
        <v>1</v>
      </c>
      <c r="I5" s="1660"/>
      <c r="J5" s="1643"/>
      <c r="K5" s="1961"/>
    </row>
    <row r="6" spans="1:11" ht="35.25" customHeight="1">
      <c r="A6" s="1644"/>
      <c r="B6" s="1959"/>
      <c r="C6" s="1644"/>
      <c r="D6" s="1183" t="s">
        <v>7558</v>
      </c>
      <c r="E6" s="1332" t="s">
        <v>7561</v>
      </c>
      <c r="F6" s="1332" t="s">
        <v>7562</v>
      </c>
      <c r="G6" s="1332"/>
      <c r="H6" s="1332">
        <v>1</v>
      </c>
      <c r="I6" s="1602"/>
      <c r="J6" s="1644"/>
      <c r="K6" s="1962"/>
    </row>
    <row r="7" spans="1:11" s="592" customFormat="1" ht="30" customHeight="1">
      <c r="A7" s="1642" t="s">
        <v>6179</v>
      </c>
      <c r="B7" s="1957"/>
      <c r="C7" s="1642" t="s">
        <v>7564</v>
      </c>
      <c r="D7" s="1333" t="s">
        <v>7556</v>
      </c>
      <c r="E7" s="1333" t="s">
        <v>7560</v>
      </c>
      <c r="F7" s="1333" t="s">
        <v>7562</v>
      </c>
      <c r="G7" s="1333"/>
      <c r="H7" s="1333">
        <v>1</v>
      </c>
      <c r="I7" s="1601" t="s">
        <v>7563</v>
      </c>
      <c r="J7" s="1642"/>
      <c r="K7" s="1960"/>
    </row>
    <row r="8" spans="1:11" s="592" customFormat="1" ht="30" customHeight="1">
      <c r="A8" s="1643"/>
      <c r="B8" s="1958"/>
      <c r="C8" s="1643"/>
      <c r="D8" s="1333" t="s">
        <v>7557</v>
      </c>
      <c r="E8" s="1333" t="s">
        <v>7565</v>
      </c>
      <c r="F8" s="1333" t="s">
        <v>7562</v>
      </c>
      <c r="G8" s="1333"/>
      <c r="H8" s="1333">
        <v>1</v>
      </c>
      <c r="I8" s="1660"/>
      <c r="J8" s="1643"/>
      <c r="K8" s="1961"/>
    </row>
    <row r="9" spans="1:11" ht="35.25" customHeight="1">
      <c r="A9" s="1644"/>
      <c r="B9" s="1959"/>
      <c r="C9" s="1644"/>
      <c r="D9" s="1332" t="s">
        <v>7558</v>
      </c>
      <c r="E9" s="1332" t="s">
        <v>7561</v>
      </c>
      <c r="F9" s="1332" t="s">
        <v>7562</v>
      </c>
      <c r="G9" s="1332"/>
      <c r="H9" s="1332">
        <v>1</v>
      </c>
      <c r="I9" s="1602"/>
      <c r="J9" s="1644"/>
      <c r="K9" s="1962"/>
    </row>
    <row r="10" spans="1:11" s="592" customFormat="1" ht="30" customHeight="1">
      <c r="A10" s="1642" t="s">
        <v>6179</v>
      </c>
      <c r="B10" s="1957"/>
      <c r="C10" s="1642" t="s">
        <v>7566</v>
      </c>
      <c r="D10" s="1333" t="s">
        <v>7556</v>
      </c>
      <c r="E10" s="1333" t="s">
        <v>7567</v>
      </c>
      <c r="F10" s="1333" t="s">
        <v>7562</v>
      </c>
      <c r="G10" s="1333"/>
      <c r="H10" s="1333">
        <v>1</v>
      </c>
      <c r="I10" s="1601" t="s">
        <v>7563</v>
      </c>
      <c r="J10" s="1642"/>
      <c r="K10" s="1960"/>
    </row>
    <row r="11" spans="1:11" s="592" customFormat="1" ht="30" customHeight="1">
      <c r="A11" s="1643"/>
      <c r="B11" s="1958"/>
      <c r="C11" s="1643"/>
      <c r="D11" s="1333" t="s">
        <v>7557</v>
      </c>
      <c r="E11" s="1333" t="s">
        <v>7568</v>
      </c>
      <c r="F11" s="1333" t="s">
        <v>7562</v>
      </c>
      <c r="G11" s="1333"/>
      <c r="H11" s="1333">
        <v>1</v>
      </c>
      <c r="I11" s="1660"/>
      <c r="J11" s="1643"/>
      <c r="K11" s="1961"/>
    </row>
    <row r="12" spans="1:11" ht="35.25" customHeight="1">
      <c r="A12" s="1644"/>
      <c r="B12" s="1959"/>
      <c r="C12" s="1644"/>
      <c r="D12" s="1332" t="s">
        <v>7558</v>
      </c>
      <c r="E12" s="1332" t="s">
        <v>7565</v>
      </c>
      <c r="F12" s="1332" t="s">
        <v>7562</v>
      </c>
      <c r="G12" s="1332"/>
      <c r="H12" s="1332">
        <v>1</v>
      </c>
      <c r="I12" s="1602"/>
      <c r="J12" s="1644"/>
      <c r="K12" s="1962"/>
    </row>
    <row r="13" spans="1:11" s="592" customFormat="1" ht="30" customHeight="1">
      <c r="A13" s="1642" t="s">
        <v>6179</v>
      </c>
      <c r="B13" s="1957"/>
      <c r="C13" s="1642" t="s">
        <v>7569</v>
      </c>
      <c r="D13" s="1333" t="s">
        <v>7556</v>
      </c>
      <c r="E13" s="1333" t="s">
        <v>7561</v>
      </c>
      <c r="F13" s="1333" t="s">
        <v>7562</v>
      </c>
      <c r="G13" s="1333"/>
      <c r="H13" s="1333">
        <v>1</v>
      </c>
      <c r="I13" s="1601" t="s">
        <v>7563</v>
      </c>
      <c r="J13" s="1642"/>
      <c r="K13" s="1960"/>
    </row>
    <row r="14" spans="1:11" s="592" customFormat="1" ht="30" customHeight="1">
      <c r="A14" s="1643"/>
      <c r="B14" s="1958"/>
      <c r="C14" s="1643"/>
      <c r="D14" s="1333" t="s">
        <v>7557</v>
      </c>
      <c r="E14" s="1333" t="s">
        <v>7570</v>
      </c>
      <c r="F14" s="1333" t="s">
        <v>7562</v>
      </c>
      <c r="G14" s="1333"/>
      <c r="H14" s="1333">
        <v>1</v>
      </c>
      <c r="I14" s="1660"/>
      <c r="J14" s="1643"/>
      <c r="K14" s="1961"/>
    </row>
    <row r="15" spans="1:11" ht="35.25" customHeight="1">
      <c r="A15" s="1644"/>
      <c r="B15" s="1959"/>
      <c r="C15" s="1644"/>
      <c r="D15" s="1332" t="s">
        <v>7558</v>
      </c>
      <c r="E15" s="1332" t="s">
        <v>7568</v>
      </c>
      <c r="F15" s="1332" t="s">
        <v>7562</v>
      </c>
      <c r="G15" s="1332"/>
      <c r="H15" s="1332">
        <v>1</v>
      </c>
      <c r="I15" s="1602"/>
      <c r="J15" s="1644"/>
      <c r="K15" s="1962"/>
    </row>
    <row r="16" spans="1:11" s="592" customFormat="1" ht="30" customHeight="1">
      <c r="A16" s="1642" t="s">
        <v>6179</v>
      </c>
      <c r="B16" s="1957"/>
      <c r="C16" s="1642" t="s">
        <v>7573</v>
      </c>
      <c r="D16" s="1333" t="s">
        <v>7556</v>
      </c>
      <c r="E16" s="1333" t="s">
        <v>7571</v>
      </c>
      <c r="F16" s="1333" t="s">
        <v>7562</v>
      </c>
      <c r="G16" s="1333"/>
      <c r="H16" s="1333">
        <v>1</v>
      </c>
      <c r="I16" s="1601" t="s">
        <v>7563</v>
      </c>
      <c r="J16" s="1642"/>
      <c r="K16" s="1960"/>
    </row>
    <row r="17" spans="1:11" s="592" customFormat="1" ht="30" customHeight="1">
      <c r="A17" s="1643"/>
      <c r="B17" s="1958"/>
      <c r="C17" s="1643"/>
      <c r="D17" s="1333" t="s">
        <v>7557</v>
      </c>
      <c r="E17" s="1333" t="s">
        <v>7572</v>
      </c>
      <c r="F17" s="1333" t="s">
        <v>7562</v>
      </c>
      <c r="G17" s="1333"/>
      <c r="H17" s="1333">
        <v>1</v>
      </c>
      <c r="I17" s="1660"/>
      <c r="J17" s="1643"/>
      <c r="K17" s="1961"/>
    </row>
    <row r="18" spans="1:11" ht="35.25" customHeight="1">
      <c r="A18" s="1644"/>
      <c r="B18" s="1959"/>
      <c r="C18" s="1644"/>
      <c r="D18" s="1332" t="s">
        <v>7558</v>
      </c>
      <c r="E18" s="1332" t="s">
        <v>7570</v>
      </c>
      <c r="F18" s="1332" t="s">
        <v>7562</v>
      </c>
      <c r="G18" s="1332"/>
      <c r="H18" s="1332">
        <v>1</v>
      </c>
      <c r="I18" s="1602"/>
      <c r="J18" s="1644"/>
      <c r="K18" s="1962"/>
    </row>
    <row r="19" spans="1:11" s="592" customFormat="1" ht="30" customHeight="1">
      <c r="A19" s="1642" t="s">
        <v>6179</v>
      </c>
      <c r="B19" s="1957"/>
      <c r="C19" s="1642" t="s">
        <v>7573</v>
      </c>
      <c r="D19" s="1333" t="s">
        <v>7556</v>
      </c>
      <c r="E19" s="1333" t="s">
        <v>7571</v>
      </c>
      <c r="F19" s="1333" t="s">
        <v>7562</v>
      </c>
      <c r="G19" s="1333"/>
      <c r="H19" s="1333">
        <v>1</v>
      </c>
      <c r="I19" s="1601" t="s">
        <v>7563</v>
      </c>
      <c r="J19" s="1642"/>
      <c r="K19" s="1960"/>
    </row>
    <row r="20" spans="1:11" s="592" customFormat="1" ht="30" customHeight="1">
      <c r="A20" s="1643"/>
      <c r="B20" s="1958"/>
      <c r="C20" s="1643"/>
      <c r="D20" s="1333"/>
      <c r="E20" s="1333"/>
      <c r="F20" s="1333"/>
      <c r="G20" s="1333"/>
      <c r="H20" s="1333"/>
      <c r="I20" s="1660"/>
      <c r="J20" s="1643"/>
      <c r="K20" s="1961"/>
    </row>
    <row r="21" spans="1:11" s="592" customFormat="1" ht="30" customHeight="1">
      <c r="A21" s="1643"/>
      <c r="B21" s="1958"/>
      <c r="C21" s="1643"/>
      <c r="D21" s="1333" t="s">
        <v>7557</v>
      </c>
      <c r="E21" s="1333" t="s">
        <v>7572</v>
      </c>
      <c r="F21" s="1333" t="s">
        <v>7562</v>
      </c>
      <c r="G21" s="1333"/>
      <c r="H21" s="1333">
        <v>1</v>
      </c>
      <c r="I21" s="1660"/>
      <c r="J21" s="1643"/>
      <c r="K21" s="1961"/>
    </row>
    <row r="22" spans="1:11" ht="35.25" customHeight="1">
      <c r="A22" s="1644"/>
      <c r="B22" s="1959"/>
      <c r="C22" s="1644"/>
      <c r="D22" s="1332" t="s">
        <v>7558</v>
      </c>
      <c r="E22" s="1332" t="s">
        <v>7570</v>
      </c>
      <c r="F22" s="1332" t="s">
        <v>7562</v>
      </c>
      <c r="G22" s="1332"/>
      <c r="H22" s="1332">
        <v>1</v>
      </c>
      <c r="I22" s="1602"/>
      <c r="J22" s="1644"/>
      <c r="K22" s="1962"/>
    </row>
    <row r="23" spans="1:11" ht="35.25" customHeight="1">
      <c r="A23" s="1608" t="s">
        <v>6180</v>
      </c>
      <c r="B23" s="1185" t="s">
        <v>5760</v>
      </c>
      <c r="C23" s="2135" t="s">
        <v>5506</v>
      </c>
      <c r="D23" s="1185"/>
      <c r="E23" s="1185"/>
      <c r="F23" s="1185"/>
      <c r="G23" s="1185"/>
      <c r="H23" s="1185"/>
      <c r="I23" s="1185" t="s">
        <v>303</v>
      </c>
      <c r="J23" s="1195" t="s">
        <v>115</v>
      </c>
      <c r="K23" s="1189"/>
    </row>
    <row r="24" spans="1:11" ht="35.25" customHeight="1">
      <c r="A24" s="1609"/>
      <c r="B24" s="1185" t="s">
        <v>5761</v>
      </c>
      <c r="C24" s="1185" t="s">
        <v>5756</v>
      </c>
      <c r="D24" s="1185"/>
      <c r="E24" s="1185"/>
      <c r="F24" s="1185"/>
      <c r="G24" s="1185"/>
      <c r="H24" s="1185"/>
      <c r="I24" s="1185" t="s">
        <v>303</v>
      </c>
      <c r="J24" s="1195" t="s">
        <v>115</v>
      </c>
      <c r="K24" s="1189"/>
    </row>
    <row r="25" spans="1:11" ht="35.25" customHeight="1">
      <c r="A25" s="1642" t="s">
        <v>6181</v>
      </c>
      <c r="B25" s="1183" t="s">
        <v>5762</v>
      </c>
      <c r="C25" s="1183" t="s">
        <v>5507</v>
      </c>
      <c r="D25" s="1183"/>
      <c r="E25" s="1183"/>
      <c r="F25" s="1183"/>
      <c r="G25" s="1183"/>
      <c r="H25" s="1183"/>
      <c r="I25" s="1183" t="s">
        <v>303</v>
      </c>
      <c r="J25" s="1196" t="s">
        <v>115</v>
      </c>
      <c r="K25" s="1188"/>
    </row>
    <row r="26" spans="1:11" ht="35.25" customHeight="1">
      <c r="A26" s="1644"/>
      <c r="B26" s="1183" t="s">
        <v>5763</v>
      </c>
      <c r="C26" s="1183" t="s">
        <v>5757</v>
      </c>
      <c r="D26" s="1183"/>
      <c r="E26" s="1183"/>
      <c r="F26" s="1183"/>
      <c r="G26" s="1183"/>
      <c r="H26" s="1183"/>
      <c r="I26" s="1183" t="s">
        <v>303</v>
      </c>
      <c r="J26" s="1196" t="s">
        <v>115</v>
      </c>
      <c r="K26" s="1188"/>
    </row>
    <row r="27" spans="1:11" ht="35.25" customHeight="1">
      <c r="A27" s="1608" t="s">
        <v>6182</v>
      </c>
      <c r="B27" s="1185" t="s">
        <v>5764</v>
      </c>
      <c r="C27" s="1185" t="s">
        <v>5785</v>
      </c>
      <c r="D27" s="1185"/>
      <c r="E27" s="1185"/>
      <c r="F27" s="1185"/>
      <c r="G27" s="1185"/>
      <c r="H27" s="1185"/>
      <c r="I27" s="1185" t="s">
        <v>303</v>
      </c>
      <c r="J27" s="1195" t="s">
        <v>115</v>
      </c>
      <c r="K27" s="1189"/>
    </row>
    <row r="28" spans="1:11" ht="51" customHeight="1">
      <c r="A28" s="1609"/>
      <c r="B28" s="1185" t="s">
        <v>5765</v>
      </c>
      <c r="C28" s="1185" t="s">
        <v>5786</v>
      </c>
      <c r="D28" s="1185"/>
      <c r="E28" s="1185"/>
      <c r="F28" s="1185"/>
      <c r="G28" s="1185"/>
      <c r="H28" s="1185"/>
      <c r="I28" s="1185" t="s">
        <v>303</v>
      </c>
      <c r="J28" s="1195" t="s">
        <v>115</v>
      </c>
      <c r="K28" s="1189"/>
    </row>
    <row r="29" spans="1:11" ht="35.25" customHeight="1">
      <c r="A29" s="1642" t="s">
        <v>6183</v>
      </c>
      <c r="B29" s="1183" t="s">
        <v>5766</v>
      </c>
      <c r="C29" s="1183" t="s">
        <v>5787</v>
      </c>
      <c r="D29" s="1183"/>
      <c r="E29" s="1183"/>
      <c r="F29" s="1183"/>
      <c r="G29" s="1183"/>
      <c r="H29" s="1183"/>
      <c r="I29" s="1183" t="s">
        <v>303</v>
      </c>
      <c r="J29" s="1196" t="s">
        <v>115</v>
      </c>
      <c r="K29" s="1188"/>
    </row>
    <row r="30" spans="1:11" ht="35.25" customHeight="1">
      <c r="A30" s="1644"/>
      <c r="B30" s="1183" t="s">
        <v>5767</v>
      </c>
      <c r="C30" s="1183" t="s">
        <v>5788</v>
      </c>
      <c r="D30" s="1183"/>
      <c r="E30" s="1183"/>
      <c r="F30" s="1183"/>
      <c r="G30" s="1183"/>
      <c r="H30" s="1183"/>
      <c r="I30" s="1183" t="s">
        <v>303</v>
      </c>
      <c r="J30" s="1196" t="s">
        <v>115</v>
      </c>
      <c r="K30" s="1188"/>
    </row>
    <row r="31" spans="1:11" ht="35.25" customHeight="1">
      <c r="A31" s="1608" t="s">
        <v>6184</v>
      </c>
      <c r="B31" s="1185" t="s">
        <v>5768</v>
      </c>
      <c r="C31" s="1185" t="s">
        <v>5508</v>
      </c>
      <c r="D31" s="1185"/>
      <c r="E31" s="1185"/>
      <c r="F31" s="1185"/>
      <c r="G31" s="1185"/>
      <c r="H31" s="1185"/>
      <c r="I31" s="1185" t="s">
        <v>303</v>
      </c>
      <c r="J31" s="1195" t="s">
        <v>91</v>
      </c>
      <c r="K31" s="1189"/>
    </row>
    <row r="32" spans="1:11" ht="35.25" customHeight="1">
      <c r="A32" s="1609"/>
      <c r="B32" s="1185" t="s">
        <v>5769</v>
      </c>
      <c r="C32" s="1185" t="s">
        <v>5758</v>
      </c>
      <c r="D32" s="1185"/>
      <c r="E32" s="1185"/>
      <c r="F32" s="1185"/>
      <c r="G32" s="1185"/>
      <c r="H32" s="1185"/>
      <c r="I32" s="1185" t="s">
        <v>303</v>
      </c>
      <c r="J32" s="1195" t="s">
        <v>91</v>
      </c>
      <c r="K32" s="1189"/>
    </row>
    <row r="33" spans="1:11" ht="35.25" customHeight="1">
      <c r="A33" s="1642" t="s">
        <v>6185</v>
      </c>
      <c r="B33" s="1183" t="s">
        <v>5770</v>
      </c>
      <c r="C33" s="1183" t="s">
        <v>5509</v>
      </c>
      <c r="D33" s="1183"/>
      <c r="E33" s="1183"/>
      <c r="F33" s="1183"/>
      <c r="G33" s="1183"/>
      <c r="H33" s="1183"/>
      <c r="I33" s="1183" t="s">
        <v>303</v>
      </c>
      <c r="J33" s="1196" t="s">
        <v>91</v>
      </c>
      <c r="K33" s="1188"/>
    </row>
    <row r="34" spans="1:11" ht="35.25" customHeight="1">
      <c r="A34" s="1644"/>
      <c r="B34" s="1183" t="s">
        <v>5771</v>
      </c>
      <c r="C34" s="1183" t="s">
        <v>5759</v>
      </c>
      <c r="D34" s="1183"/>
      <c r="E34" s="1183"/>
      <c r="F34" s="1183"/>
      <c r="G34" s="1183"/>
      <c r="H34" s="1183"/>
      <c r="I34" s="1183" t="s">
        <v>303</v>
      </c>
      <c r="J34" s="1196" t="s">
        <v>91</v>
      </c>
      <c r="K34" s="1188"/>
    </row>
    <row r="35" spans="1:11" ht="51.75" customHeight="1">
      <c r="A35" s="228"/>
      <c r="B35" s="228"/>
      <c r="C35" s="228"/>
      <c r="D35" s="228"/>
      <c r="E35" s="228"/>
      <c r="F35" s="228"/>
      <c r="G35" s="228"/>
      <c r="H35" s="228"/>
      <c r="I35" s="228"/>
      <c r="J35" s="308"/>
      <c r="K35" s="210"/>
    </row>
    <row r="36" spans="1:11" s="591" customFormat="1" ht="47.25" customHeight="1">
      <c r="A36" s="487" t="s">
        <v>6002</v>
      </c>
      <c r="B36" s="794"/>
      <c r="C36" s="794"/>
      <c r="D36" s="794"/>
      <c r="E36" s="794"/>
      <c r="F36" s="794"/>
      <c r="G36" s="794"/>
      <c r="H36" s="794"/>
      <c r="I36" s="794"/>
    </row>
    <row r="37" spans="1:11" s="592" customFormat="1" ht="30" customHeight="1">
      <c r="A37" s="1176" t="s">
        <v>3781</v>
      </c>
      <c r="B37" s="184" t="s">
        <v>578</v>
      </c>
      <c r="C37" s="184" t="s">
        <v>2289</v>
      </c>
      <c r="D37" s="184" t="s">
        <v>2309</v>
      </c>
      <c r="E37" s="184" t="s">
        <v>2293</v>
      </c>
      <c r="F37" s="184" t="s">
        <v>1714</v>
      </c>
      <c r="G37" s="184" t="s">
        <v>1618</v>
      </c>
      <c r="H37" s="184" t="s">
        <v>156</v>
      </c>
      <c r="I37" s="184" t="s">
        <v>189</v>
      </c>
      <c r="J37" s="186" t="s">
        <v>2312</v>
      </c>
      <c r="K37" s="186" t="s">
        <v>5</v>
      </c>
    </row>
    <row r="38" spans="1:11" ht="35.25" customHeight="1">
      <c r="A38" s="1645" t="s">
        <v>6204</v>
      </c>
      <c r="B38" s="1642" t="s">
        <v>6009</v>
      </c>
      <c r="C38" s="1645" t="s">
        <v>6003</v>
      </c>
      <c r="D38" s="1183" t="s">
        <v>326</v>
      </c>
      <c r="E38" s="1183" t="s">
        <v>3647</v>
      </c>
      <c r="F38" s="1183" t="s">
        <v>147</v>
      </c>
      <c r="G38" s="1183" t="s">
        <v>1919</v>
      </c>
      <c r="H38" s="1183" t="s">
        <v>15</v>
      </c>
      <c r="I38" s="1645" t="s">
        <v>78</v>
      </c>
      <c r="J38" s="1741" t="s">
        <v>2</v>
      </c>
      <c r="K38" s="1638" t="s">
        <v>6092</v>
      </c>
    </row>
    <row r="39" spans="1:11" ht="35.25" customHeight="1">
      <c r="A39" s="1645"/>
      <c r="B39" s="1643"/>
      <c r="C39" s="1645"/>
      <c r="D39" s="1183" t="s">
        <v>3562</v>
      </c>
      <c r="E39" s="1183" t="s">
        <v>3627</v>
      </c>
      <c r="F39" s="1183" t="s">
        <v>147</v>
      </c>
      <c r="G39" s="1183" t="s">
        <v>1640</v>
      </c>
      <c r="H39" s="1183" t="s">
        <v>6004</v>
      </c>
      <c r="I39" s="1645"/>
      <c r="J39" s="1742"/>
      <c r="K39" s="1638"/>
    </row>
    <row r="40" spans="1:11" ht="42.75" customHeight="1">
      <c r="A40" s="1645"/>
      <c r="B40" s="1643"/>
      <c r="C40" s="1645"/>
      <c r="D40" s="1183" t="s">
        <v>6005</v>
      </c>
      <c r="E40" s="1183" t="s">
        <v>2077</v>
      </c>
      <c r="F40" s="1183" t="s">
        <v>147</v>
      </c>
      <c r="G40" s="1183" t="s">
        <v>1985</v>
      </c>
      <c r="H40" s="1183" t="s">
        <v>6006</v>
      </c>
      <c r="I40" s="1645"/>
      <c r="J40" s="1742"/>
      <c r="K40" s="1638"/>
    </row>
    <row r="41" spans="1:11" ht="75" customHeight="1">
      <c r="A41" s="1645"/>
      <c r="B41" s="1644"/>
      <c r="C41" s="1645"/>
      <c r="D41" s="1183" t="s">
        <v>6007</v>
      </c>
      <c r="E41" s="1183" t="s">
        <v>6008</v>
      </c>
      <c r="F41" s="1183"/>
      <c r="G41" s="1183"/>
      <c r="H41" s="1183">
        <v>7</v>
      </c>
      <c r="I41" s="1645"/>
      <c r="J41" s="1743"/>
      <c r="K41" s="1638"/>
    </row>
    <row r="42" spans="1:11" ht="33.75" customHeight="1">
      <c r="A42" s="228"/>
      <c r="B42" s="228"/>
      <c r="C42" s="228"/>
      <c r="D42" s="228"/>
      <c r="E42" s="228"/>
      <c r="F42" s="228"/>
      <c r="G42" s="228"/>
      <c r="H42" s="228"/>
      <c r="I42" s="228"/>
      <c r="J42" s="308"/>
      <c r="K42" s="210"/>
    </row>
    <row r="43" spans="1:11" s="591" customFormat="1" ht="45" customHeight="1">
      <c r="A43" s="487" t="s">
        <v>6010</v>
      </c>
      <c r="B43" s="208"/>
      <c r="C43" s="208"/>
      <c r="D43" s="208"/>
      <c r="E43" s="208"/>
      <c r="F43" s="208"/>
      <c r="G43" s="208"/>
      <c r="H43" s="208"/>
      <c r="I43" s="208"/>
      <c r="J43" s="208"/>
    </row>
    <row r="44" spans="1:11" s="592" customFormat="1" ht="30" customHeight="1">
      <c r="A44" s="1176" t="s">
        <v>3781</v>
      </c>
      <c r="B44" s="184" t="s">
        <v>578</v>
      </c>
      <c r="C44" s="184" t="s">
        <v>2289</v>
      </c>
      <c r="D44" s="184" t="s">
        <v>2309</v>
      </c>
      <c r="E44" s="184" t="s">
        <v>2293</v>
      </c>
      <c r="F44" s="184" t="s">
        <v>1714</v>
      </c>
      <c r="G44" s="184" t="s">
        <v>1618</v>
      </c>
      <c r="H44" s="184" t="s">
        <v>156</v>
      </c>
      <c r="I44" s="184" t="s">
        <v>189</v>
      </c>
      <c r="J44" s="186" t="s">
        <v>2312</v>
      </c>
      <c r="K44" s="186" t="s">
        <v>5</v>
      </c>
    </row>
    <row r="45" spans="1:11" ht="35.25" customHeight="1">
      <c r="A45" s="1645" t="s">
        <v>6205</v>
      </c>
      <c r="B45" s="1645" t="s">
        <v>6300</v>
      </c>
      <c r="C45" s="1645" t="s">
        <v>5836</v>
      </c>
      <c r="D45" s="1183" t="s">
        <v>2081</v>
      </c>
      <c r="E45" s="1183" t="s">
        <v>3467</v>
      </c>
      <c r="F45" s="1183" t="s">
        <v>147</v>
      </c>
      <c r="G45" s="1183"/>
      <c r="H45" s="1183">
        <v>1</v>
      </c>
      <c r="I45" s="1645" t="s">
        <v>449</v>
      </c>
      <c r="J45" s="1645" t="s">
        <v>71</v>
      </c>
      <c r="K45" s="1638" t="s">
        <v>6011</v>
      </c>
    </row>
    <row r="46" spans="1:11" ht="35.25" customHeight="1">
      <c r="A46" s="1645"/>
      <c r="B46" s="1645"/>
      <c r="C46" s="1645"/>
      <c r="D46" s="1183" t="s">
        <v>2081</v>
      </c>
      <c r="E46" s="1183" t="s">
        <v>3537</v>
      </c>
      <c r="F46" s="1183" t="s">
        <v>147</v>
      </c>
      <c r="G46" s="1183"/>
      <c r="H46" s="1183" t="s">
        <v>5837</v>
      </c>
      <c r="I46" s="1645"/>
      <c r="J46" s="1645"/>
      <c r="K46" s="1638"/>
    </row>
    <row r="47" spans="1:11" ht="22.5" customHeight="1">
      <c r="A47" s="228"/>
      <c r="B47" s="228"/>
      <c r="C47" s="228"/>
      <c r="D47" s="228"/>
      <c r="E47" s="228"/>
      <c r="F47" s="228"/>
      <c r="G47" s="228"/>
      <c r="H47" s="228"/>
      <c r="I47" s="228"/>
      <c r="J47" s="308"/>
      <c r="K47" s="210"/>
    </row>
    <row r="48" spans="1:11" s="592" customFormat="1" ht="48.75" customHeight="1">
      <c r="A48" s="1245" t="s">
        <v>5789</v>
      </c>
      <c r="B48" s="594"/>
      <c r="C48" s="594"/>
      <c r="D48" s="594"/>
      <c r="E48" s="594"/>
      <c r="F48" s="594"/>
      <c r="G48" s="594"/>
      <c r="H48" s="591"/>
      <c r="I48" s="591"/>
      <c r="J48" s="591"/>
      <c r="K48" s="591"/>
    </row>
    <row r="49" spans="1:13" s="592" customFormat="1" ht="30" customHeight="1">
      <c r="A49" s="186" t="s">
        <v>3781</v>
      </c>
      <c r="B49" s="184" t="s">
        <v>578</v>
      </c>
      <c r="C49" s="184" t="s">
        <v>2289</v>
      </c>
      <c r="D49" s="184" t="s">
        <v>2309</v>
      </c>
      <c r="E49" s="184" t="s">
        <v>2293</v>
      </c>
      <c r="F49" s="184" t="s">
        <v>1714</v>
      </c>
      <c r="G49" s="184" t="s">
        <v>1618</v>
      </c>
      <c r="H49" s="184" t="s">
        <v>156</v>
      </c>
      <c r="I49" s="184" t="s">
        <v>189</v>
      </c>
      <c r="J49" s="186" t="s">
        <v>2312</v>
      </c>
      <c r="K49" s="1198"/>
    </row>
    <row r="50" spans="1:13" ht="75.75" customHeight="1">
      <c r="A50" s="1183" t="s">
        <v>6206</v>
      </c>
      <c r="B50" s="1183" t="s">
        <v>5654</v>
      </c>
      <c r="C50" s="1183" t="s">
        <v>5503</v>
      </c>
      <c r="D50" s="1183" t="s">
        <v>53</v>
      </c>
      <c r="E50" s="1183" t="s">
        <v>5136</v>
      </c>
      <c r="F50" s="1183" t="s">
        <v>268</v>
      </c>
      <c r="G50" s="1183" t="s">
        <v>1743</v>
      </c>
      <c r="H50" s="1183">
        <v>1</v>
      </c>
      <c r="I50" s="1183" t="s">
        <v>78</v>
      </c>
      <c r="J50" s="1196" t="s">
        <v>2</v>
      </c>
      <c r="K50" s="1188"/>
    </row>
    <row r="51" spans="1:13" ht="75.75" customHeight="1">
      <c r="A51" s="1183" t="s">
        <v>6207</v>
      </c>
      <c r="B51" s="1185" t="s">
        <v>5655</v>
      </c>
      <c r="C51" s="1185" t="s">
        <v>5504</v>
      </c>
      <c r="D51" s="1185" t="s">
        <v>53</v>
      </c>
      <c r="E51" s="1185" t="s">
        <v>11</v>
      </c>
      <c r="F51" s="1185" t="s">
        <v>268</v>
      </c>
      <c r="G51" s="1185" t="s">
        <v>1634</v>
      </c>
      <c r="H51" s="1185" t="s">
        <v>5406</v>
      </c>
      <c r="I51" s="1185" t="s">
        <v>78</v>
      </c>
      <c r="J51" s="1195" t="s">
        <v>2</v>
      </c>
      <c r="K51" s="1189" t="s">
        <v>5408</v>
      </c>
    </row>
    <row r="52" spans="1:13" ht="75.75" customHeight="1">
      <c r="A52" s="1183" t="s">
        <v>6207</v>
      </c>
      <c r="B52" s="1183" t="s">
        <v>5656</v>
      </c>
      <c r="C52" s="1183" t="s">
        <v>5505</v>
      </c>
      <c r="D52" s="1183" t="s">
        <v>53</v>
      </c>
      <c r="E52" s="1183" t="s">
        <v>781</v>
      </c>
      <c r="F52" s="1183" t="s">
        <v>268</v>
      </c>
      <c r="G52" s="1183" t="s">
        <v>1634</v>
      </c>
      <c r="H52" s="1183" t="s">
        <v>4603</v>
      </c>
      <c r="I52" s="1183" t="s">
        <v>78</v>
      </c>
      <c r="J52" s="1196" t="s">
        <v>2</v>
      </c>
      <c r="K52" s="1188" t="s">
        <v>5408</v>
      </c>
    </row>
    <row r="53" spans="1:13" s="592" customFormat="1" ht="30" customHeight="1">
      <c r="A53" s="228"/>
      <c r="B53" s="213"/>
      <c r="C53" s="213"/>
      <c r="D53" s="213"/>
      <c r="E53" s="228"/>
      <c r="F53" s="213"/>
      <c r="G53" s="213"/>
      <c r="H53" s="213"/>
      <c r="I53" s="228"/>
      <c r="J53" s="228"/>
      <c r="K53" s="210"/>
    </row>
    <row r="54" spans="1:13" ht="16.5" customHeight="1">
      <c r="D54" s="196"/>
    </row>
    <row r="55" spans="1:13" s="313" customFormat="1">
      <c r="A55" s="312"/>
      <c r="B55" s="312"/>
      <c r="C55" s="312"/>
      <c r="H55" s="119"/>
      <c r="I55" s="119"/>
      <c r="J55" s="119"/>
      <c r="K55" s="119"/>
      <c r="L55" s="119"/>
      <c r="M55" s="119"/>
    </row>
  </sheetData>
  <mergeCells count="56">
    <mergeCell ref="K19:K22"/>
    <mergeCell ref="K16:K18"/>
    <mergeCell ref="A16:A18"/>
    <mergeCell ref="B16:B18"/>
    <mergeCell ref="C16:C18"/>
    <mergeCell ref="I16:I18"/>
    <mergeCell ref="J16:J18"/>
    <mergeCell ref="K7:K9"/>
    <mergeCell ref="J4:J6"/>
    <mergeCell ref="K4:K6"/>
    <mergeCell ref="A13:A15"/>
    <mergeCell ref="B13:B15"/>
    <mergeCell ref="C13:C15"/>
    <mergeCell ref="I13:I15"/>
    <mergeCell ref="J13:J15"/>
    <mergeCell ref="K13:K15"/>
    <mergeCell ref="K10:K12"/>
    <mergeCell ref="A10:A12"/>
    <mergeCell ref="B10:B12"/>
    <mergeCell ref="C10:C12"/>
    <mergeCell ref="I10:I12"/>
    <mergeCell ref="J10:J12"/>
    <mergeCell ref="K38:K41"/>
    <mergeCell ref="A45:A46"/>
    <mergeCell ref="B45:B46"/>
    <mergeCell ref="C45:C46"/>
    <mergeCell ref="I45:I46"/>
    <mergeCell ref="J45:J46"/>
    <mergeCell ref="K45:K46"/>
    <mergeCell ref="I7:I9"/>
    <mergeCell ref="J7:J9"/>
    <mergeCell ref="A38:A41"/>
    <mergeCell ref="B38:B41"/>
    <mergeCell ref="C38:C41"/>
    <mergeCell ref="I38:I41"/>
    <mergeCell ref="J38:J41"/>
    <mergeCell ref="A19:A22"/>
    <mergeCell ref="B19:B22"/>
    <mergeCell ref="C19:C22"/>
    <mergeCell ref="I19:I22"/>
    <mergeCell ref="J19:J22"/>
    <mergeCell ref="H1:J1"/>
    <mergeCell ref="A4:A6"/>
    <mergeCell ref="B4:B6"/>
    <mergeCell ref="C4:C6"/>
    <mergeCell ref="I4:I6"/>
    <mergeCell ref="A33:A34"/>
    <mergeCell ref="D1:E1"/>
    <mergeCell ref="A23:A24"/>
    <mergeCell ref="A25:A26"/>
    <mergeCell ref="A27:A28"/>
    <mergeCell ref="A29:A30"/>
    <mergeCell ref="A31:A32"/>
    <mergeCell ref="A7:A9"/>
    <mergeCell ref="B7:B9"/>
    <mergeCell ref="C7:C9"/>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54"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3"/>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46.25" style="312" customWidth="1"/>
    <col min="2" max="2" width="16.75" style="312" bestFit="1" customWidth="1"/>
    <col min="3" max="3" width="54.125" style="312" customWidth="1"/>
    <col min="4" max="4" width="28.5" style="313" bestFit="1" customWidth="1"/>
    <col min="5" max="5" width="33.125" style="313" bestFit="1" customWidth="1"/>
    <col min="6" max="6" width="25.875" style="313" customWidth="1"/>
    <col min="7" max="7" width="22.125" style="313" customWidth="1"/>
    <col min="8" max="8" width="22.25" style="119" bestFit="1" customWidth="1"/>
    <col min="9" max="9" width="17.625" style="119" bestFit="1" customWidth="1"/>
    <col min="10" max="10" width="23.25" style="119" bestFit="1" customWidth="1"/>
    <col min="11" max="11" width="87.125" style="119" customWidth="1"/>
    <col min="12" max="16384" width="13" style="119"/>
  </cols>
  <sheetData>
    <row r="1" spans="1:13" ht="59.25" customHeight="1">
      <c r="A1" s="262" t="s">
        <v>7239</v>
      </c>
      <c r="B1" s="1492"/>
      <c r="C1" s="590"/>
      <c r="D1" s="1688" t="s">
        <v>3690</v>
      </c>
      <c r="E1" s="1688"/>
      <c r="F1" s="590"/>
      <c r="G1" s="1322" t="s">
        <v>7230</v>
      </c>
      <c r="H1" s="1623" t="s">
        <v>3613</v>
      </c>
      <c r="I1" s="1623"/>
      <c r="J1" s="1623"/>
    </row>
    <row r="2" spans="1:13" s="592" customFormat="1" ht="53.25" customHeight="1">
      <c r="A2" s="1244" t="s">
        <v>5737</v>
      </c>
      <c r="B2" s="1493"/>
      <c r="C2" s="794"/>
      <c r="D2" s="794"/>
      <c r="E2" s="794"/>
      <c r="F2" s="794"/>
      <c r="G2" s="794"/>
      <c r="H2" s="794"/>
      <c r="I2" s="794"/>
      <c r="J2" s="591"/>
      <c r="K2" s="591"/>
    </row>
    <row r="3" spans="1:13" ht="45" customHeight="1">
      <c r="A3" s="184" t="s">
        <v>3781</v>
      </c>
      <c r="B3" s="184" t="s">
        <v>578</v>
      </c>
      <c r="C3" s="184" t="s">
        <v>2289</v>
      </c>
      <c r="D3" s="184" t="s">
        <v>2309</v>
      </c>
      <c r="E3" s="184" t="s">
        <v>2293</v>
      </c>
      <c r="F3" s="184" t="s">
        <v>352</v>
      </c>
      <c r="G3" s="184" t="s">
        <v>1618</v>
      </c>
      <c r="H3" s="184" t="s">
        <v>156</v>
      </c>
      <c r="I3" s="184" t="s">
        <v>189</v>
      </c>
      <c r="J3" s="186" t="s">
        <v>2312</v>
      </c>
      <c r="K3" s="186" t="s">
        <v>5</v>
      </c>
    </row>
    <row r="4" spans="1:13" ht="99.75" customHeight="1">
      <c r="A4" s="1203" t="s">
        <v>6166</v>
      </c>
      <c r="B4" s="1486" t="s">
        <v>4071</v>
      </c>
      <c r="C4" s="1203" t="s">
        <v>4021</v>
      </c>
      <c r="D4" s="1203" t="s">
        <v>3911</v>
      </c>
      <c r="E4" s="1203" t="s">
        <v>3912</v>
      </c>
      <c r="F4" s="1203" t="s">
        <v>321</v>
      </c>
      <c r="G4" s="1203"/>
      <c r="H4" s="1203">
        <v>1</v>
      </c>
      <c r="I4" s="1203" t="s">
        <v>78</v>
      </c>
      <c r="J4" s="1203" t="s">
        <v>3959</v>
      </c>
      <c r="K4" s="1213"/>
    </row>
    <row r="5" spans="1:13" ht="98.25" customHeight="1">
      <c r="A5" s="1203" t="s">
        <v>6166</v>
      </c>
      <c r="B5" s="1486" t="s">
        <v>4070</v>
      </c>
      <c r="C5" s="1203" t="s">
        <v>4022</v>
      </c>
      <c r="D5" s="1203" t="s">
        <v>3911</v>
      </c>
      <c r="E5" s="1203" t="s">
        <v>4023</v>
      </c>
      <c r="F5" s="1203" t="s">
        <v>321</v>
      </c>
      <c r="G5" s="1203"/>
      <c r="H5" s="1203">
        <v>1</v>
      </c>
      <c r="I5" s="1203" t="s">
        <v>78</v>
      </c>
      <c r="J5" s="1203" t="s">
        <v>3959</v>
      </c>
      <c r="K5" s="1213"/>
    </row>
    <row r="6" spans="1:13" ht="50.1" customHeight="1">
      <c r="A6" s="1601" t="s">
        <v>4979</v>
      </c>
      <c r="B6" s="1601"/>
      <c r="C6" s="1601" t="s">
        <v>2017</v>
      </c>
      <c r="D6" s="1218" t="s">
        <v>529</v>
      </c>
      <c r="E6" s="1228" t="s">
        <v>3873</v>
      </c>
      <c r="F6" s="1228" t="s">
        <v>25</v>
      </c>
      <c r="G6" s="1209"/>
      <c r="H6" s="1228" t="s">
        <v>2018</v>
      </c>
      <c r="I6" s="1601" t="s">
        <v>212</v>
      </c>
      <c r="J6" s="1642"/>
      <c r="K6" s="1642"/>
    </row>
    <row r="7" spans="1:13" ht="50.1" customHeight="1">
      <c r="A7" s="1660"/>
      <c r="B7" s="1660"/>
      <c r="C7" s="1660"/>
      <c r="D7" s="1218" t="s">
        <v>2019</v>
      </c>
      <c r="E7" s="1228" t="s">
        <v>3873</v>
      </c>
      <c r="F7" s="1228" t="s">
        <v>25</v>
      </c>
      <c r="G7" s="1209"/>
      <c r="H7" s="1228" t="s">
        <v>2018</v>
      </c>
      <c r="I7" s="1660"/>
      <c r="J7" s="1643"/>
      <c r="K7" s="1643"/>
    </row>
    <row r="8" spans="1:13" ht="50.1" customHeight="1">
      <c r="A8" s="1602"/>
      <c r="B8" s="1602"/>
      <c r="C8" s="1602"/>
      <c r="D8" s="1218" t="s">
        <v>103</v>
      </c>
      <c r="E8" s="1218" t="s">
        <v>3874</v>
      </c>
      <c r="F8" s="1228" t="s">
        <v>25</v>
      </c>
      <c r="G8" s="1209"/>
      <c r="H8" s="1228" t="s">
        <v>2018</v>
      </c>
      <c r="I8" s="1602"/>
      <c r="J8" s="1644"/>
      <c r="K8" s="1644"/>
    </row>
    <row r="9" spans="1:13" ht="23.25" customHeight="1">
      <c r="A9" s="228"/>
      <c r="B9" s="228"/>
      <c r="C9" s="228"/>
      <c r="D9" s="213"/>
      <c r="E9" s="213"/>
      <c r="F9" s="213"/>
      <c r="G9" s="213"/>
      <c r="H9" s="213"/>
      <c r="I9" s="213"/>
      <c r="J9" s="213"/>
      <c r="K9" s="196"/>
    </row>
    <row r="10" spans="1:13" s="592" customFormat="1" ht="45" customHeight="1">
      <c r="A10" s="1243" t="s">
        <v>5784</v>
      </c>
      <c r="B10" s="1494"/>
      <c r="C10" s="594"/>
      <c r="D10" s="594"/>
      <c r="E10" s="594"/>
      <c r="F10" s="594"/>
      <c r="G10" s="594"/>
      <c r="H10" s="591"/>
      <c r="I10" s="591"/>
      <c r="J10" s="591"/>
      <c r="K10" s="591"/>
    </row>
    <row r="11" spans="1:13" s="592" customFormat="1" ht="30" customHeight="1">
      <c r="A11" s="184" t="s">
        <v>3781</v>
      </c>
      <c r="B11" s="184" t="s">
        <v>578</v>
      </c>
      <c r="C11" s="184" t="s">
        <v>2289</v>
      </c>
      <c r="D11" s="184" t="s">
        <v>2309</v>
      </c>
      <c r="E11" s="184" t="s">
        <v>2293</v>
      </c>
      <c r="F11" s="184" t="s">
        <v>352</v>
      </c>
      <c r="G11" s="184" t="s">
        <v>1618</v>
      </c>
      <c r="H11" s="184" t="s">
        <v>156</v>
      </c>
      <c r="I11" s="184" t="s">
        <v>189</v>
      </c>
      <c r="J11" s="186" t="s">
        <v>2312</v>
      </c>
      <c r="K11" s="1227" t="s">
        <v>582</v>
      </c>
    </row>
    <row r="12" spans="1:13" s="139" customFormat="1" ht="46.5" customHeight="1">
      <c r="A12" s="1836" t="s">
        <v>2020</v>
      </c>
      <c r="B12" s="1836" t="s">
        <v>5225</v>
      </c>
      <c r="C12" s="1834" t="s">
        <v>2945</v>
      </c>
      <c r="D12" s="1226" t="s">
        <v>602</v>
      </c>
      <c r="E12" s="1202" t="s">
        <v>3933</v>
      </c>
      <c r="F12" s="1202" t="s">
        <v>44</v>
      </c>
      <c r="G12" s="1202"/>
      <c r="H12" s="1226" t="s">
        <v>1376</v>
      </c>
      <c r="I12" s="1664" t="s">
        <v>744</v>
      </c>
      <c r="J12" s="1664" t="s">
        <v>2</v>
      </c>
      <c r="K12" s="1963" t="s">
        <v>5223</v>
      </c>
    </row>
    <row r="13" spans="1:13" s="139" customFormat="1" ht="74.25" customHeight="1">
      <c r="A13" s="1836"/>
      <c r="B13" s="1836"/>
      <c r="C13" s="1834"/>
      <c r="D13" s="1226" t="s">
        <v>2843</v>
      </c>
      <c r="E13" s="1226" t="s">
        <v>3773</v>
      </c>
      <c r="F13" s="1202" t="s">
        <v>44</v>
      </c>
      <c r="G13" s="1202"/>
      <c r="H13" s="1226" t="s">
        <v>1377</v>
      </c>
      <c r="I13" s="1664"/>
      <c r="J13" s="1664"/>
      <c r="K13" s="1963"/>
    </row>
    <row r="14" spans="1:13" s="139" customFormat="1" ht="46.5" customHeight="1">
      <c r="A14" s="1836"/>
      <c r="B14" s="1836" t="s">
        <v>5226</v>
      </c>
      <c r="C14" s="1834" t="s">
        <v>2946</v>
      </c>
      <c r="D14" s="1226" t="s">
        <v>602</v>
      </c>
      <c r="E14" s="1202" t="s">
        <v>3933</v>
      </c>
      <c r="F14" s="1202" t="s">
        <v>44</v>
      </c>
      <c r="G14" s="1202"/>
      <c r="H14" s="1226" t="s">
        <v>118</v>
      </c>
      <c r="I14" s="1664" t="s">
        <v>266</v>
      </c>
      <c r="J14" s="1834" t="s">
        <v>1060</v>
      </c>
      <c r="K14" s="1963" t="s">
        <v>5224</v>
      </c>
    </row>
    <row r="15" spans="1:13" ht="48" customHeight="1">
      <c r="A15" s="1836"/>
      <c r="B15" s="1836"/>
      <c r="C15" s="1834"/>
      <c r="D15" s="1226" t="s">
        <v>2843</v>
      </c>
      <c r="E15" s="1226" t="s">
        <v>3773</v>
      </c>
      <c r="F15" s="1202" t="s">
        <v>44</v>
      </c>
      <c r="G15" s="1202"/>
      <c r="H15" s="1226" t="s">
        <v>47</v>
      </c>
      <c r="I15" s="1664"/>
      <c r="J15" s="1664"/>
      <c r="K15" s="1963"/>
      <c r="L15" s="767"/>
      <c r="M15" s="130"/>
    </row>
    <row r="16" spans="1:13" s="591" customFormat="1" ht="29.25" customHeight="1">
      <c r="A16" s="228"/>
      <c r="B16" s="228"/>
      <c r="C16" s="228"/>
      <c r="D16" s="213"/>
      <c r="E16" s="213"/>
      <c r="F16" s="213"/>
      <c r="G16" s="213"/>
      <c r="H16" s="213"/>
      <c r="I16" s="213"/>
      <c r="J16" s="213"/>
      <c r="K16" s="196"/>
    </row>
    <row r="17" spans="1:11" s="592" customFormat="1" ht="42.75" customHeight="1">
      <c r="A17" s="1243" t="s">
        <v>5790</v>
      </c>
      <c r="B17" s="1494"/>
      <c r="C17" s="594"/>
      <c r="D17" s="594"/>
      <c r="E17" s="594"/>
      <c r="F17" s="594"/>
      <c r="G17" s="594"/>
      <c r="H17" s="591"/>
      <c r="I17" s="591"/>
      <c r="J17" s="591"/>
      <c r="K17" s="591"/>
    </row>
    <row r="18" spans="1:11" s="592" customFormat="1" ht="30" customHeight="1">
      <c r="A18" s="184" t="s">
        <v>3781</v>
      </c>
      <c r="B18" s="184" t="s">
        <v>578</v>
      </c>
      <c r="C18" s="184" t="s">
        <v>2289</v>
      </c>
      <c r="D18" s="184" t="s">
        <v>2309</v>
      </c>
      <c r="E18" s="184" t="s">
        <v>2293</v>
      </c>
      <c r="F18" s="184" t="s">
        <v>352</v>
      </c>
      <c r="G18" s="184" t="s">
        <v>1618</v>
      </c>
      <c r="H18" s="184" t="s">
        <v>156</v>
      </c>
      <c r="I18" s="184" t="s">
        <v>189</v>
      </c>
      <c r="J18" s="186" t="s">
        <v>2312</v>
      </c>
      <c r="K18" s="1227"/>
    </row>
    <row r="19" spans="1:11" s="457" customFormat="1" ht="35.25" customHeight="1">
      <c r="A19" s="1642" t="s">
        <v>6171</v>
      </c>
      <c r="B19" s="1645" t="s">
        <v>5286</v>
      </c>
      <c r="C19" s="1645" t="s">
        <v>5898</v>
      </c>
      <c r="D19" s="1201" t="s">
        <v>111</v>
      </c>
      <c r="E19" s="1201" t="s">
        <v>5269</v>
      </c>
      <c r="F19" s="1201" t="s">
        <v>299</v>
      </c>
      <c r="G19" s="1201"/>
      <c r="H19" s="1201">
        <v>1</v>
      </c>
      <c r="I19" s="1645" t="s">
        <v>301</v>
      </c>
      <c r="J19" s="1762" t="s">
        <v>4152</v>
      </c>
      <c r="K19" s="1638" t="s">
        <v>5279</v>
      </c>
    </row>
    <row r="20" spans="1:11" s="457" customFormat="1" ht="42.75" customHeight="1">
      <c r="A20" s="1643"/>
      <c r="B20" s="1645"/>
      <c r="C20" s="1645"/>
      <c r="D20" s="1201" t="s">
        <v>103</v>
      </c>
      <c r="E20" s="1201" t="s">
        <v>5270</v>
      </c>
      <c r="F20" s="1201" t="s">
        <v>268</v>
      </c>
      <c r="G20" s="1201" t="s">
        <v>5271</v>
      </c>
      <c r="H20" s="1201">
        <v>1</v>
      </c>
      <c r="I20" s="1645"/>
      <c r="J20" s="1762"/>
      <c r="K20" s="1638"/>
    </row>
    <row r="21" spans="1:11" s="457" customFormat="1" ht="35.25" customHeight="1">
      <c r="A21" s="1643"/>
      <c r="B21" s="1639" t="s">
        <v>5287</v>
      </c>
      <c r="C21" s="1639" t="s">
        <v>5899</v>
      </c>
      <c r="D21" s="1203" t="s">
        <v>111</v>
      </c>
      <c r="E21" s="1203" t="s">
        <v>5265</v>
      </c>
      <c r="F21" s="1203" t="s">
        <v>299</v>
      </c>
      <c r="G21" s="1203"/>
      <c r="H21" s="1203">
        <v>1</v>
      </c>
      <c r="I21" s="1639" t="s">
        <v>301</v>
      </c>
      <c r="J21" s="1763" t="s">
        <v>4152</v>
      </c>
      <c r="K21" s="1641" t="s">
        <v>5280</v>
      </c>
    </row>
    <row r="22" spans="1:11" s="457" customFormat="1" ht="35.25" customHeight="1">
      <c r="A22" s="1643"/>
      <c r="B22" s="1639"/>
      <c r="C22" s="1639"/>
      <c r="D22" s="1203" t="s">
        <v>5123</v>
      </c>
      <c r="E22" s="1203" t="s">
        <v>5272</v>
      </c>
      <c r="F22" s="1203" t="s">
        <v>268</v>
      </c>
      <c r="G22" s="1203" t="s">
        <v>1743</v>
      </c>
      <c r="H22" s="1203">
        <v>1</v>
      </c>
      <c r="I22" s="1639"/>
      <c r="J22" s="1763"/>
      <c r="K22" s="1641"/>
    </row>
    <row r="23" spans="1:11" s="457" customFormat="1" ht="35.25" customHeight="1">
      <c r="A23" s="1643"/>
      <c r="B23" s="1639"/>
      <c r="C23" s="1639"/>
      <c r="D23" s="1203" t="s">
        <v>5123</v>
      </c>
      <c r="E23" s="1203" t="s">
        <v>5273</v>
      </c>
      <c r="F23" s="1203" t="s">
        <v>268</v>
      </c>
      <c r="G23" s="1203" t="s">
        <v>5274</v>
      </c>
      <c r="H23" s="1203">
        <v>1</v>
      </c>
      <c r="I23" s="1639"/>
      <c r="J23" s="1763"/>
      <c r="K23" s="1641"/>
    </row>
    <row r="24" spans="1:11" s="457" customFormat="1" ht="42.75" customHeight="1">
      <c r="A24" s="1643"/>
      <c r="B24" s="1639"/>
      <c r="C24" s="1639"/>
      <c r="D24" s="1203" t="s">
        <v>5278</v>
      </c>
      <c r="E24" s="1203" t="s">
        <v>5268</v>
      </c>
      <c r="F24" s="1203" t="s">
        <v>299</v>
      </c>
      <c r="G24" s="1203" t="s">
        <v>5277</v>
      </c>
      <c r="H24" s="1203" t="s">
        <v>5277</v>
      </c>
      <c r="I24" s="1639"/>
      <c r="J24" s="1763"/>
      <c r="K24" s="1641"/>
    </row>
    <row r="25" spans="1:11" s="457" customFormat="1" ht="35.25" customHeight="1">
      <c r="A25" s="1643"/>
      <c r="B25" s="1645" t="s">
        <v>5288</v>
      </c>
      <c r="C25" s="1645" t="s">
        <v>5900</v>
      </c>
      <c r="D25" s="1201" t="s">
        <v>111</v>
      </c>
      <c r="E25" s="1201" t="s">
        <v>5265</v>
      </c>
      <c r="F25" s="1201" t="s">
        <v>299</v>
      </c>
      <c r="G25" s="1201"/>
      <c r="H25" s="1201">
        <v>1</v>
      </c>
      <c r="I25" s="1645" t="s">
        <v>301</v>
      </c>
      <c r="J25" s="1762" t="s">
        <v>4152</v>
      </c>
      <c r="K25" s="1638" t="s">
        <v>5282</v>
      </c>
    </row>
    <row r="26" spans="1:11" s="457" customFormat="1" ht="35.25" customHeight="1">
      <c r="A26" s="1643"/>
      <c r="B26" s="1645"/>
      <c r="C26" s="1645"/>
      <c r="D26" s="1201" t="s">
        <v>51</v>
      </c>
      <c r="E26" s="1201" t="s">
        <v>5283</v>
      </c>
      <c r="F26" s="1201" t="s">
        <v>268</v>
      </c>
      <c r="G26" s="1201" t="s">
        <v>5271</v>
      </c>
      <c r="H26" s="1201">
        <v>1</v>
      </c>
      <c r="I26" s="1645"/>
      <c r="J26" s="1762"/>
      <c r="K26" s="1638"/>
    </row>
    <row r="27" spans="1:11" s="457" customFormat="1" ht="42.75" customHeight="1">
      <c r="A27" s="1643"/>
      <c r="B27" s="1645"/>
      <c r="C27" s="1645"/>
      <c r="D27" s="1201" t="s">
        <v>5276</v>
      </c>
      <c r="E27" s="1201" t="s">
        <v>72</v>
      </c>
      <c r="F27" s="1201" t="s">
        <v>268</v>
      </c>
      <c r="G27" s="1201" t="s">
        <v>5277</v>
      </c>
      <c r="H27" s="1201">
        <v>1</v>
      </c>
      <c r="I27" s="1645"/>
      <c r="J27" s="1762"/>
      <c r="K27" s="1638"/>
    </row>
    <row r="28" spans="1:11" s="457" customFormat="1" ht="75.75" customHeight="1">
      <c r="A28" s="1644"/>
      <c r="B28" s="1486" t="s">
        <v>5289</v>
      </c>
      <c r="C28" s="1203" t="s">
        <v>5901</v>
      </c>
      <c r="D28" s="1203" t="s">
        <v>43</v>
      </c>
      <c r="E28" s="1203" t="s">
        <v>5285</v>
      </c>
      <c r="F28" s="1203" t="s">
        <v>268</v>
      </c>
      <c r="G28" s="1203" t="s">
        <v>1732</v>
      </c>
      <c r="H28" s="1203" t="s">
        <v>4603</v>
      </c>
      <c r="I28" s="1203" t="s">
        <v>301</v>
      </c>
      <c r="J28" s="1219" t="s">
        <v>4152</v>
      </c>
      <c r="K28" s="1213" t="s">
        <v>5281</v>
      </c>
    </row>
    <row r="29" spans="1:11" ht="35.25" customHeight="1">
      <c r="A29" s="1642" t="s">
        <v>6171</v>
      </c>
      <c r="B29" s="1645" t="s">
        <v>5290</v>
      </c>
      <c r="C29" s="1645" t="s">
        <v>5902</v>
      </c>
      <c r="D29" s="1201" t="s">
        <v>111</v>
      </c>
      <c r="E29" s="1201" t="s">
        <v>5266</v>
      </c>
      <c r="F29" s="1201" t="s">
        <v>299</v>
      </c>
      <c r="G29" s="1201"/>
      <c r="H29" s="1201">
        <v>1</v>
      </c>
      <c r="I29" s="1645" t="s">
        <v>301</v>
      </c>
      <c r="J29" s="1762" t="s">
        <v>4152</v>
      </c>
      <c r="K29" s="1638" t="s">
        <v>5279</v>
      </c>
    </row>
    <row r="30" spans="1:11" ht="42.75" customHeight="1">
      <c r="A30" s="1643"/>
      <c r="B30" s="1645"/>
      <c r="C30" s="1645"/>
      <c r="D30" s="1201" t="s">
        <v>103</v>
      </c>
      <c r="E30" s="1201" t="s">
        <v>5267</v>
      </c>
      <c r="F30" s="1201" t="s">
        <v>268</v>
      </c>
      <c r="G30" s="1201" t="s">
        <v>5271</v>
      </c>
      <c r="H30" s="1201">
        <v>1</v>
      </c>
      <c r="I30" s="1645"/>
      <c r="J30" s="1762"/>
      <c r="K30" s="1638"/>
    </row>
    <row r="31" spans="1:11" ht="35.25" customHeight="1">
      <c r="A31" s="1643"/>
      <c r="B31" s="1639" t="s">
        <v>5291</v>
      </c>
      <c r="C31" s="1639" t="s">
        <v>5903</v>
      </c>
      <c r="D31" s="1203" t="s">
        <v>111</v>
      </c>
      <c r="E31" s="1203" t="s">
        <v>5266</v>
      </c>
      <c r="F31" s="1203" t="s">
        <v>299</v>
      </c>
      <c r="G31" s="1203"/>
      <c r="H31" s="1203">
        <v>1</v>
      </c>
      <c r="I31" s="1639" t="s">
        <v>301</v>
      </c>
      <c r="J31" s="1763" t="s">
        <v>4152</v>
      </c>
      <c r="K31" s="1641" t="s">
        <v>5280</v>
      </c>
    </row>
    <row r="32" spans="1:11" ht="35.25" customHeight="1">
      <c r="A32" s="1643"/>
      <c r="B32" s="1639"/>
      <c r="C32" s="1639"/>
      <c r="D32" s="1203" t="s">
        <v>5123</v>
      </c>
      <c r="E32" s="1203" t="s">
        <v>261</v>
      </c>
      <c r="F32" s="1203" t="s">
        <v>268</v>
      </c>
      <c r="G32" s="1203" t="s">
        <v>1743</v>
      </c>
      <c r="H32" s="1203">
        <v>1</v>
      </c>
      <c r="I32" s="1639"/>
      <c r="J32" s="1763"/>
      <c r="K32" s="1641"/>
    </row>
    <row r="33" spans="1:11" ht="35.25" customHeight="1">
      <c r="A33" s="1643"/>
      <c r="B33" s="1639"/>
      <c r="C33" s="1639"/>
      <c r="D33" s="1203" t="s">
        <v>5123</v>
      </c>
      <c r="E33" s="1203" t="s">
        <v>5275</v>
      </c>
      <c r="F33" s="1203" t="s">
        <v>268</v>
      </c>
      <c r="G33" s="1203" t="s">
        <v>5274</v>
      </c>
      <c r="H33" s="1203">
        <v>1</v>
      </c>
      <c r="I33" s="1639"/>
      <c r="J33" s="1763"/>
      <c r="K33" s="1641"/>
    </row>
    <row r="34" spans="1:11" ht="42.75" customHeight="1">
      <c r="A34" s="1643"/>
      <c r="B34" s="1639"/>
      <c r="C34" s="1639"/>
      <c r="D34" s="1203" t="s">
        <v>5278</v>
      </c>
      <c r="E34" s="1203" t="s">
        <v>5268</v>
      </c>
      <c r="F34" s="1203" t="s">
        <v>299</v>
      </c>
      <c r="G34" s="1203" t="s">
        <v>5277</v>
      </c>
      <c r="H34" s="1203" t="s">
        <v>5277</v>
      </c>
      <c r="I34" s="1639"/>
      <c r="J34" s="1763"/>
      <c r="K34" s="1641"/>
    </row>
    <row r="35" spans="1:11" ht="35.25" customHeight="1">
      <c r="A35" s="1643"/>
      <c r="B35" s="1645" t="s">
        <v>5292</v>
      </c>
      <c r="C35" s="1645" t="s">
        <v>5904</v>
      </c>
      <c r="D35" s="1201" t="s">
        <v>111</v>
      </c>
      <c r="E35" s="1201" t="s">
        <v>5266</v>
      </c>
      <c r="F35" s="1201" t="s">
        <v>299</v>
      </c>
      <c r="G35" s="1201"/>
      <c r="H35" s="1201">
        <v>1</v>
      </c>
      <c r="I35" s="1645" t="s">
        <v>301</v>
      </c>
      <c r="J35" s="1762" t="s">
        <v>4152</v>
      </c>
      <c r="K35" s="1638" t="s">
        <v>5282</v>
      </c>
    </row>
    <row r="36" spans="1:11" ht="35.25" customHeight="1">
      <c r="A36" s="1643"/>
      <c r="B36" s="1645"/>
      <c r="C36" s="1645"/>
      <c r="D36" s="1201" t="s">
        <v>51</v>
      </c>
      <c r="E36" s="1201" t="s">
        <v>4471</v>
      </c>
      <c r="F36" s="1201" t="s">
        <v>268</v>
      </c>
      <c r="G36" s="1201" t="s">
        <v>5271</v>
      </c>
      <c r="H36" s="1201">
        <v>1</v>
      </c>
      <c r="I36" s="1645"/>
      <c r="J36" s="1762"/>
      <c r="K36" s="1638"/>
    </row>
    <row r="37" spans="1:11" ht="42.75" customHeight="1">
      <c r="A37" s="1643"/>
      <c r="B37" s="1645"/>
      <c r="C37" s="1645"/>
      <c r="D37" s="1201" t="s">
        <v>5276</v>
      </c>
      <c r="E37" s="1201" t="s">
        <v>4985</v>
      </c>
      <c r="F37" s="1201" t="s">
        <v>268</v>
      </c>
      <c r="G37" s="1201" t="s">
        <v>5277</v>
      </c>
      <c r="H37" s="1201">
        <v>1</v>
      </c>
      <c r="I37" s="1645"/>
      <c r="J37" s="1762"/>
      <c r="K37" s="1638"/>
    </row>
    <row r="38" spans="1:11" ht="75.75" customHeight="1">
      <c r="A38" s="1644"/>
      <c r="B38" s="1486" t="s">
        <v>5293</v>
      </c>
      <c r="C38" s="1203" t="s">
        <v>5905</v>
      </c>
      <c r="D38" s="1203" t="s">
        <v>43</v>
      </c>
      <c r="E38" s="1203" t="s">
        <v>5284</v>
      </c>
      <c r="F38" s="1203" t="s">
        <v>268</v>
      </c>
      <c r="G38" s="1203" t="s">
        <v>1732</v>
      </c>
      <c r="H38" s="1203" t="s">
        <v>4603</v>
      </c>
      <c r="I38" s="1203" t="s">
        <v>301</v>
      </c>
      <c r="J38" s="1219" t="s">
        <v>4152</v>
      </c>
      <c r="K38" s="1213" t="s">
        <v>5281</v>
      </c>
    </row>
    <row r="39" spans="1:11" ht="26.25" customHeight="1">
      <c r="A39" s="335"/>
      <c r="B39" s="335"/>
      <c r="C39" s="168"/>
      <c r="D39" s="168"/>
      <c r="E39" s="168"/>
      <c r="F39" s="595"/>
      <c r="G39" s="211"/>
      <c r="H39" s="168"/>
      <c r="I39" s="211"/>
      <c r="J39" s="596"/>
      <c r="K39" s="596"/>
    </row>
    <row r="40" spans="1:11" s="592" customFormat="1" ht="53.25" customHeight="1">
      <c r="A40" s="1244" t="s">
        <v>5738</v>
      </c>
      <c r="B40" s="1493"/>
      <c r="C40" s="794"/>
      <c r="D40" s="794"/>
      <c r="E40" s="794"/>
      <c r="F40" s="794"/>
      <c r="G40" s="794"/>
      <c r="H40" s="794"/>
      <c r="I40" s="794"/>
      <c r="J40" s="591"/>
      <c r="K40" s="591"/>
    </row>
    <row r="41" spans="1:11" ht="45" customHeight="1">
      <c r="A41" s="184" t="s">
        <v>3781</v>
      </c>
      <c r="B41" s="184" t="s">
        <v>578</v>
      </c>
      <c r="C41" s="184" t="s">
        <v>2289</v>
      </c>
      <c r="D41" s="184" t="s">
        <v>2309</v>
      </c>
      <c r="E41" s="184" t="s">
        <v>2293</v>
      </c>
      <c r="F41" s="184" t="s">
        <v>352</v>
      </c>
      <c r="G41" s="184" t="s">
        <v>1618</v>
      </c>
      <c r="H41" s="184" t="s">
        <v>156</v>
      </c>
      <c r="I41" s="184" t="s">
        <v>189</v>
      </c>
      <c r="J41" s="186" t="s">
        <v>2312</v>
      </c>
      <c r="K41" s="186" t="s">
        <v>5</v>
      </c>
    </row>
    <row r="42" spans="1:11" ht="50.1" customHeight="1">
      <c r="A42" s="1601" t="s">
        <v>5212</v>
      </c>
      <c r="B42" s="1601"/>
      <c r="C42" s="1601" t="s">
        <v>2010</v>
      </c>
      <c r="D42" s="1228" t="s">
        <v>7343</v>
      </c>
      <c r="E42" s="597" t="s">
        <v>2011</v>
      </c>
      <c r="F42" s="184"/>
      <c r="G42" s="184"/>
      <c r="H42" s="1228"/>
      <c r="I42" s="1601"/>
      <c r="J42" s="1960"/>
      <c r="K42" s="1964"/>
    </row>
    <row r="43" spans="1:11" ht="50.1" customHeight="1">
      <c r="A43" s="1660"/>
      <c r="B43" s="1660"/>
      <c r="C43" s="1660"/>
      <c r="D43" s="1228" t="s">
        <v>111</v>
      </c>
      <c r="E43" s="787" t="s">
        <v>4977</v>
      </c>
      <c r="F43" s="184"/>
      <c r="G43" s="184"/>
      <c r="H43" s="1228"/>
      <c r="I43" s="1660"/>
      <c r="J43" s="1961"/>
      <c r="K43" s="1965"/>
    </row>
    <row r="44" spans="1:11" ht="50.1" customHeight="1">
      <c r="A44" s="1660"/>
      <c r="B44" s="1660"/>
      <c r="C44" s="1660"/>
      <c r="D44" s="1228" t="s">
        <v>2012</v>
      </c>
      <c r="E44" s="1221" t="s">
        <v>4978</v>
      </c>
      <c r="F44" s="184"/>
      <c r="G44" s="184"/>
      <c r="H44" s="1228"/>
      <c r="I44" s="1660"/>
      <c r="J44" s="1961"/>
      <c r="K44" s="1965"/>
    </row>
    <row r="45" spans="1:11" ht="50.1" customHeight="1">
      <c r="A45" s="1602"/>
      <c r="B45" s="1602"/>
      <c r="C45" s="1602"/>
      <c r="D45" s="1228" t="s">
        <v>111</v>
      </c>
      <c r="E45" s="787" t="s">
        <v>4977</v>
      </c>
      <c r="F45" s="184"/>
      <c r="G45" s="184"/>
      <c r="H45" s="1228"/>
      <c r="I45" s="1602"/>
      <c r="J45" s="1962"/>
      <c r="K45" s="1966"/>
    </row>
    <row r="46" spans="1:11" ht="26.25" customHeight="1">
      <c r="A46" s="1601" t="s">
        <v>8255</v>
      </c>
      <c r="B46" s="1601" t="s">
        <v>8311</v>
      </c>
      <c r="C46" s="1601" t="s">
        <v>8281</v>
      </c>
      <c r="D46" s="1484" t="s">
        <v>664</v>
      </c>
      <c r="E46" s="1484" t="s">
        <v>2085</v>
      </c>
      <c r="F46" s="1481" t="s">
        <v>8284</v>
      </c>
      <c r="G46" s="1482"/>
      <c r="H46" s="1484">
        <v>1</v>
      </c>
      <c r="I46" s="1601" t="s">
        <v>8282</v>
      </c>
      <c r="J46" s="1642" t="s">
        <v>8283</v>
      </c>
      <c r="K46" s="1647"/>
    </row>
    <row r="47" spans="1:11" ht="26.25" customHeight="1">
      <c r="A47" s="1660"/>
      <c r="B47" s="1660"/>
      <c r="C47" s="1660"/>
      <c r="D47" s="1484" t="s">
        <v>6649</v>
      </c>
      <c r="E47" s="1483" t="s">
        <v>516</v>
      </c>
      <c r="F47" s="1481" t="s">
        <v>8284</v>
      </c>
      <c r="G47" s="1482"/>
      <c r="H47" s="1484">
        <v>1</v>
      </c>
      <c r="I47" s="1660"/>
      <c r="J47" s="1643"/>
      <c r="K47" s="1648"/>
    </row>
    <row r="48" spans="1:11" ht="26.25" customHeight="1">
      <c r="A48" s="1601" t="s">
        <v>8255</v>
      </c>
      <c r="B48" s="1601" t="s">
        <v>8312</v>
      </c>
      <c r="C48" s="1601" t="s">
        <v>8285</v>
      </c>
      <c r="D48" s="1484" t="s">
        <v>664</v>
      </c>
      <c r="E48" s="1484" t="s">
        <v>2084</v>
      </c>
      <c r="F48" s="1481" t="s">
        <v>8284</v>
      </c>
      <c r="G48" s="1482"/>
      <c r="H48" s="1484">
        <v>1</v>
      </c>
      <c r="I48" s="1601" t="s">
        <v>8282</v>
      </c>
      <c r="J48" s="1642" t="s">
        <v>8283</v>
      </c>
      <c r="K48" s="1647"/>
    </row>
    <row r="49" spans="1:11" ht="26.25" customHeight="1">
      <c r="A49" s="1660"/>
      <c r="B49" s="1660"/>
      <c r="C49" s="1660"/>
      <c r="D49" s="1484" t="s">
        <v>6649</v>
      </c>
      <c r="E49" s="1483" t="s">
        <v>512</v>
      </c>
      <c r="F49" s="1481" t="s">
        <v>8284</v>
      </c>
      <c r="G49" s="1482"/>
      <c r="H49" s="1484">
        <v>1</v>
      </c>
      <c r="I49" s="1660"/>
      <c r="J49" s="1643"/>
      <c r="K49" s="1648"/>
    </row>
    <row r="50" spans="1:11" ht="26.25" customHeight="1">
      <c r="A50" s="1601" t="s">
        <v>8255</v>
      </c>
      <c r="B50" s="1601" t="s">
        <v>8313</v>
      </c>
      <c r="C50" s="1601" t="s">
        <v>8286</v>
      </c>
      <c r="D50" s="1484" t="s">
        <v>664</v>
      </c>
      <c r="E50" s="1484" t="s">
        <v>12</v>
      </c>
      <c r="F50" s="1481" t="s">
        <v>8284</v>
      </c>
      <c r="G50" s="1482"/>
      <c r="H50" s="1484">
        <v>1</v>
      </c>
      <c r="I50" s="1601" t="s">
        <v>8282</v>
      </c>
      <c r="J50" s="1642" t="s">
        <v>8283</v>
      </c>
      <c r="K50" s="1647"/>
    </row>
    <row r="51" spans="1:11" ht="26.25" customHeight="1">
      <c r="A51" s="1660"/>
      <c r="B51" s="1660"/>
      <c r="C51" s="1660"/>
      <c r="D51" s="1484" t="s">
        <v>6649</v>
      </c>
      <c r="E51" s="1483" t="s">
        <v>6655</v>
      </c>
      <c r="F51" s="1481" t="s">
        <v>8284</v>
      </c>
      <c r="G51" s="1482"/>
      <c r="H51" s="1484">
        <v>1</v>
      </c>
      <c r="I51" s="1660"/>
      <c r="J51" s="1643"/>
      <c r="K51" s="1648"/>
    </row>
    <row r="52" spans="1:11" ht="26.25" customHeight="1">
      <c r="A52" s="1601" t="s">
        <v>8255</v>
      </c>
      <c r="B52" s="1601" t="s">
        <v>8314</v>
      </c>
      <c r="C52" s="1601" t="s">
        <v>8310</v>
      </c>
      <c r="D52" s="1484" t="s">
        <v>664</v>
      </c>
      <c r="E52" s="1484" t="s">
        <v>2089</v>
      </c>
      <c r="F52" s="1481" t="s">
        <v>8284</v>
      </c>
      <c r="G52" s="1482"/>
      <c r="H52" s="1484">
        <v>1</v>
      </c>
      <c r="I52" s="1601" t="s">
        <v>8282</v>
      </c>
      <c r="J52" s="1642" t="s">
        <v>8283</v>
      </c>
      <c r="K52" s="1647"/>
    </row>
    <row r="53" spans="1:11" ht="26.25" customHeight="1">
      <c r="A53" s="1660"/>
      <c r="B53" s="1660"/>
      <c r="C53" s="1660"/>
      <c r="D53" s="1484" t="s">
        <v>6649</v>
      </c>
      <c r="E53" s="1483" t="s">
        <v>2091</v>
      </c>
      <c r="F53" s="1481" t="s">
        <v>8284</v>
      </c>
      <c r="G53" s="1482"/>
      <c r="H53" s="1484">
        <v>1</v>
      </c>
      <c r="I53" s="1660"/>
      <c r="J53" s="1643"/>
      <c r="K53" s="1648"/>
    </row>
    <row r="54" spans="1:11" ht="50.1" customHeight="1">
      <c r="A54" s="1601" t="s">
        <v>8255</v>
      </c>
      <c r="B54" s="1601" t="s">
        <v>8315</v>
      </c>
      <c r="C54" s="1601" t="s">
        <v>8256</v>
      </c>
      <c r="D54" s="1484" t="s">
        <v>111</v>
      </c>
      <c r="E54" s="1484" t="s">
        <v>5265</v>
      </c>
      <c r="F54" s="1482" t="s">
        <v>8259</v>
      </c>
      <c r="G54" s="1482"/>
      <c r="H54" s="1484">
        <v>1</v>
      </c>
      <c r="I54" s="1601" t="s">
        <v>8273</v>
      </c>
      <c r="J54" s="1642" t="s">
        <v>8274</v>
      </c>
      <c r="K54" s="1647" t="s">
        <v>8271</v>
      </c>
    </row>
    <row r="55" spans="1:11" ht="50.1" customHeight="1">
      <c r="A55" s="1660"/>
      <c r="B55" s="1660"/>
      <c r="C55" s="1660"/>
      <c r="D55" s="1484" t="s">
        <v>288</v>
      </c>
      <c r="E55" s="1483" t="s">
        <v>285</v>
      </c>
      <c r="F55" s="1482" t="s">
        <v>8260</v>
      </c>
      <c r="G55" s="1482" t="s">
        <v>8261</v>
      </c>
      <c r="H55" s="1484" t="s">
        <v>8265</v>
      </c>
      <c r="I55" s="1660"/>
      <c r="J55" s="1643"/>
      <c r="K55" s="1648"/>
    </row>
    <row r="56" spans="1:11" ht="50.1" customHeight="1">
      <c r="A56" s="1660"/>
      <c r="B56" s="1660"/>
      <c r="C56" s="1660"/>
      <c r="D56" s="1484" t="s">
        <v>51</v>
      </c>
      <c r="E56" s="1483" t="s">
        <v>8257</v>
      </c>
      <c r="F56" s="1482" t="s">
        <v>8260</v>
      </c>
      <c r="G56" s="1482" t="s">
        <v>8262</v>
      </c>
      <c r="H56" s="1484" t="s">
        <v>8265</v>
      </c>
      <c r="I56" s="1660"/>
      <c r="J56" s="1643"/>
      <c r="K56" s="1648"/>
    </row>
    <row r="57" spans="1:11" ht="50.1" customHeight="1">
      <c r="A57" s="1660"/>
      <c r="B57" s="1660"/>
      <c r="C57" s="1660"/>
      <c r="D57" s="1484" t="s">
        <v>8267</v>
      </c>
      <c r="E57" s="1483" t="s">
        <v>8266</v>
      </c>
      <c r="F57" s="1482" t="s">
        <v>8259</v>
      </c>
      <c r="G57" s="1482"/>
      <c r="H57" s="1484" t="s">
        <v>8265</v>
      </c>
      <c r="I57" s="1660"/>
      <c r="J57" s="1643"/>
      <c r="K57" s="1648"/>
    </row>
    <row r="58" spans="1:11" ht="50.1" customHeight="1">
      <c r="A58" s="1660"/>
      <c r="B58" s="1660"/>
      <c r="C58" s="1660"/>
      <c r="D58" s="1484" t="s">
        <v>43</v>
      </c>
      <c r="E58" s="1483" t="s">
        <v>84</v>
      </c>
      <c r="F58" s="1482" t="s">
        <v>8260</v>
      </c>
      <c r="G58" s="1482" t="s">
        <v>8263</v>
      </c>
      <c r="H58" s="1484">
        <v>3</v>
      </c>
      <c r="I58" s="1660"/>
      <c r="J58" s="1643"/>
      <c r="K58" s="1648"/>
    </row>
    <row r="59" spans="1:11" ht="50.1" customHeight="1">
      <c r="A59" s="1660"/>
      <c r="B59" s="1660"/>
      <c r="C59" s="1660"/>
      <c r="D59" s="1484" t="s">
        <v>664</v>
      </c>
      <c r="E59" s="1483" t="s">
        <v>8258</v>
      </c>
      <c r="F59" s="1482" t="s">
        <v>8260</v>
      </c>
      <c r="G59" s="1482" t="s">
        <v>8264</v>
      </c>
      <c r="H59" s="1484">
        <v>8</v>
      </c>
      <c r="I59" s="1660"/>
      <c r="J59" s="1643"/>
      <c r="K59" s="1648"/>
    </row>
    <row r="60" spans="1:11" ht="50.1" customHeight="1">
      <c r="A60" s="1602"/>
      <c r="B60" s="1602"/>
      <c r="C60" s="1602"/>
      <c r="D60" s="1484" t="s">
        <v>8270</v>
      </c>
      <c r="E60" s="1483" t="s">
        <v>8269</v>
      </c>
      <c r="F60" s="1482" t="s">
        <v>8259</v>
      </c>
      <c r="G60" s="1482"/>
      <c r="H60" s="1484" t="s">
        <v>8268</v>
      </c>
      <c r="I60" s="1602"/>
      <c r="J60" s="1644"/>
      <c r="K60" s="1649"/>
    </row>
    <row r="61" spans="1:11" ht="50.1" customHeight="1">
      <c r="A61" s="1601" t="s">
        <v>8255</v>
      </c>
      <c r="B61" s="1601" t="s">
        <v>8316</v>
      </c>
      <c r="C61" s="1601" t="s">
        <v>8272</v>
      </c>
      <c r="D61" s="1484" t="s">
        <v>111</v>
      </c>
      <c r="E61" s="1483" t="s">
        <v>8275</v>
      </c>
      <c r="F61" s="1482" t="s">
        <v>8259</v>
      </c>
      <c r="G61" s="1482"/>
      <c r="H61" s="1484">
        <v>1</v>
      </c>
      <c r="I61" s="1601" t="s">
        <v>8273</v>
      </c>
      <c r="J61" s="1642" t="s">
        <v>8274</v>
      </c>
      <c r="K61" s="1647" t="s">
        <v>8271</v>
      </c>
    </row>
    <row r="62" spans="1:11" ht="50.1" customHeight="1">
      <c r="A62" s="1660"/>
      <c r="B62" s="1660"/>
      <c r="C62" s="1660"/>
      <c r="D62" s="1484" t="s">
        <v>288</v>
      </c>
      <c r="E62" s="1483" t="s">
        <v>258</v>
      </c>
      <c r="F62" s="1482" t="s">
        <v>8260</v>
      </c>
      <c r="G62" s="1482" t="s">
        <v>8261</v>
      </c>
      <c r="H62" s="1484" t="s">
        <v>8265</v>
      </c>
      <c r="I62" s="1660"/>
      <c r="J62" s="1643"/>
      <c r="K62" s="1648"/>
    </row>
    <row r="63" spans="1:11" ht="50.1" customHeight="1">
      <c r="A63" s="1660"/>
      <c r="B63" s="1660"/>
      <c r="C63" s="1660"/>
      <c r="D63" s="1484" t="s">
        <v>51</v>
      </c>
      <c r="E63" s="1483" t="s">
        <v>877</v>
      </c>
      <c r="F63" s="1482" t="s">
        <v>8260</v>
      </c>
      <c r="G63" s="1482" t="s">
        <v>8262</v>
      </c>
      <c r="H63" s="1484" t="s">
        <v>8265</v>
      </c>
      <c r="I63" s="1660"/>
      <c r="J63" s="1643"/>
      <c r="K63" s="1648"/>
    </row>
    <row r="64" spans="1:11" ht="50.1" customHeight="1">
      <c r="A64" s="1660"/>
      <c r="B64" s="1660"/>
      <c r="C64" s="1660"/>
      <c r="D64" s="1484" t="s">
        <v>8267</v>
      </c>
      <c r="E64" s="1483" t="s">
        <v>8280</v>
      </c>
      <c r="F64" s="1482" t="s">
        <v>8259</v>
      </c>
      <c r="G64" s="1482"/>
      <c r="H64" s="1484" t="s">
        <v>8265</v>
      </c>
      <c r="I64" s="1660"/>
      <c r="J64" s="1643"/>
      <c r="K64" s="1648"/>
    </row>
    <row r="65" spans="1:11" ht="50.1" customHeight="1">
      <c r="A65" s="1660"/>
      <c r="B65" s="1660"/>
      <c r="C65" s="1660"/>
      <c r="D65" s="1484" t="s">
        <v>43</v>
      </c>
      <c r="E65" s="1483" t="s">
        <v>8276</v>
      </c>
      <c r="F65" s="1482" t="s">
        <v>8260</v>
      </c>
      <c r="G65" s="1482" t="s">
        <v>8263</v>
      </c>
      <c r="H65" s="1484">
        <v>3</v>
      </c>
      <c r="I65" s="1660"/>
      <c r="J65" s="1643"/>
      <c r="K65" s="1648"/>
    </row>
    <row r="66" spans="1:11" ht="50.1" customHeight="1">
      <c r="A66" s="1660"/>
      <c r="B66" s="1660"/>
      <c r="C66" s="1660"/>
      <c r="D66" s="1484" t="s">
        <v>664</v>
      </c>
      <c r="E66" s="1483" t="s">
        <v>4395</v>
      </c>
      <c r="F66" s="1482" t="s">
        <v>8260</v>
      </c>
      <c r="G66" s="1482" t="s">
        <v>8264</v>
      </c>
      <c r="H66" s="1484">
        <v>8</v>
      </c>
      <c r="I66" s="1660"/>
      <c r="J66" s="1643"/>
      <c r="K66" s="1648"/>
    </row>
    <row r="67" spans="1:11" ht="50.1" customHeight="1">
      <c r="A67" s="1602"/>
      <c r="B67" s="1602"/>
      <c r="C67" s="1602"/>
      <c r="D67" s="1484" t="s">
        <v>8270</v>
      </c>
      <c r="E67" s="1483" t="s">
        <v>8277</v>
      </c>
      <c r="F67" s="1482" t="s">
        <v>8259</v>
      </c>
      <c r="G67" s="1482"/>
      <c r="H67" s="1484" t="s">
        <v>8268</v>
      </c>
      <c r="I67" s="1602"/>
      <c r="J67" s="1644"/>
      <c r="K67" s="1649"/>
    </row>
    <row r="68" spans="1:11" ht="50.1" customHeight="1">
      <c r="A68" s="1601" t="s">
        <v>8255</v>
      </c>
      <c r="B68" s="1601" t="s">
        <v>8317</v>
      </c>
      <c r="C68" s="1601" t="s">
        <v>8278</v>
      </c>
      <c r="D68" s="1484" t="s">
        <v>111</v>
      </c>
      <c r="E68" s="1484" t="s">
        <v>5265</v>
      </c>
      <c r="F68" s="1482" t="s">
        <v>8259</v>
      </c>
      <c r="G68" s="1482"/>
      <c r="H68" s="1484">
        <v>1</v>
      </c>
      <c r="I68" s="1601" t="s">
        <v>8273</v>
      </c>
      <c r="J68" s="1642" t="s">
        <v>8274</v>
      </c>
      <c r="K68" s="1647" t="s">
        <v>8271</v>
      </c>
    </row>
    <row r="69" spans="1:11" ht="50.1" customHeight="1">
      <c r="A69" s="1660"/>
      <c r="B69" s="1660"/>
      <c r="C69" s="1660"/>
      <c r="D69" s="1484" t="s">
        <v>51</v>
      </c>
      <c r="E69" s="1483" t="s">
        <v>8257</v>
      </c>
      <c r="F69" s="1482" t="s">
        <v>8260</v>
      </c>
      <c r="G69" s="1482" t="s">
        <v>8262</v>
      </c>
      <c r="H69" s="1484" t="s">
        <v>8265</v>
      </c>
      <c r="I69" s="1660"/>
      <c r="J69" s="1643"/>
      <c r="K69" s="1648"/>
    </row>
    <row r="70" spans="1:11" ht="50.1" customHeight="1">
      <c r="A70" s="1660"/>
      <c r="B70" s="1660"/>
      <c r="C70" s="1660"/>
      <c r="D70" s="1484" t="s">
        <v>8267</v>
      </c>
      <c r="E70" s="1483" t="s">
        <v>8266</v>
      </c>
      <c r="F70" s="1482" t="s">
        <v>8259</v>
      </c>
      <c r="G70" s="1482"/>
      <c r="H70" s="1484" t="s">
        <v>8265</v>
      </c>
      <c r="I70" s="1660"/>
      <c r="J70" s="1643"/>
      <c r="K70" s="1648"/>
    </row>
    <row r="71" spans="1:11" ht="50.1" customHeight="1">
      <c r="A71" s="1660"/>
      <c r="B71" s="1660"/>
      <c r="C71" s="1660"/>
      <c r="D71" s="1484" t="s">
        <v>43</v>
      </c>
      <c r="E71" s="1483" t="s">
        <v>84</v>
      </c>
      <c r="F71" s="1482" t="s">
        <v>8260</v>
      </c>
      <c r="G71" s="1482" t="s">
        <v>8263</v>
      </c>
      <c r="H71" s="1484">
        <v>3</v>
      </c>
      <c r="I71" s="1660"/>
      <c r="J71" s="1643"/>
      <c r="K71" s="1648"/>
    </row>
    <row r="72" spans="1:11" ht="50.1" customHeight="1">
      <c r="A72" s="1660"/>
      <c r="B72" s="1660"/>
      <c r="C72" s="1660"/>
      <c r="D72" s="1484" t="s">
        <v>664</v>
      </c>
      <c r="E72" s="1483" t="s">
        <v>8258</v>
      </c>
      <c r="F72" s="1482" t="s">
        <v>8260</v>
      </c>
      <c r="G72" s="1482" t="s">
        <v>8264</v>
      </c>
      <c r="H72" s="1484">
        <v>8</v>
      </c>
      <c r="I72" s="1660"/>
      <c r="J72" s="1643"/>
      <c r="K72" s="1648"/>
    </row>
    <row r="73" spans="1:11" ht="50.1" customHeight="1">
      <c r="A73" s="1602"/>
      <c r="B73" s="1602"/>
      <c r="C73" s="1602"/>
      <c r="D73" s="1484" t="s">
        <v>8270</v>
      </c>
      <c r="E73" s="1483" t="s">
        <v>8269</v>
      </c>
      <c r="F73" s="1482" t="s">
        <v>8259</v>
      </c>
      <c r="G73" s="1482"/>
      <c r="H73" s="1484" t="s">
        <v>8268</v>
      </c>
      <c r="I73" s="1602"/>
      <c r="J73" s="1644"/>
      <c r="K73" s="1649"/>
    </row>
    <row r="74" spans="1:11" ht="50.1" customHeight="1">
      <c r="A74" s="1601" t="s">
        <v>8255</v>
      </c>
      <c r="B74" s="1601" t="s">
        <v>8318</v>
      </c>
      <c r="C74" s="1601" t="s">
        <v>8279</v>
      </c>
      <c r="D74" s="1484" t="s">
        <v>111</v>
      </c>
      <c r="E74" s="1483" t="s">
        <v>8275</v>
      </c>
      <c r="F74" s="1482" t="s">
        <v>8259</v>
      </c>
      <c r="G74" s="1482"/>
      <c r="H74" s="1484">
        <v>1</v>
      </c>
      <c r="I74" s="1601" t="s">
        <v>8273</v>
      </c>
      <c r="J74" s="1642" t="s">
        <v>8274</v>
      </c>
      <c r="K74" s="1647" t="s">
        <v>8271</v>
      </c>
    </row>
    <row r="75" spans="1:11" ht="50.1" customHeight="1">
      <c r="A75" s="1660"/>
      <c r="B75" s="1660"/>
      <c r="C75" s="1660"/>
      <c r="D75" s="1484" t="s">
        <v>51</v>
      </c>
      <c r="E75" s="1483" t="s">
        <v>877</v>
      </c>
      <c r="F75" s="1482" t="s">
        <v>8260</v>
      </c>
      <c r="G75" s="1482" t="s">
        <v>8262</v>
      </c>
      <c r="H75" s="1484" t="s">
        <v>8265</v>
      </c>
      <c r="I75" s="1660"/>
      <c r="J75" s="1643"/>
      <c r="K75" s="1648"/>
    </row>
    <row r="76" spans="1:11" ht="50.1" customHeight="1">
      <c r="A76" s="1660"/>
      <c r="B76" s="1660"/>
      <c r="C76" s="1660"/>
      <c r="D76" s="1484" t="s">
        <v>8267</v>
      </c>
      <c r="E76" s="1483" t="s">
        <v>8280</v>
      </c>
      <c r="F76" s="1482" t="s">
        <v>8259</v>
      </c>
      <c r="G76" s="1482"/>
      <c r="H76" s="1484" t="s">
        <v>8265</v>
      </c>
      <c r="I76" s="1660"/>
      <c r="J76" s="1643"/>
      <c r="K76" s="1648"/>
    </row>
    <row r="77" spans="1:11" ht="50.1" customHeight="1">
      <c r="A77" s="1660"/>
      <c r="B77" s="1660"/>
      <c r="C77" s="1660"/>
      <c r="D77" s="1484" t="s">
        <v>43</v>
      </c>
      <c r="E77" s="1483" t="s">
        <v>8276</v>
      </c>
      <c r="F77" s="1482" t="s">
        <v>8260</v>
      </c>
      <c r="G77" s="1482" t="s">
        <v>8263</v>
      </c>
      <c r="H77" s="1484">
        <v>3</v>
      </c>
      <c r="I77" s="1660"/>
      <c r="J77" s="1643"/>
      <c r="K77" s="1648"/>
    </row>
    <row r="78" spans="1:11" ht="50.1" customHeight="1">
      <c r="A78" s="1660"/>
      <c r="B78" s="1660"/>
      <c r="C78" s="1660"/>
      <c r="D78" s="1484" t="s">
        <v>664</v>
      </c>
      <c r="E78" s="1483" t="s">
        <v>4395</v>
      </c>
      <c r="F78" s="1482" t="s">
        <v>8260</v>
      </c>
      <c r="G78" s="1482" t="s">
        <v>8264</v>
      </c>
      <c r="H78" s="1484">
        <v>8</v>
      </c>
      <c r="I78" s="1660"/>
      <c r="J78" s="1643"/>
      <c r="K78" s="1648"/>
    </row>
    <row r="79" spans="1:11" ht="50.1" customHeight="1">
      <c r="A79" s="1602"/>
      <c r="B79" s="1602"/>
      <c r="C79" s="1602"/>
      <c r="D79" s="1484" t="s">
        <v>8270</v>
      </c>
      <c r="E79" s="1483" t="s">
        <v>8277</v>
      </c>
      <c r="F79" s="1482" t="s">
        <v>8259</v>
      </c>
      <c r="G79" s="1482"/>
      <c r="H79" s="1484" t="s">
        <v>8268</v>
      </c>
      <c r="I79" s="1602"/>
      <c r="J79" s="1644"/>
      <c r="K79" s="1649"/>
    </row>
    <row r="80" spans="1:11" ht="50.1" customHeight="1">
      <c r="A80" s="1601" t="s">
        <v>8255</v>
      </c>
      <c r="B80" s="1601" t="s">
        <v>8319</v>
      </c>
      <c r="C80" s="1601" t="s">
        <v>8304</v>
      </c>
      <c r="D80" s="1491" t="s">
        <v>111</v>
      </c>
      <c r="E80" s="1491" t="s">
        <v>5265</v>
      </c>
      <c r="F80" s="1489" t="s">
        <v>299</v>
      </c>
      <c r="G80" s="1489"/>
      <c r="H80" s="1491">
        <v>1</v>
      </c>
      <c r="I80" s="1601" t="s">
        <v>303</v>
      </c>
      <c r="J80" s="1642" t="s">
        <v>115</v>
      </c>
      <c r="K80" s="1647" t="s">
        <v>8303</v>
      </c>
    </row>
    <row r="81" spans="1:11" ht="50.1" customHeight="1">
      <c r="A81" s="1660"/>
      <c r="B81" s="1660"/>
      <c r="C81" s="1660"/>
      <c r="D81" s="1491" t="s">
        <v>288</v>
      </c>
      <c r="E81" s="1490" t="s">
        <v>285</v>
      </c>
      <c r="F81" s="1489" t="s">
        <v>148</v>
      </c>
      <c r="G81" s="1489" t="s">
        <v>1720</v>
      </c>
      <c r="H81" s="1491" t="s">
        <v>603</v>
      </c>
      <c r="I81" s="1660"/>
      <c r="J81" s="1643"/>
      <c r="K81" s="1648"/>
    </row>
    <row r="82" spans="1:11" ht="50.1" customHeight="1">
      <c r="A82" s="1660"/>
      <c r="B82" s="1660"/>
      <c r="C82" s="1660"/>
      <c r="D82" s="1491" t="s">
        <v>51</v>
      </c>
      <c r="E82" s="1490" t="s">
        <v>8257</v>
      </c>
      <c r="F82" s="1489" t="s">
        <v>148</v>
      </c>
      <c r="G82" s="1489" t="s">
        <v>1634</v>
      </c>
      <c r="H82" s="1491" t="s">
        <v>603</v>
      </c>
      <c r="I82" s="1660"/>
      <c r="J82" s="1643"/>
      <c r="K82" s="1648"/>
    </row>
    <row r="83" spans="1:11" ht="50.1" customHeight="1">
      <c r="A83" s="1660"/>
      <c r="B83" s="1660"/>
      <c r="C83" s="1660"/>
      <c r="D83" s="1491" t="s">
        <v>4805</v>
      </c>
      <c r="E83" s="1490" t="s">
        <v>8266</v>
      </c>
      <c r="F83" s="1489" t="s">
        <v>299</v>
      </c>
      <c r="G83" s="1489"/>
      <c r="H83" s="1491" t="s">
        <v>603</v>
      </c>
      <c r="I83" s="1660"/>
      <c r="J83" s="1643"/>
      <c r="K83" s="1648"/>
    </row>
    <row r="84" spans="1:11" ht="50.1" customHeight="1">
      <c r="A84" s="1660"/>
      <c r="B84" s="1660"/>
      <c r="C84" s="1660"/>
      <c r="D84" s="1491" t="s">
        <v>43</v>
      </c>
      <c r="E84" s="1490" t="s">
        <v>84</v>
      </c>
      <c r="F84" s="1489" t="s">
        <v>148</v>
      </c>
      <c r="G84" s="1489" t="s">
        <v>5066</v>
      </c>
      <c r="H84" s="1491">
        <v>3</v>
      </c>
      <c r="I84" s="1660"/>
      <c r="J84" s="1643"/>
      <c r="K84" s="1648"/>
    </row>
    <row r="85" spans="1:11" ht="50.1" customHeight="1">
      <c r="A85" s="1601" t="s">
        <v>8255</v>
      </c>
      <c r="B85" s="1601" t="s">
        <v>8320</v>
      </c>
      <c r="C85" s="1601" t="s">
        <v>8305</v>
      </c>
      <c r="D85" s="1491" t="s">
        <v>111</v>
      </c>
      <c r="E85" s="1490" t="s">
        <v>8275</v>
      </c>
      <c r="F85" s="1489" t="s">
        <v>299</v>
      </c>
      <c r="G85" s="1489"/>
      <c r="H85" s="1491">
        <v>1</v>
      </c>
      <c r="I85" s="1601" t="s">
        <v>303</v>
      </c>
      <c r="J85" s="1642" t="s">
        <v>115</v>
      </c>
      <c r="K85" s="1647" t="s">
        <v>8303</v>
      </c>
    </row>
    <row r="86" spans="1:11" ht="50.1" customHeight="1">
      <c r="A86" s="1660"/>
      <c r="B86" s="1660"/>
      <c r="C86" s="1660"/>
      <c r="D86" s="1491" t="s">
        <v>288</v>
      </c>
      <c r="E86" s="1490" t="s">
        <v>258</v>
      </c>
      <c r="F86" s="1489" t="s">
        <v>148</v>
      </c>
      <c r="G86" s="1489" t="s">
        <v>1720</v>
      </c>
      <c r="H86" s="1491" t="s">
        <v>603</v>
      </c>
      <c r="I86" s="1660"/>
      <c r="J86" s="1643"/>
      <c r="K86" s="1648"/>
    </row>
    <row r="87" spans="1:11" ht="50.1" customHeight="1">
      <c r="A87" s="1660"/>
      <c r="B87" s="1660"/>
      <c r="C87" s="1660"/>
      <c r="D87" s="1491" t="s">
        <v>51</v>
      </c>
      <c r="E87" s="1490" t="s">
        <v>877</v>
      </c>
      <c r="F87" s="1489" t="s">
        <v>148</v>
      </c>
      <c r="G87" s="1489" t="s">
        <v>1634</v>
      </c>
      <c r="H87" s="1491" t="s">
        <v>603</v>
      </c>
      <c r="I87" s="1660"/>
      <c r="J87" s="1643"/>
      <c r="K87" s="1648"/>
    </row>
    <row r="88" spans="1:11" ht="50.1" customHeight="1">
      <c r="A88" s="1660"/>
      <c r="B88" s="1660"/>
      <c r="C88" s="1660"/>
      <c r="D88" s="1491" t="s">
        <v>4805</v>
      </c>
      <c r="E88" s="1490" t="s">
        <v>8280</v>
      </c>
      <c r="F88" s="1489" t="s">
        <v>299</v>
      </c>
      <c r="G88" s="1489"/>
      <c r="H88" s="1491" t="s">
        <v>603</v>
      </c>
      <c r="I88" s="1660"/>
      <c r="J88" s="1643"/>
      <c r="K88" s="1648"/>
    </row>
    <row r="89" spans="1:11" ht="50.1" customHeight="1">
      <c r="A89" s="1660"/>
      <c r="B89" s="1660"/>
      <c r="C89" s="1660"/>
      <c r="D89" s="1491" t="s">
        <v>43</v>
      </c>
      <c r="E89" s="1490" t="s">
        <v>781</v>
      </c>
      <c r="F89" s="1489" t="s">
        <v>148</v>
      </c>
      <c r="G89" s="1489" t="s">
        <v>5066</v>
      </c>
      <c r="H89" s="1491">
        <v>3</v>
      </c>
      <c r="I89" s="1660"/>
      <c r="J89" s="1643"/>
      <c r="K89" s="1648"/>
    </row>
    <row r="90" spans="1:11" ht="50.1" customHeight="1">
      <c r="A90" s="1601" t="s">
        <v>8255</v>
      </c>
      <c r="B90" s="1601" t="s">
        <v>8321</v>
      </c>
      <c r="C90" s="1601" t="s">
        <v>8306</v>
      </c>
      <c r="D90" s="1491" t="s">
        <v>111</v>
      </c>
      <c r="E90" s="1491" t="s">
        <v>5265</v>
      </c>
      <c r="F90" s="1489" t="s">
        <v>299</v>
      </c>
      <c r="G90" s="1489"/>
      <c r="H90" s="1491">
        <v>1</v>
      </c>
      <c r="I90" s="1601" t="s">
        <v>303</v>
      </c>
      <c r="J90" s="1642" t="s">
        <v>115</v>
      </c>
      <c r="K90" s="1647" t="s">
        <v>8303</v>
      </c>
    </row>
    <row r="91" spans="1:11" ht="50.1" customHeight="1">
      <c r="A91" s="1660"/>
      <c r="B91" s="1660"/>
      <c r="C91" s="1660"/>
      <c r="D91" s="1491" t="s">
        <v>51</v>
      </c>
      <c r="E91" s="1490" t="s">
        <v>8257</v>
      </c>
      <c r="F91" s="1489" t="s">
        <v>148</v>
      </c>
      <c r="G91" s="1489" t="s">
        <v>1634</v>
      </c>
      <c r="H91" s="1491" t="s">
        <v>603</v>
      </c>
      <c r="I91" s="1660"/>
      <c r="J91" s="1643"/>
      <c r="K91" s="1648"/>
    </row>
    <row r="92" spans="1:11" ht="50.1" customHeight="1">
      <c r="A92" s="1660"/>
      <c r="B92" s="1660"/>
      <c r="C92" s="1660"/>
      <c r="D92" s="1491" t="s">
        <v>4805</v>
      </c>
      <c r="E92" s="1490" t="s">
        <v>8266</v>
      </c>
      <c r="F92" s="1489" t="s">
        <v>299</v>
      </c>
      <c r="G92" s="1489"/>
      <c r="H92" s="1491" t="s">
        <v>603</v>
      </c>
      <c r="I92" s="1660"/>
      <c r="J92" s="1643"/>
      <c r="K92" s="1648"/>
    </row>
    <row r="93" spans="1:11" ht="50.1" customHeight="1">
      <c r="A93" s="1660"/>
      <c r="B93" s="1660"/>
      <c r="C93" s="1660"/>
      <c r="D93" s="1491" t="s">
        <v>43</v>
      </c>
      <c r="E93" s="1490" t="s">
        <v>84</v>
      </c>
      <c r="F93" s="1489" t="s">
        <v>148</v>
      </c>
      <c r="G93" s="1489" t="s">
        <v>5066</v>
      </c>
      <c r="H93" s="1491">
        <v>3</v>
      </c>
      <c r="I93" s="1660"/>
      <c r="J93" s="1643"/>
      <c r="K93" s="1648"/>
    </row>
    <row r="94" spans="1:11" ht="50.1" customHeight="1">
      <c r="A94" s="1601" t="s">
        <v>8255</v>
      </c>
      <c r="B94" s="1601" t="s">
        <v>8322</v>
      </c>
      <c r="C94" s="1601" t="s">
        <v>8307</v>
      </c>
      <c r="D94" s="1491" t="s">
        <v>111</v>
      </c>
      <c r="E94" s="1490" t="s">
        <v>8275</v>
      </c>
      <c r="F94" s="1489" t="s">
        <v>299</v>
      </c>
      <c r="G94" s="1489"/>
      <c r="H94" s="1491">
        <v>1</v>
      </c>
      <c r="I94" s="1601" t="s">
        <v>303</v>
      </c>
      <c r="J94" s="1642" t="s">
        <v>115</v>
      </c>
      <c r="K94" s="1647" t="s">
        <v>8303</v>
      </c>
    </row>
    <row r="95" spans="1:11" ht="50.1" customHeight="1">
      <c r="A95" s="1660"/>
      <c r="B95" s="1660"/>
      <c r="C95" s="1660"/>
      <c r="D95" s="1491" t="s">
        <v>51</v>
      </c>
      <c r="E95" s="1490" t="s">
        <v>877</v>
      </c>
      <c r="F95" s="1489" t="s">
        <v>148</v>
      </c>
      <c r="G95" s="1489" t="s">
        <v>1634</v>
      </c>
      <c r="H95" s="1491" t="s">
        <v>603</v>
      </c>
      <c r="I95" s="1660"/>
      <c r="J95" s="1643"/>
      <c r="K95" s="1648"/>
    </row>
    <row r="96" spans="1:11" ht="50.1" customHeight="1">
      <c r="A96" s="1660"/>
      <c r="B96" s="1660"/>
      <c r="C96" s="1660"/>
      <c r="D96" s="1491" t="s">
        <v>4805</v>
      </c>
      <c r="E96" s="1490" t="s">
        <v>8280</v>
      </c>
      <c r="F96" s="1489" t="s">
        <v>299</v>
      </c>
      <c r="G96" s="1489"/>
      <c r="H96" s="1491" t="s">
        <v>603</v>
      </c>
      <c r="I96" s="1660"/>
      <c r="J96" s="1643"/>
      <c r="K96" s="1648"/>
    </row>
    <row r="97" spans="1:11" ht="50.1" customHeight="1">
      <c r="A97" s="1660"/>
      <c r="B97" s="1660"/>
      <c r="C97" s="1660"/>
      <c r="D97" s="1491" t="s">
        <v>43</v>
      </c>
      <c r="E97" s="1490" t="s">
        <v>781</v>
      </c>
      <c r="F97" s="1489" t="s">
        <v>148</v>
      </c>
      <c r="G97" s="1489" t="s">
        <v>5066</v>
      </c>
      <c r="H97" s="1491">
        <v>3</v>
      </c>
      <c r="I97" s="1660"/>
      <c r="J97" s="1643"/>
      <c r="K97" s="1648"/>
    </row>
    <row r="98" spans="1:11" ht="50.1" customHeight="1">
      <c r="A98" s="1601" t="s">
        <v>8255</v>
      </c>
      <c r="B98" s="1601" t="s">
        <v>8323</v>
      </c>
      <c r="C98" s="1601" t="s">
        <v>8309</v>
      </c>
      <c r="D98" s="1491" t="s">
        <v>111</v>
      </c>
      <c r="E98" s="1491" t="s">
        <v>5265</v>
      </c>
      <c r="F98" s="1489" t="s">
        <v>299</v>
      </c>
      <c r="G98" s="1489"/>
      <c r="H98" s="1491">
        <v>1</v>
      </c>
      <c r="I98" s="1601" t="s">
        <v>303</v>
      </c>
      <c r="J98" s="1642" t="s">
        <v>71</v>
      </c>
      <c r="K98" s="1647" t="s">
        <v>8303</v>
      </c>
    </row>
    <row r="99" spans="1:11" ht="50.1" customHeight="1">
      <c r="A99" s="1660"/>
      <c r="B99" s="1660"/>
      <c r="C99" s="1660"/>
      <c r="D99" s="1491" t="s">
        <v>288</v>
      </c>
      <c r="E99" s="1490" t="s">
        <v>285</v>
      </c>
      <c r="F99" s="1489" t="s">
        <v>148</v>
      </c>
      <c r="G99" s="1489" t="s">
        <v>1720</v>
      </c>
      <c r="H99" s="1491" t="s">
        <v>603</v>
      </c>
      <c r="I99" s="1660"/>
      <c r="J99" s="1643"/>
      <c r="K99" s="1648"/>
    </row>
    <row r="100" spans="1:11" ht="50.1" customHeight="1">
      <c r="A100" s="1660"/>
      <c r="B100" s="1660"/>
      <c r="C100" s="1660"/>
      <c r="D100" s="1491" t="s">
        <v>51</v>
      </c>
      <c r="E100" s="1490" t="s">
        <v>8257</v>
      </c>
      <c r="F100" s="1489" t="s">
        <v>148</v>
      </c>
      <c r="G100" s="1489" t="s">
        <v>1634</v>
      </c>
      <c r="H100" s="1491" t="s">
        <v>603</v>
      </c>
      <c r="I100" s="1660"/>
      <c r="J100" s="1643"/>
      <c r="K100" s="1648"/>
    </row>
    <row r="101" spans="1:11" ht="50.1" customHeight="1">
      <c r="A101" s="1660"/>
      <c r="B101" s="1660"/>
      <c r="C101" s="1660"/>
      <c r="D101" s="1491" t="s">
        <v>4805</v>
      </c>
      <c r="E101" s="1490" t="s">
        <v>8266</v>
      </c>
      <c r="F101" s="1489" t="s">
        <v>299</v>
      </c>
      <c r="G101" s="1489"/>
      <c r="H101" s="1491" t="s">
        <v>603</v>
      </c>
      <c r="I101" s="1660"/>
      <c r="J101" s="1643"/>
      <c r="K101" s="1648"/>
    </row>
    <row r="102" spans="1:11" ht="50.1" customHeight="1">
      <c r="A102" s="1660"/>
      <c r="B102" s="1660"/>
      <c r="C102" s="1660"/>
      <c r="D102" s="1491" t="s">
        <v>43</v>
      </c>
      <c r="E102" s="1490" t="s">
        <v>84</v>
      </c>
      <c r="F102" s="1489" t="s">
        <v>148</v>
      </c>
      <c r="G102" s="1489" t="s">
        <v>5066</v>
      </c>
      <c r="H102" s="1491">
        <v>3</v>
      </c>
      <c r="I102" s="1660"/>
      <c r="J102" s="1643"/>
      <c r="K102" s="1648"/>
    </row>
    <row r="103" spans="1:11" ht="50.1" customHeight="1">
      <c r="A103" s="1601" t="s">
        <v>8255</v>
      </c>
      <c r="B103" s="1601" t="s">
        <v>8324</v>
      </c>
      <c r="C103" s="1601" t="s">
        <v>8308</v>
      </c>
      <c r="D103" s="1491" t="s">
        <v>111</v>
      </c>
      <c r="E103" s="1490" t="s">
        <v>8275</v>
      </c>
      <c r="F103" s="1489" t="s">
        <v>299</v>
      </c>
      <c r="G103" s="1489"/>
      <c r="H103" s="1491">
        <v>1</v>
      </c>
      <c r="I103" s="1601" t="s">
        <v>303</v>
      </c>
      <c r="J103" s="1642" t="s">
        <v>71</v>
      </c>
      <c r="K103" s="1647" t="s">
        <v>8303</v>
      </c>
    </row>
    <row r="104" spans="1:11" ht="50.1" customHeight="1">
      <c r="A104" s="1660"/>
      <c r="B104" s="1660"/>
      <c r="C104" s="1660"/>
      <c r="D104" s="1491" t="s">
        <v>288</v>
      </c>
      <c r="E104" s="1490" t="s">
        <v>258</v>
      </c>
      <c r="F104" s="1489" t="s">
        <v>148</v>
      </c>
      <c r="G104" s="1489" t="s">
        <v>1720</v>
      </c>
      <c r="H104" s="1491" t="s">
        <v>603</v>
      </c>
      <c r="I104" s="1660"/>
      <c r="J104" s="1643"/>
      <c r="K104" s="1648"/>
    </row>
    <row r="105" spans="1:11" ht="50.1" customHeight="1">
      <c r="A105" s="1660"/>
      <c r="B105" s="1660"/>
      <c r="C105" s="1660"/>
      <c r="D105" s="1491" t="s">
        <v>51</v>
      </c>
      <c r="E105" s="1490" t="s">
        <v>877</v>
      </c>
      <c r="F105" s="1489" t="s">
        <v>148</v>
      </c>
      <c r="G105" s="1489" t="s">
        <v>1634</v>
      </c>
      <c r="H105" s="1491" t="s">
        <v>603</v>
      </c>
      <c r="I105" s="1660"/>
      <c r="J105" s="1643"/>
      <c r="K105" s="1648"/>
    </row>
    <row r="106" spans="1:11" ht="50.1" customHeight="1">
      <c r="A106" s="1660"/>
      <c r="B106" s="1660"/>
      <c r="C106" s="1660"/>
      <c r="D106" s="1491" t="s">
        <v>4805</v>
      </c>
      <c r="E106" s="1490" t="s">
        <v>8280</v>
      </c>
      <c r="F106" s="1489" t="s">
        <v>299</v>
      </c>
      <c r="G106" s="1489"/>
      <c r="H106" s="1491" t="s">
        <v>603</v>
      </c>
      <c r="I106" s="1660"/>
      <c r="J106" s="1643"/>
      <c r="K106" s="1648"/>
    </row>
    <row r="107" spans="1:11" ht="50.1" customHeight="1">
      <c r="A107" s="1660"/>
      <c r="B107" s="1660"/>
      <c r="C107" s="1660"/>
      <c r="D107" s="1491" t="s">
        <v>43</v>
      </c>
      <c r="E107" s="1490" t="s">
        <v>781</v>
      </c>
      <c r="F107" s="1489" t="s">
        <v>148</v>
      </c>
      <c r="G107" s="1489" t="s">
        <v>5066</v>
      </c>
      <c r="H107" s="1491">
        <v>3</v>
      </c>
      <c r="I107" s="1660"/>
      <c r="J107" s="1643"/>
      <c r="K107" s="1648"/>
    </row>
    <row r="108" spans="1:11" ht="22.5" customHeight="1">
      <c r="A108" s="1679" t="s">
        <v>8255</v>
      </c>
      <c r="B108" s="1679" t="s">
        <v>8325</v>
      </c>
      <c r="C108" s="1679" t="s">
        <v>8287</v>
      </c>
      <c r="D108" s="1484" t="s">
        <v>7950</v>
      </c>
      <c r="E108" s="1483" t="s">
        <v>673</v>
      </c>
      <c r="F108" s="1482" t="s">
        <v>8260</v>
      </c>
      <c r="G108" s="1482" t="s">
        <v>8264</v>
      </c>
      <c r="H108" s="1484" t="s">
        <v>8288</v>
      </c>
      <c r="I108" s="1679" t="s">
        <v>8290</v>
      </c>
      <c r="J108" s="1645" t="s">
        <v>8294</v>
      </c>
      <c r="K108" s="1638"/>
    </row>
    <row r="109" spans="1:11" ht="22.5" customHeight="1">
      <c r="A109" s="1679"/>
      <c r="B109" s="1679"/>
      <c r="C109" s="1679"/>
      <c r="D109" s="1484" t="s">
        <v>53</v>
      </c>
      <c r="E109" s="1483" t="s">
        <v>8289</v>
      </c>
      <c r="F109" s="1482" t="s">
        <v>8260</v>
      </c>
      <c r="G109" s="1482" t="s">
        <v>1743</v>
      </c>
      <c r="H109" s="1484" t="s">
        <v>8288</v>
      </c>
      <c r="I109" s="1679"/>
      <c r="J109" s="1645"/>
      <c r="K109" s="1638"/>
    </row>
    <row r="110" spans="1:11" ht="22.5" customHeight="1">
      <c r="A110" s="1679" t="s">
        <v>8255</v>
      </c>
      <c r="B110" s="1679" t="s">
        <v>8326</v>
      </c>
      <c r="C110" s="1679" t="s">
        <v>8291</v>
      </c>
      <c r="D110" s="1484" t="s">
        <v>7950</v>
      </c>
      <c r="E110" s="1483" t="s">
        <v>19</v>
      </c>
      <c r="F110" s="1482" t="s">
        <v>8260</v>
      </c>
      <c r="G110" s="1482" t="s">
        <v>8264</v>
      </c>
      <c r="H110" s="1484" t="s">
        <v>8288</v>
      </c>
      <c r="I110" s="1679" t="s">
        <v>8290</v>
      </c>
      <c r="J110" s="1645" t="s">
        <v>8294</v>
      </c>
      <c r="K110" s="1638"/>
    </row>
    <row r="111" spans="1:11" ht="22.5" customHeight="1">
      <c r="A111" s="1679"/>
      <c r="B111" s="1679"/>
      <c r="C111" s="1679"/>
      <c r="D111" s="1484" t="s">
        <v>53</v>
      </c>
      <c r="E111" s="1483" t="s">
        <v>8292</v>
      </c>
      <c r="F111" s="1482" t="s">
        <v>8260</v>
      </c>
      <c r="G111" s="1482" t="s">
        <v>1725</v>
      </c>
      <c r="H111" s="1484" t="s">
        <v>8293</v>
      </c>
      <c r="I111" s="1679"/>
      <c r="J111" s="1645"/>
      <c r="K111" s="1638"/>
    </row>
    <row r="112" spans="1:11" s="591" customFormat="1" ht="45" customHeight="1">
      <c r="A112" s="228"/>
      <c r="B112" s="228"/>
      <c r="C112" s="228"/>
      <c r="D112" s="213"/>
      <c r="E112" s="213"/>
      <c r="F112" s="213"/>
      <c r="G112" s="213"/>
      <c r="H112" s="213"/>
      <c r="I112" s="213"/>
      <c r="J112" s="213"/>
      <c r="K112" s="196"/>
    </row>
    <row r="113" spans="1:13" s="592" customFormat="1" ht="45" customHeight="1">
      <c r="A113" s="1243" t="s">
        <v>5783</v>
      </c>
      <c r="B113" s="1494"/>
      <c r="C113" s="594"/>
      <c r="D113" s="594"/>
      <c r="E113" s="594"/>
      <c r="F113" s="594"/>
      <c r="G113" s="594"/>
      <c r="H113" s="591"/>
      <c r="I113" s="591"/>
      <c r="J113" s="591"/>
      <c r="K113" s="591"/>
    </row>
    <row r="114" spans="1:13" s="592" customFormat="1" ht="30" customHeight="1">
      <c r="A114" s="184" t="s">
        <v>3781</v>
      </c>
      <c r="B114" s="184" t="s">
        <v>578</v>
      </c>
      <c r="C114" s="184" t="s">
        <v>2289</v>
      </c>
      <c r="D114" s="184" t="s">
        <v>2309</v>
      </c>
      <c r="E114" s="184" t="s">
        <v>2293</v>
      </c>
      <c r="F114" s="184" t="s">
        <v>352</v>
      </c>
      <c r="G114" s="184" t="s">
        <v>1618</v>
      </c>
      <c r="H114" s="184" t="s">
        <v>156</v>
      </c>
      <c r="I114" s="184" t="s">
        <v>189</v>
      </c>
      <c r="J114" s="186" t="s">
        <v>2312</v>
      </c>
      <c r="K114" s="1227" t="s">
        <v>582</v>
      </c>
    </row>
    <row r="115" spans="1:13" s="139" customFormat="1" ht="51" customHeight="1">
      <c r="A115" s="1210" t="s">
        <v>4951</v>
      </c>
      <c r="B115" s="1488" t="s">
        <v>4987</v>
      </c>
      <c r="C115" s="1224" t="s">
        <v>4943</v>
      </c>
      <c r="D115" s="1210" t="s">
        <v>111</v>
      </c>
      <c r="E115" s="1224" t="s">
        <v>4944</v>
      </c>
      <c r="F115" s="1210" t="s">
        <v>148</v>
      </c>
      <c r="G115" s="1210"/>
      <c r="H115" s="1210">
        <v>1</v>
      </c>
      <c r="I115" s="1210" t="s">
        <v>78</v>
      </c>
      <c r="J115" s="1210" t="s">
        <v>18</v>
      </c>
      <c r="K115" s="1208" t="s">
        <v>5219</v>
      </c>
    </row>
    <row r="116" spans="1:13" s="139" customFormat="1" ht="33" customHeight="1">
      <c r="A116" s="1692" t="s">
        <v>4951</v>
      </c>
      <c r="B116" s="1854" t="s">
        <v>5221</v>
      </c>
      <c r="C116" s="1834" t="s">
        <v>4947</v>
      </c>
      <c r="D116" s="1218" t="s">
        <v>43</v>
      </c>
      <c r="E116" s="1218" t="s">
        <v>605</v>
      </c>
      <c r="F116" s="1218" t="s">
        <v>148</v>
      </c>
      <c r="G116" s="1218"/>
      <c r="H116" s="1218">
        <v>1</v>
      </c>
      <c r="I116" s="1664" t="s">
        <v>82</v>
      </c>
      <c r="J116" s="1834" t="s">
        <v>10</v>
      </c>
      <c r="K116" s="1638" t="s">
        <v>5218</v>
      </c>
    </row>
    <row r="117" spans="1:13" s="139" customFormat="1" ht="77.25" customHeight="1">
      <c r="A117" s="1693"/>
      <c r="B117" s="1693"/>
      <c r="C117" s="1834"/>
      <c r="D117" s="1218" t="s">
        <v>111</v>
      </c>
      <c r="E117" s="1226" t="s">
        <v>4945</v>
      </c>
      <c r="F117" s="1218" t="s">
        <v>148</v>
      </c>
      <c r="G117" s="1218"/>
      <c r="H117" s="1218" t="s">
        <v>2977</v>
      </c>
      <c r="I117" s="1664"/>
      <c r="J117" s="1664"/>
      <c r="K117" s="1691"/>
    </row>
    <row r="118" spans="1:13" s="139" customFormat="1" ht="33" customHeight="1">
      <c r="A118" s="1694"/>
      <c r="B118" s="1694"/>
      <c r="C118" s="1834"/>
      <c r="D118" s="1218" t="s">
        <v>292</v>
      </c>
      <c r="E118" s="1218" t="s">
        <v>606</v>
      </c>
      <c r="F118" s="1218" t="s">
        <v>148</v>
      </c>
      <c r="G118" s="1218"/>
      <c r="H118" s="1218" t="s">
        <v>2978</v>
      </c>
      <c r="I118" s="1664"/>
      <c r="J118" s="1664"/>
      <c r="K118" s="1691"/>
    </row>
    <row r="119" spans="1:13" ht="48" customHeight="1">
      <c r="A119" s="1859" t="s">
        <v>5211</v>
      </c>
      <c r="B119" s="1608" t="s">
        <v>4981</v>
      </c>
      <c r="C119" s="1650" t="s">
        <v>5006</v>
      </c>
      <c r="D119" s="1210" t="s">
        <v>2197</v>
      </c>
      <c r="E119" s="1210" t="s">
        <v>3875</v>
      </c>
      <c r="F119" s="1224" t="s">
        <v>148</v>
      </c>
      <c r="G119" s="1224" t="s">
        <v>1720</v>
      </c>
      <c r="H119" s="1210" t="s">
        <v>594</v>
      </c>
      <c r="I119" s="1650" t="s">
        <v>303</v>
      </c>
      <c r="J119" s="1650" t="s">
        <v>363</v>
      </c>
      <c r="K119" s="1967" t="s">
        <v>5216</v>
      </c>
      <c r="L119" s="767"/>
      <c r="M119" s="130"/>
    </row>
    <row r="120" spans="1:13" ht="48" customHeight="1">
      <c r="A120" s="1859"/>
      <c r="B120" s="1612"/>
      <c r="C120" s="1650"/>
      <c r="D120" s="1210" t="s">
        <v>43</v>
      </c>
      <c r="E120" s="1210" t="s">
        <v>3876</v>
      </c>
      <c r="F120" s="1224" t="s">
        <v>148</v>
      </c>
      <c r="G120" s="1224" t="s">
        <v>1720</v>
      </c>
      <c r="H120" s="1210" t="s">
        <v>4</v>
      </c>
      <c r="I120" s="1650"/>
      <c r="J120" s="1650"/>
      <c r="K120" s="1968"/>
      <c r="L120" s="767"/>
      <c r="M120" s="130"/>
    </row>
    <row r="121" spans="1:13" s="1230" customFormat="1" ht="132" customHeight="1">
      <c r="A121" s="1859"/>
      <c r="B121" s="1609"/>
      <c r="C121" s="1650"/>
      <c r="D121" s="1210" t="s">
        <v>436</v>
      </c>
      <c r="E121" s="1210" t="s">
        <v>3877</v>
      </c>
      <c r="F121" s="1210" t="s">
        <v>148</v>
      </c>
      <c r="G121" s="1210" t="s">
        <v>1720</v>
      </c>
      <c r="H121" s="1210" t="s">
        <v>4</v>
      </c>
      <c r="I121" s="1650"/>
      <c r="J121" s="1650"/>
      <c r="K121" s="1969"/>
    </row>
    <row r="122" spans="1:13" s="139" customFormat="1" ht="39.75" customHeight="1">
      <c r="A122" s="1834" t="s">
        <v>1026</v>
      </c>
      <c r="B122" s="1970" t="s">
        <v>5220</v>
      </c>
      <c r="C122" s="1854" t="s">
        <v>1375</v>
      </c>
      <c r="D122" s="1218" t="s">
        <v>2081</v>
      </c>
      <c r="E122" s="1218" t="s">
        <v>597</v>
      </c>
      <c r="F122" s="1218" t="s">
        <v>513</v>
      </c>
      <c r="G122" s="1218"/>
      <c r="H122" s="1218">
        <v>1</v>
      </c>
      <c r="I122" s="1854" t="s">
        <v>78</v>
      </c>
      <c r="J122" s="1692" t="s">
        <v>1060</v>
      </c>
      <c r="K122" s="1973" t="s">
        <v>5214</v>
      </c>
    </row>
    <row r="123" spans="1:13" s="139" customFormat="1" ht="39.75" customHeight="1">
      <c r="A123" s="1664"/>
      <c r="B123" s="1971"/>
      <c r="C123" s="1861"/>
      <c r="D123" s="1218" t="s">
        <v>327</v>
      </c>
      <c r="E123" s="1218" t="s">
        <v>512</v>
      </c>
      <c r="F123" s="1218" t="s">
        <v>513</v>
      </c>
      <c r="G123" s="1218"/>
      <c r="H123" s="1218">
        <v>1</v>
      </c>
      <c r="I123" s="1861"/>
      <c r="J123" s="1693"/>
      <c r="K123" s="1974"/>
    </row>
    <row r="124" spans="1:13" s="139" customFormat="1" ht="39.75" customHeight="1">
      <c r="A124" s="1664"/>
      <c r="B124" s="1972"/>
      <c r="C124" s="1855"/>
      <c r="D124" s="1218" t="s">
        <v>6</v>
      </c>
      <c r="E124" s="1218" t="s">
        <v>12</v>
      </c>
      <c r="F124" s="1218" t="s">
        <v>513</v>
      </c>
      <c r="G124" s="1218"/>
      <c r="H124" s="1218">
        <v>1</v>
      </c>
      <c r="I124" s="1855"/>
      <c r="J124" s="1694"/>
      <c r="K124" s="1975"/>
    </row>
    <row r="125" spans="1:13" s="139" customFormat="1" ht="33" customHeight="1">
      <c r="A125" s="168"/>
      <c r="B125" s="168"/>
      <c r="C125" s="169"/>
      <c r="D125" s="168"/>
      <c r="E125" s="168"/>
      <c r="F125" s="168"/>
      <c r="G125" s="168"/>
      <c r="H125" s="168"/>
      <c r="I125" s="168"/>
      <c r="J125" s="168"/>
      <c r="K125" s="786"/>
    </row>
    <row r="126" spans="1:13" s="592" customFormat="1" ht="42.75" customHeight="1">
      <c r="A126" s="1243" t="s">
        <v>5791</v>
      </c>
      <c r="B126" s="1494"/>
      <c r="C126" s="594"/>
      <c r="D126" s="594"/>
      <c r="E126" s="594"/>
      <c r="F126" s="594"/>
      <c r="G126" s="594"/>
      <c r="H126" s="591"/>
      <c r="I126" s="591"/>
      <c r="J126" s="591"/>
      <c r="K126" s="591"/>
    </row>
    <row r="127" spans="1:13" s="592" customFormat="1" ht="30" customHeight="1">
      <c r="A127" s="184" t="s">
        <v>3781</v>
      </c>
      <c r="B127" s="184" t="s">
        <v>578</v>
      </c>
      <c r="C127" s="184" t="s">
        <v>2289</v>
      </c>
      <c r="D127" s="184" t="s">
        <v>2309</v>
      </c>
      <c r="E127" s="184" t="s">
        <v>2293</v>
      </c>
      <c r="F127" s="184" t="s">
        <v>352</v>
      </c>
      <c r="G127" s="184" t="s">
        <v>1618</v>
      </c>
      <c r="H127" s="184" t="s">
        <v>156</v>
      </c>
      <c r="I127" s="184" t="s">
        <v>189</v>
      </c>
      <c r="J127" s="186" t="s">
        <v>2312</v>
      </c>
      <c r="K127" s="1227"/>
    </row>
    <row r="128" spans="1:13" s="592" customFormat="1" ht="30" customHeight="1">
      <c r="A128" s="1601"/>
      <c r="B128" s="1601" t="s">
        <v>5782</v>
      </c>
      <c r="C128" s="1601" t="s">
        <v>5896</v>
      </c>
      <c r="D128" s="1205" t="s">
        <v>103</v>
      </c>
      <c r="E128" s="1201" t="s">
        <v>4982</v>
      </c>
      <c r="F128" s="1206" t="s">
        <v>148</v>
      </c>
      <c r="G128" s="1201" t="s">
        <v>5271</v>
      </c>
      <c r="H128" s="1209">
        <v>1</v>
      </c>
      <c r="I128" s="1642" t="s">
        <v>282</v>
      </c>
      <c r="J128" s="1642" t="s">
        <v>4151</v>
      </c>
      <c r="K128" s="1647"/>
    </row>
    <row r="129" spans="1:11" s="592" customFormat="1" ht="30" customHeight="1">
      <c r="A129" s="1602"/>
      <c r="B129" s="1602"/>
      <c r="C129" s="1976"/>
      <c r="D129" s="1209" t="s">
        <v>436</v>
      </c>
      <c r="E129" s="1229" t="s">
        <v>1589</v>
      </c>
      <c r="F129" s="1206" t="s">
        <v>148</v>
      </c>
      <c r="G129" s="1201" t="s">
        <v>1743</v>
      </c>
      <c r="H129" s="1209" t="s">
        <v>173</v>
      </c>
      <c r="I129" s="1644"/>
      <c r="J129" s="1644"/>
      <c r="K129" s="1649"/>
    </row>
    <row r="130" spans="1:11" ht="33" customHeight="1">
      <c r="A130" s="228"/>
      <c r="B130" s="228"/>
      <c r="C130" s="228"/>
      <c r="D130" s="213"/>
      <c r="E130" s="213"/>
      <c r="F130" s="213"/>
      <c r="G130" s="213"/>
      <c r="H130" s="213"/>
      <c r="I130" s="213"/>
      <c r="J130" s="213"/>
      <c r="K130" s="196"/>
    </row>
    <row r="131" spans="1:11" s="591" customFormat="1" ht="45" customHeight="1">
      <c r="A131" s="1244" t="s">
        <v>7206</v>
      </c>
      <c r="B131" s="282"/>
      <c r="C131" s="208"/>
      <c r="D131" s="208"/>
      <c r="E131" s="208"/>
      <c r="F131" s="208"/>
      <c r="G131" s="208"/>
      <c r="H131" s="208"/>
      <c r="I131" s="208"/>
      <c r="J131" s="208"/>
    </row>
    <row r="132" spans="1:11" s="592" customFormat="1" ht="30" customHeight="1">
      <c r="A132" s="607" t="s">
        <v>3781</v>
      </c>
      <c r="B132" s="184" t="s">
        <v>578</v>
      </c>
      <c r="C132" s="184" t="s">
        <v>2289</v>
      </c>
      <c r="D132" s="184" t="s">
        <v>2309</v>
      </c>
      <c r="E132" s="184" t="s">
        <v>2293</v>
      </c>
      <c r="F132" s="184" t="s">
        <v>352</v>
      </c>
      <c r="G132" s="184" t="s">
        <v>1618</v>
      </c>
      <c r="H132" s="184" t="s">
        <v>156</v>
      </c>
      <c r="I132" s="184" t="s">
        <v>189</v>
      </c>
      <c r="J132" s="186" t="s">
        <v>2312</v>
      </c>
      <c r="K132" s="186" t="s">
        <v>5</v>
      </c>
    </row>
    <row r="133" spans="1:11" ht="35.25" customHeight="1">
      <c r="A133" s="1645" t="s">
        <v>7172</v>
      </c>
      <c r="B133" s="1645" t="s">
        <v>6992</v>
      </c>
      <c r="C133" s="1645" t="s">
        <v>6993</v>
      </c>
      <c r="D133" s="1201" t="s">
        <v>97</v>
      </c>
      <c r="E133" s="1201" t="s">
        <v>6994</v>
      </c>
      <c r="F133" s="1201" t="s">
        <v>147</v>
      </c>
      <c r="G133" s="1201" t="s">
        <v>1716</v>
      </c>
      <c r="H133" s="1201">
        <v>1</v>
      </c>
      <c r="I133" s="1645" t="s">
        <v>212</v>
      </c>
      <c r="J133" s="1645" t="s">
        <v>2518</v>
      </c>
      <c r="K133" s="1638"/>
    </row>
    <row r="134" spans="1:11" ht="35.25" customHeight="1">
      <c r="A134" s="1645"/>
      <c r="B134" s="1645"/>
      <c r="C134" s="1645"/>
      <c r="D134" s="1201" t="s">
        <v>436</v>
      </c>
      <c r="E134" s="1201" t="s">
        <v>2526</v>
      </c>
      <c r="F134" s="1201" t="s">
        <v>147</v>
      </c>
      <c r="G134" s="1201" t="s">
        <v>1716</v>
      </c>
      <c r="H134" s="1201" t="s">
        <v>5160</v>
      </c>
      <c r="I134" s="1645"/>
      <c r="J134" s="1645"/>
      <c r="K134" s="1638"/>
    </row>
    <row r="135" spans="1:11" ht="35.25" customHeight="1">
      <c r="A135" s="228"/>
      <c r="B135" s="228"/>
      <c r="C135" s="228"/>
      <c r="D135" s="228"/>
      <c r="E135" s="228"/>
      <c r="F135" s="228"/>
      <c r="G135" s="228"/>
      <c r="H135" s="228"/>
      <c r="I135" s="228"/>
      <c r="J135" s="228"/>
      <c r="K135" s="210"/>
    </row>
    <row r="136" spans="1:11" s="592" customFormat="1" ht="53.25" customHeight="1">
      <c r="A136" s="1244" t="s">
        <v>7347</v>
      </c>
      <c r="B136" s="1493"/>
      <c r="C136" s="794"/>
      <c r="D136" s="794"/>
      <c r="E136" s="794"/>
      <c r="F136" s="794"/>
      <c r="G136" s="794"/>
      <c r="H136" s="794"/>
      <c r="I136" s="794"/>
      <c r="J136" s="591"/>
      <c r="K136" s="591"/>
    </row>
    <row r="137" spans="1:11" ht="45" customHeight="1">
      <c r="A137" s="184" t="s">
        <v>3781</v>
      </c>
      <c r="B137" s="184" t="s">
        <v>578</v>
      </c>
      <c r="C137" s="184" t="s">
        <v>2289</v>
      </c>
      <c r="D137" s="184" t="s">
        <v>2309</v>
      </c>
      <c r="E137" s="184" t="s">
        <v>2293</v>
      </c>
      <c r="F137" s="184" t="s">
        <v>352</v>
      </c>
      <c r="G137" s="184" t="s">
        <v>1618</v>
      </c>
      <c r="H137" s="184" t="s">
        <v>156</v>
      </c>
      <c r="I137" s="184" t="s">
        <v>189</v>
      </c>
      <c r="J137" s="186" t="s">
        <v>2312</v>
      </c>
      <c r="K137" s="186" t="s">
        <v>5</v>
      </c>
    </row>
    <row r="138" spans="1:11" ht="62.25" customHeight="1">
      <c r="A138" s="1642"/>
      <c r="B138" s="1608" t="s">
        <v>7348</v>
      </c>
      <c r="C138" s="1608" t="s">
        <v>7338</v>
      </c>
      <c r="D138" s="1286" t="s">
        <v>664</v>
      </c>
      <c r="E138" s="1286" t="s">
        <v>7339</v>
      </c>
      <c r="F138" s="1286" t="s">
        <v>6650</v>
      </c>
      <c r="G138" s="1286"/>
      <c r="H138" s="1286">
        <v>1</v>
      </c>
      <c r="I138" s="1608" t="s">
        <v>78</v>
      </c>
      <c r="J138" s="1608" t="s">
        <v>4624</v>
      </c>
      <c r="K138" s="1616" t="s">
        <v>8212</v>
      </c>
    </row>
    <row r="139" spans="1:11" ht="62.25" customHeight="1">
      <c r="A139" s="1643"/>
      <c r="B139" s="1612"/>
      <c r="C139" s="1612"/>
      <c r="D139" s="1286" t="s">
        <v>65</v>
      </c>
      <c r="E139" s="1286" t="s">
        <v>7340</v>
      </c>
      <c r="F139" s="1286" t="s">
        <v>6650</v>
      </c>
      <c r="G139" s="1286"/>
      <c r="H139" s="1286">
        <v>1</v>
      </c>
      <c r="I139" s="1612"/>
      <c r="J139" s="1612"/>
      <c r="K139" s="1617"/>
    </row>
    <row r="140" spans="1:11" ht="62.25" customHeight="1">
      <c r="A140" s="1643"/>
      <c r="B140" s="1612"/>
      <c r="C140" s="1612"/>
      <c r="D140" s="1286" t="s">
        <v>6649</v>
      </c>
      <c r="E140" s="1286" t="s">
        <v>7341</v>
      </c>
      <c r="F140" s="1286" t="s">
        <v>6650</v>
      </c>
      <c r="G140" s="1286"/>
      <c r="H140" s="1286">
        <v>1</v>
      </c>
      <c r="I140" s="1612"/>
      <c r="J140" s="1612"/>
      <c r="K140" s="1617"/>
    </row>
    <row r="141" spans="1:11" ht="62.25" customHeight="1">
      <c r="A141" s="1643"/>
      <c r="B141" s="1609"/>
      <c r="C141" s="1609"/>
      <c r="D141" s="1286" t="s">
        <v>275</v>
      </c>
      <c r="E141" s="1286" t="s">
        <v>207</v>
      </c>
      <c r="F141" s="1286" t="s">
        <v>7345</v>
      </c>
      <c r="G141" s="1286"/>
      <c r="H141" s="1286">
        <v>2</v>
      </c>
      <c r="I141" s="1609"/>
      <c r="J141" s="1609"/>
      <c r="K141" s="1618"/>
    </row>
    <row r="142" spans="1:11" ht="62.25" customHeight="1">
      <c r="A142" s="1643"/>
      <c r="B142" s="1642" t="s">
        <v>7349</v>
      </c>
      <c r="C142" s="1642" t="s">
        <v>7336</v>
      </c>
      <c r="D142" s="1287" t="s">
        <v>111</v>
      </c>
      <c r="E142" s="1287" t="s">
        <v>7337</v>
      </c>
      <c r="F142" s="1287" t="s">
        <v>299</v>
      </c>
      <c r="G142" s="1287"/>
      <c r="H142" s="1287" t="s">
        <v>47</v>
      </c>
      <c r="I142" s="1642" t="s">
        <v>79</v>
      </c>
      <c r="J142" s="1642" t="s">
        <v>2</v>
      </c>
      <c r="K142" s="1642"/>
    </row>
    <row r="143" spans="1:11" ht="19.5">
      <c r="A143" s="1643"/>
      <c r="B143" s="1643"/>
      <c r="C143" s="1643"/>
      <c r="D143" s="1287" t="s">
        <v>43</v>
      </c>
      <c r="E143" s="1287" t="s">
        <v>781</v>
      </c>
      <c r="F143" s="1287" t="s">
        <v>148</v>
      </c>
      <c r="G143" s="1287" t="s">
        <v>1755</v>
      </c>
      <c r="H143" s="1287">
        <v>1</v>
      </c>
      <c r="I143" s="1643"/>
      <c r="J143" s="1643"/>
      <c r="K143" s="1643"/>
    </row>
    <row r="144" spans="1:11" ht="19.5">
      <c r="A144" s="1643"/>
      <c r="B144" s="1643"/>
      <c r="C144" s="1643"/>
      <c r="D144" s="1287" t="s">
        <v>3386</v>
      </c>
      <c r="E144" s="1287" t="s">
        <v>371</v>
      </c>
      <c r="F144" s="1287" t="s">
        <v>148</v>
      </c>
      <c r="G144" s="1287" t="s">
        <v>1732</v>
      </c>
      <c r="H144" s="1287" t="s">
        <v>1563</v>
      </c>
      <c r="I144" s="1643"/>
      <c r="J144" s="1643"/>
      <c r="K144" s="1643"/>
    </row>
    <row r="145" spans="1:11" ht="19.5">
      <c r="A145" s="1643"/>
      <c r="B145" s="1644"/>
      <c r="C145" s="1644"/>
      <c r="D145" s="1287" t="s">
        <v>51</v>
      </c>
      <c r="E145" s="1287" t="s">
        <v>453</v>
      </c>
      <c r="F145" s="1287" t="s">
        <v>148</v>
      </c>
      <c r="G145" s="1287" t="s">
        <v>1732</v>
      </c>
      <c r="H145" s="1287" t="s">
        <v>4967</v>
      </c>
      <c r="I145" s="1644"/>
      <c r="J145" s="1644"/>
      <c r="K145" s="1644"/>
    </row>
    <row r="146" spans="1:11" ht="62.25" customHeight="1">
      <c r="A146" s="1643"/>
      <c r="B146" s="1608" t="s">
        <v>7350</v>
      </c>
      <c r="C146" s="1608" t="s">
        <v>7342</v>
      </c>
      <c r="D146" s="1286" t="s">
        <v>111</v>
      </c>
      <c r="E146" s="1286" t="s">
        <v>7337</v>
      </c>
      <c r="F146" s="1286" t="s">
        <v>299</v>
      </c>
      <c r="G146" s="1286"/>
      <c r="H146" s="1286" t="s">
        <v>47</v>
      </c>
      <c r="I146" s="1608" t="s">
        <v>79</v>
      </c>
      <c r="J146" s="1608" t="s">
        <v>2</v>
      </c>
      <c r="K146" s="1608"/>
    </row>
    <row r="147" spans="1:11" ht="19.5">
      <c r="A147" s="1643"/>
      <c r="B147" s="1612"/>
      <c r="C147" s="1612"/>
      <c r="D147" s="1286" t="s">
        <v>43</v>
      </c>
      <c r="E147" s="1286" t="s">
        <v>781</v>
      </c>
      <c r="F147" s="1286" t="s">
        <v>148</v>
      </c>
      <c r="G147" s="1286" t="s">
        <v>1755</v>
      </c>
      <c r="H147" s="1286">
        <v>1</v>
      </c>
      <c r="I147" s="1612"/>
      <c r="J147" s="1612"/>
      <c r="K147" s="1612"/>
    </row>
    <row r="148" spans="1:11" ht="19.5">
      <c r="A148" s="1643"/>
      <c r="B148" s="1612"/>
      <c r="C148" s="1612"/>
      <c r="D148" s="1286" t="s">
        <v>3386</v>
      </c>
      <c r="E148" s="1286" t="s">
        <v>371</v>
      </c>
      <c r="F148" s="1286" t="s">
        <v>148</v>
      </c>
      <c r="G148" s="1286" t="s">
        <v>1732</v>
      </c>
      <c r="H148" s="1286" t="s">
        <v>1563</v>
      </c>
      <c r="I148" s="1612"/>
      <c r="J148" s="1612"/>
      <c r="K148" s="1612"/>
    </row>
    <row r="149" spans="1:11" ht="19.5">
      <c r="A149" s="1643"/>
      <c r="B149" s="1609"/>
      <c r="C149" s="1609"/>
      <c r="D149" s="1286" t="s">
        <v>288</v>
      </c>
      <c r="E149" s="1286" t="s">
        <v>373</v>
      </c>
      <c r="F149" s="1286" t="s">
        <v>148</v>
      </c>
      <c r="G149" s="1286" t="s">
        <v>1720</v>
      </c>
      <c r="H149" s="1286" t="s">
        <v>603</v>
      </c>
      <c r="I149" s="1609"/>
      <c r="J149" s="1609"/>
      <c r="K149" s="1609"/>
    </row>
    <row r="150" spans="1:11" ht="62.25" customHeight="1">
      <c r="A150" s="1643"/>
      <c r="B150" s="1642" t="s">
        <v>7351</v>
      </c>
      <c r="C150" s="1642" t="s">
        <v>7344</v>
      </c>
      <c r="D150" s="1287" t="s">
        <v>111</v>
      </c>
      <c r="E150" s="1287" t="s">
        <v>7337</v>
      </c>
      <c r="F150" s="1287" t="s">
        <v>299</v>
      </c>
      <c r="G150" s="1287"/>
      <c r="H150" s="1287" t="s">
        <v>47</v>
      </c>
      <c r="I150" s="1642" t="s">
        <v>79</v>
      </c>
      <c r="J150" s="1642" t="s">
        <v>115</v>
      </c>
      <c r="K150" s="1642"/>
    </row>
    <row r="151" spans="1:11" ht="19.5">
      <c r="A151" s="1643"/>
      <c r="B151" s="1643"/>
      <c r="C151" s="1643"/>
      <c r="D151" s="1287" t="s">
        <v>43</v>
      </c>
      <c r="E151" s="1287" t="s">
        <v>781</v>
      </c>
      <c r="F151" s="1287" t="s">
        <v>148</v>
      </c>
      <c r="G151" s="1287" t="s">
        <v>1755</v>
      </c>
      <c r="H151" s="1287">
        <v>1</v>
      </c>
      <c r="I151" s="1643"/>
      <c r="J151" s="1643"/>
      <c r="K151" s="1643"/>
    </row>
    <row r="152" spans="1:11" ht="19.5">
      <c r="A152" s="1643"/>
      <c r="B152" s="1643"/>
      <c r="C152" s="1643"/>
      <c r="D152" s="1287" t="s">
        <v>51</v>
      </c>
      <c r="E152" s="1287" t="s">
        <v>259</v>
      </c>
      <c r="F152" s="1287" t="s">
        <v>148</v>
      </c>
      <c r="G152" s="1287" t="s">
        <v>1720</v>
      </c>
      <c r="H152" s="1287">
        <v>2</v>
      </c>
      <c r="I152" s="1643"/>
      <c r="J152" s="1643"/>
      <c r="K152" s="1643"/>
    </row>
    <row r="153" spans="1:11" ht="19.5">
      <c r="A153" s="1643"/>
      <c r="B153" s="1644"/>
      <c r="C153" s="1644"/>
      <c r="D153" s="1287" t="s">
        <v>288</v>
      </c>
      <c r="E153" s="1287" t="s">
        <v>373</v>
      </c>
      <c r="F153" s="1287" t="s">
        <v>148</v>
      </c>
      <c r="G153" s="1287" t="s">
        <v>1720</v>
      </c>
      <c r="H153" s="1287" t="s">
        <v>603</v>
      </c>
      <c r="I153" s="1644"/>
      <c r="J153" s="1644"/>
      <c r="K153" s="1644"/>
    </row>
    <row r="154" spans="1:11" ht="62.25" customHeight="1">
      <c r="A154" s="1643"/>
      <c r="B154" s="1608" t="s">
        <v>7352</v>
      </c>
      <c r="C154" s="1608" t="s">
        <v>7961</v>
      </c>
      <c r="D154" s="1386" t="s">
        <v>111</v>
      </c>
      <c r="E154" s="1386" t="s">
        <v>7337</v>
      </c>
      <c r="F154" s="1386" t="s">
        <v>299</v>
      </c>
      <c r="G154" s="1386"/>
      <c r="H154" s="1386">
        <v>1</v>
      </c>
      <c r="I154" s="1608" t="s">
        <v>79</v>
      </c>
      <c r="J154" s="1608" t="s">
        <v>2</v>
      </c>
      <c r="K154" s="1608"/>
    </row>
    <row r="155" spans="1:11" ht="19.5">
      <c r="A155" s="1643"/>
      <c r="B155" s="1612"/>
      <c r="C155" s="1612"/>
      <c r="D155" s="1386" t="s">
        <v>3386</v>
      </c>
      <c r="E155" s="1386" t="s">
        <v>371</v>
      </c>
      <c r="F155" s="1386" t="s">
        <v>148</v>
      </c>
      <c r="G155" s="1386" t="s">
        <v>1732</v>
      </c>
      <c r="H155" s="1386" t="s">
        <v>284</v>
      </c>
      <c r="I155" s="1612"/>
      <c r="J155" s="1612"/>
      <c r="K155" s="1612"/>
    </row>
    <row r="156" spans="1:11" ht="19.5">
      <c r="A156" s="1643"/>
      <c r="B156" s="1609"/>
      <c r="C156" s="1609"/>
      <c r="D156" s="1386" t="s">
        <v>51</v>
      </c>
      <c r="E156" s="1386" t="s">
        <v>453</v>
      </c>
      <c r="F156" s="1386" t="s">
        <v>148</v>
      </c>
      <c r="G156" s="1386" t="s">
        <v>1732</v>
      </c>
      <c r="H156" s="1386" t="s">
        <v>4967</v>
      </c>
      <c r="I156" s="1609"/>
      <c r="J156" s="1609"/>
      <c r="K156" s="1609"/>
    </row>
    <row r="157" spans="1:11" ht="51.75" customHeight="1">
      <c r="A157" s="1643"/>
      <c r="B157" s="1642" t="s">
        <v>7355</v>
      </c>
      <c r="C157" s="1642" t="s">
        <v>7354</v>
      </c>
      <c r="D157" s="1287" t="s">
        <v>111</v>
      </c>
      <c r="E157" s="1287" t="s">
        <v>7337</v>
      </c>
      <c r="F157" s="1287" t="s">
        <v>299</v>
      </c>
      <c r="G157" s="1287"/>
      <c r="H157" s="1287">
        <v>1</v>
      </c>
      <c r="I157" s="1642" t="s">
        <v>79</v>
      </c>
      <c r="J157" s="1642" t="s">
        <v>2</v>
      </c>
      <c r="K157" s="1642"/>
    </row>
    <row r="158" spans="1:11" ht="39">
      <c r="A158" s="1643"/>
      <c r="B158" s="1643"/>
      <c r="C158" s="1643"/>
      <c r="D158" s="1391" t="s">
        <v>7353</v>
      </c>
      <c r="E158" s="1391" t="s">
        <v>8046</v>
      </c>
      <c r="F158" s="1391" t="s">
        <v>299</v>
      </c>
      <c r="G158" s="1391"/>
      <c r="H158" s="1391" t="s">
        <v>5128</v>
      </c>
      <c r="I158" s="1643"/>
      <c r="J158" s="1643"/>
      <c r="K158" s="1643"/>
    </row>
    <row r="159" spans="1:11" ht="19.5">
      <c r="A159" s="1643"/>
      <c r="B159" s="1643"/>
      <c r="C159" s="1643"/>
      <c r="D159" s="1391" t="s">
        <v>51</v>
      </c>
      <c r="E159" s="1391" t="s">
        <v>453</v>
      </c>
      <c r="F159" s="1391" t="s">
        <v>148</v>
      </c>
      <c r="G159" s="1391" t="s">
        <v>1720</v>
      </c>
      <c r="H159" s="1391" t="s">
        <v>603</v>
      </c>
      <c r="I159" s="1643"/>
      <c r="J159" s="1643"/>
      <c r="K159" s="1643"/>
    </row>
    <row r="160" spans="1:11" ht="51.75" customHeight="1">
      <c r="A160" s="1643"/>
      <c r="B160" s="1608" t="s">
        <v>7967</v>
      </c>
      <c r="C160" s="1608" t="s">
        <v>8196</v>
      </c>
      <c r="D160" s="1390" t="s">
        <v>7353</v>
      </c>
      <c r="E160" s="1390" t="s">
        <v>7966</v>
      </c>
      <c r="F160" s="1390" t="s">
        <v>299</v>
      </c>
      <c r="G160" s="1390"/>
      <c r="H160" s="1390">
        <v>1</v>
      </c>
      <c r="I160" s="1608" t="s">
        <v>303</v>
      </c>
      <c r="J160" s="1608" t="s">
        <v>115</v>
      </c>
      <c r="K160" s="1616" t="s">
        <v>7965</v>
      </c>
    </row>
    <row r="161" spans="1:11" ht="19.5">
      <c r="A161" s="1643"/>
      <c r="B161" s="1612"/>
      <c r="C161" s="1612"/>
      <c r="D161" s="1390" t="s">
        <v>7964</v>
      </c>
      <c r="E161" s="1390" t="s">
        <v>19</v>
      </c>
      <c r="F161" s="1390" t="s">
        <v>311</v>
      </c>
      <c r="G161" s="1390"/>
      <c r="H161" s="1390" t="s">
        <v>4</v>
      </c>
      <c r="I161" s="1612"/>
      <c r="J161" s="1612"/>
      <c r="K161" s="1617"/>
    </row>
    <row r="162" spans="1:11" ht="51.75" customHeight="1">
      <c r="A162" s="1643"/>
      <c r="B162" s="1642" t="s">
        <v>7968</v>
      </c>
      <c r="C162" s="1642" t="s">
        <v>8197</v>
      </c>
      <c r="D162" s="1461" t="s">
        <v>7353</v>
      </c>
      <c r="E162" s="1461" t="s">
        <v>7966</v>
      </c>
      <c r="F162" s="1461" t="s">
        <v>299</v>
      </c>
      <c r="G162" s="1461"/>
      <c r="H162" s="1461">
        <v>1</v>
      </c>
      <c r="I162" s="1642" t="s">
        <v>86</v>
      </c>
      <c r="J162" s="1642" t="s">
        <v>115</v>
      </c>
      <c r="K162" s="1647" t="s">
        <v>7965</v>
      </c>
    </row>
    <row r="163" spans="1:11" ht="19.5">
      <c r="A163" s="1643"/>
      <c r="B163" s="1643"/>
      <c r="C163" s="1643"/>
      <c r="D163" s="1461" t="s">
        <v>7964</v>
      </c>
      <c r="E163" s="1461" t="s">
        <v>258</v>
      </c>
      <c r="F163" s="1461" t="s">
        <v>311</v>
      </c>
      <c r="G163" s="1461"/>
      <c r="H163" s="1461" t="s">
        <v>4</v>
      </c>
      <c r="I163" s="1643"/>
      <c r="J163" s="1643"/>
      <c r="K163" s="1648"/>
    </row>
    <row r="164" spans="1:11" ht="51.75" customHeight="1">
      <c r="A164" s="1643"/>
      <c r="B164" s="1608" t="s">
        <v>7969</v>
      </c>
      <c r="C164" s="1608" t="s">
        <v>8190</v>
      </c>
      <c r="D164" s="1460" t="s">
        <v>7353</v>
      </c>
      <c r="E164" s="1460" t="s">
        <v>7966</v>
      </c>
      <c r="F164" s="1460" t="s">
        <v>299</v>
      </c>
      <c r="G164" s="1460"/>
      <c r="H164" s="1460">
        <v>1</v>
      </c>
      <c r="I164" s="1608" t="s">
        <v>86</v>
      </c>
      <c r="J164" s="1608" t="s">
        <v>115</v>
      </c>
      <c r="K164" s="1616"/>
    </row>
    <row r="165" spans="1:11" ht="19.5">
      <c r="A165" s="1643"/>
      <c r="B165" s="1612"/>
      <c r="C165" s="1612"/>
      <c r="D165" s="1460" t="s">
        <v>598</v>
      </c>
      <c r="E165" s="1460" t="s">
        <v>19</v>
      </c>
      <c r="F165" s="1460" t="s">
        <v>148</v>
      </c>
      <c r="G165" s="1460" t="s">
        <v>8213</v>
      </c>
      <c r="H165" s="1460" t="s">
        <v>4</v>
      </c>
      <c r="I165" s="1612"/>
      <c r="J165" s="1612"/>
      <c r="K165" s="1617"/>
    </row>
    <row r="166" spans="1:11" ht="51.75" customHeight="1">
      <c r="A166" s="1643"/>
      <c r="B166" s="1642" t="s">
        <v>7970</v>
      </c>
      <c r="C166" s="1642" t="s">
        <v>8191</v>
      </c>
      <c r="D166" s="1461" t="s">
        <v>7353</v>
      </c>
      <c r="E166" s="1461" t="s">
        <v>7966</v>
      </c>
      <c r="F166" s="1461" t="s">
        <v>299</v>
      </c>
      <c r="G166" s="1461"/>
      <c r="H166" s="1461">
        <v>1</v>
      </c>
      <c r="I166" s="1642" t="s">
        <v>86</v>
      </c>
      <c r="J166" s="1642" t="s">
        <v>115</v>
      </c>
      <c r="K166" s="1647"/>
    </row>
    <row r="167" spans="1:11" ht="19.5">
      <c r="A167" s="1643"/>
      <c r="B167" s="1643"/>
      <c r="C167" s="1643"/>
      <c r="D167" s="1461" t="s">
        <v>598</v>
      </c>
      <c r="E167" s="1461" t="s">
        <v>258</v>
      </c>
      <c r="F167" s="1461" t="s">
        <v>148</v>
      </c>
      <c r="G167" s="1461" t="s">
        <v>8213</v>
      </c>
      <c r="H167" s="1461" t="s">
        <v>4</v>
      </c>
      <c r="I167" s="1643"/>
      <c r="J167" s="1643"/>
      <c r="K167" s="1648"/>
    </row>
    <row r="168" spans="1:11" ht="51.75" customHeight="1">
      <c r="A168" s="1643"/>
      <c r="B168" s="1608" t="s">
        <v>8192</v>
      </c>
      <c r="C168" s="1608" t="s">
        <v>8194</v>
      </c>
      <c r="D168" s="1460" t="s">
        <v>7353</v>
      </c>
      <c r="E168" s="1460" t="s">
        <v>7963</v>
      </c>
      <c r="F168" s="1460" t="s">
        <v>299</v>
      </c>
      <c r="G168" s="1460"/>
      <c r="H168" s="1460">
        <v>1</v>
      </c>
      <c r="I168" s="1608" t="s">
        <v>86</v>
      </c>
      <c r="J168" s="1608" t="s">
        <v>115</v>
      </c>
      <c r="K168" s="1616" t="s">
        <v>7965</v>
      </c>
    </row>
    <row r="169" spans="1:11" ht="19.5">
      <c r="A169" s="1643"/>
      <c r="B169" s="1612"/>
      <c r="C169" s="1612"/>
      <c r="D169" s="1460" t="s">
        <v>7964</v>
      </c>
      <c r="E169" s="1460" t="s">
        <v>19</v>
      </c>
      <c r="F169" s="1460" t="s">
        <v>311</v>
      </c>
      <c r="G169" s="1460"/>
      <c r="H169" s="1460" t="s">
        <v>4</v>
      </c>
      <c r="I169" s="1612"/>
      <c r="J169" s="1612"/>
      <c r="K169" s="1617"/>
    </row>
    <row r="170" spans="1:11" ht="51.75" customHeight="1">
      <c r="A170" s="1643"/>
      <c r="B170" s="1642" t="s">
        <v>8198</v>
      </c>
      <c r="C170" s="1642" t="s">
        <v>8195</v>
      </c>
      <c r="D170" s="1461" t="s">
        <v>7353</v>
      </c>
      <c r="E170" s="1461" t="s">
        <v>7963</v>
      </c>
      <c r="F170" s="1461" t="s">
        <v>299</v>
      </c>
      <c r="G170" s="1461"/>
      <c r="H170" s="1461">
        <v>1</v>
      </c>
      <c r="I170" s="1642" t="s">
        <v>86</v>
      </c>
      <c r="J170" s="1642" t="s">
        <v>115</v>
      </c>
      <c r="K170" s="1647" t="s">
        <v>7965</v>
      </c>
    </row>
    <row r="171" spans="1:11" ht="19.5">
      <c r="A171" s="1643"/>
      <c r="B171" s="1643"/>
      <c r="C171" s="1643"/>
      <c r="D171" s="1461" t="s">
        <v>7964</v>
      </c>
      <c r="E171" s="1461" t="s">
        <v>258</v>
      </c>
      <c r="F171" s="1461" t="s">
        <v>311</v>
      </c>
      <c r="G171" s="1461"/>
      <c r="H171" s="1461" t="s">
        <v>4</v>
      </c>
      <c r="I171" s="1643"/>
      <c r="J171" s="1643"/>
      <c r="K171" s="1648"/>
    </row>
    <row r="172" spans="1:11" ht="51.75" customHeight="1">
      <c r="A172" s="1643"/>
      <c r="B172" s="1608" t="s">
        <v>8199</v>
      </c>
      <c r="C172" s="1608" t="s">
        <v>8193</v>
      </c>
      <c r="D172" s="1460" t="s">
        <v>7353</v>
      </c>
      <c r="E172" s="1460" t="s">
        <v>7963</v>
      </c>
      <c r="F172" s="1460" t="s">
        <v>299</v>
      </c>
      <c r="G172" s="1460"/>
      <c r="H172" s="1460">
        <v>1</v>
      </c>
      <c r="I172" s="1608" t="s">
        <v>86</v>
      </c>
      <c r="J172" s="1608" t="s">
        <v>115</v>
      </c>
      <c r="K172" s="1616"/>
    </row>
    <row r="173" spans="1:11" ht="19.5">
      <c r="A173" s="1643"/>
      <c r="B173" s="1612"/>
      <c r="C173" s="1612"/>
      <c r="D173" s="1460" t="s">
        <v>7964</v>
      </c>
      <c r="E173" s="1460" t="s">
        <v>19</v>
      </c>
      <c r="F173" s="1460" t="s">
        <v>148</v>
      </c>
      <c r="G173" s="1460" t="s">
        <v>8213</v>
      </c>
      <c r="H173" s="1460" t="s">
        <v>4</v>
      </c>
      <c r="I173" s="1612"/>
      <c r="J173" s="1612"/>
      <c r="K173" s="1617"/>
    </row>
    <row r="174" spans="1:11" ht="51.75" customHeight="1">
      <c r="A174" s="1643"/>
      <c r="B174" s="1642" t="s">
        <v>8200</v>
      </c>
      <c r="C174" s="1642" t="s">
        <v>8201</v>
      </c>
      <c r="D174" s="1391" t="s">
        <v>7353</v>
      </c>
      <c r="E174" s="1461" t="s">
        <v>7963</v>
      </c>
      <c r="F174" s="1461" t="s">
        <v>299</v>
      </c>
      <c r="G174" s="1461"/>
      <c r="H174" s="1391">
        <v>1</v>
      </c>
      <c r="I174" s="1642" t="s">
        <v>86</v>
      </c>
      <c r="J174" s="1642" t="s">
        <v>115</v>
      </c>
      <c r="K174" s="1647"/>
    </row>
    <row r="175" spans="1:11" ht="19.5">
      <c r="A175" s="1643"/>
      <c r="B175" s="1643"/>
      <c r="C175" s="1643"/>
      <c r="D175" s="1391" t="s">
        <v>598</v>
      </c>
      <c r="E175" s="1391" t="s">
        <v>258</v>
      </c>
      <c r="F175" s="1461" t="s">
        <v>148</v>
      </c>
      <c r="G175" s="1461" t="s">
        <v>8213</v>
      </c>
      <c r="H175" s="1391" t="s">
        <v>4</v>
      </c>
      <c r="I175" s="1643"/>
      <c r="J175" s="1643"/>
      <c r="K175" s="1648"/>
    </row>
    <row r="176" spans="1:11" ht="51.75" customHeight="1">
      <c r="A176" s="1643"/>
      <c r="B176" s="1608" t="s">
        <v>7971</v>
      </c>
      <c r="C176" s="1608" t="s">
        <v>7962</v>
      </c>
      <c r="D176" s="1460" t="s">
        <v>111</v>
      </c>
      <c r="E176" s="1460" t="s">
        <v>7337</v>
      </c>
      <c r="F176" s="1460" t="s">
        <v>299</v>
      </c>
      <c r="G176" s="1460"/>
      <c r="H176" s="1460">
        <v>1</v>
      </c>
      <c r="I176" s="1608" t="s">
        <v>79</v>
      </c>
      <c r="J176" s="1608" t="s">
        <v>115</v>
      </c>
      <c r="K176" s="1608"/>
    </row>
    <row r="177" spans="1:11" ht="19.5">
      <c r="A177" s="1643"/>
      <c r="B177" s="1612"/>
      <c r="C177" s="1612"/>
      <c r="D177" s="1460" t="s">
        <v>3386</v>
      </c>
      <c r="E177" s="1460" t="s">
        <v>371</v>
      </c>
      <c r="F177" s="1460" t="s">
        <v>148</v>
      </c>
      <c r="G177" s="1460" t="s">
        <v>1732</v>
      </c>
      <c r="H177" s="1460" t="s">
        <v>284</v>
      </c>
      <c r="I177" s="1612"/>
      <c r="J177" s="1612"/>
      <c r="K177" s="1612"/>
    </row>
    <row r="178" spans="1:11" ht="19.5">
      <c r="A178" s="1643"/>
      <c r="B178" s="1609"/>
      <c r="C178" s="1609"/>
      <c r="D178" s="1460" t="s">
        <v>51</v>
      </c>
      <c r="E178" s="1460" t="s">
        <v>453</v>
      </c>
      <c r="F178" s="1460" t="s">
        <v>148</v>
      </c>
      <c r="G178" s="1460" t="s">
        <v>1732</v>
      </c>
      <c r="H178" s="1460" t="s">
        <v>603</v>
      </c>
      <c r="I178" s="1609"/>
      <c r="J178" s="1609"/>
      <c r="K178" s="1609"/>
    </row>
    <row r="179" spans="1:11" ht="51.75" customHeight="1">
      <c r="A179" s="1643"/>
      <c r="B179" s="1642" t="s">
        <v>8204</v>
      </c>
      <c r="C179" s="1642" t="s">
        <v>8202</v>
      </c>
      <c r="D179" s="1461" t="s">
        <v>111</v>
      </c>
      <c r="E179" s="1461" t="s">
        <v>7337</v>
      </c>
      <c r="F179" s="1461" t="s">
        <v>299</v>
      </c>
      <c r="G179" s="1461"/>
      <c r="H179" s="1461" t="s">
        <v>8203</v>
      </c>
      <c r="I179" s="1642" t="s">
        <v>79</v>
      </c>
      <c r="J179" s="1642" t="s">
        <v>260</v>
      </c>
      <c r="K179" s="1642"/>
    </row>
    <row r="180" spans="1:11" ht="39">
      <c r="A180" s="1643"/>
      <c r="B180" s="1643"/>
      <c r="C180" s="1643"/>
      <c r="D180" s="1461" t="s">
        <v>7353</v>
      </c>
      <c r="E180" s="1461" t="s">
        <v>8046</v>
      </c>
      <c r="F180" s="1461" t="s">
        <v>299</v>
      </c>
      <c r="G180" s="1461"/>
      <c r="H180" s="1461" t="s">
        <v>5128</v>
      </c>
      <c r="I180" s="1643"/>
      <c r="J180" s="1643"/>
      <c r="K180" s="1643"/>
    </row>
    <row r="181" spans="1:11" ht="19.5">
      <c r="A181" s="1643"/>
      <c r="B181" s="1644"/>
      <c r="C181" s="1643"/>
      <c r="D181" s="1461" t="s">
        <v>51</v>
      </c>
      <c r="E181" s="1461" t="s">
        <v>453</v>
      </c>
      <c r="F181" s="1461" t="s">
        <v>148</v>
      </c>
      <c r="G181" s="1461" t="s">
        <v>1720</v>
      </c>
      <c r="H181" s="1461" t="s">
        <v>603</v>
      </c>
      <c r="I181" s="1643"/>
      <c r="J181" s="1643"/>
      <c r="K181" s="1644"/>
    </row>
    <row r="182" spans="1:11" ht="51.75" customHeight="1">
      <c r="A182" s="1643"/>
      <c r="B182" s="1608" t="s">
        <v>8205</v>
      </c>
      <c r="C182" s="1608" t="s">
        <v>8206</v>
      </c>
      <c r="D182" s="1460" t="s">
        <v>111</v>
      </c>
      <c r="E182" s="1460" t="s">
        <v>7337</v>
      </c>
      <c r="F182" s="1460" t="s">
        <v>299</v>
      </c>
      <c r="G182" s="1460"/>
      <c r="H182" s="1460">
        <v>1</v>
      </c>
      <c r="I182" s="1608" t="s">
        <v>79</v>
      </c>
      <c r="J182" s="1608" t="s">
        <v>2</v>
      </c>
      <c r="K182" s="1616" t="s">
        <v>8214</v>
      </c>
    </row>
    <row r="183" spans="1:11" ht="19.5">
      <c r="A183" s="1643"/>
      <c r="B183" s="1612"/>
      <c r="C183" s="1612"/>
      <c r="D183" s="1460" t="s">
        <v>8207</v>
      </c>
      <c r="E183" s="1460" t="s">
        <v>453</v>
      </c>
      <c r="F183" s="1460" t="s">
        <v>148</v>
      </c>
      <c r="G183" s="1460" t="s">
        <v>8208</v>
      </c>
      <c r="H183" s="1460" t="s">
        <v>284</v>
      </c>
      <c r="I183" s="1612"/>
      <c r="J183" s="1612"/>
      <c r="K183" s="1617"/>
    </row>
    <row r="184" spans="1:11" ht="19.5">
      <c r="A184" s="1643"/>
      <c r="B184" s="1612"/>
      <c r="C184" s="1612"/>
      <c r="D184" s="1460" t="s">
        <v>3386</v>
      </c>
      <c r="E184" s="1460" t="s">
        <v>371</v>
      </c>
      <c r="F184" s="1460" t="s">
        <v>148</v>
      </c>
      <c r="G184" s="1460" t="s">
        <v>1722</v>
      </c>
      <c r="H184" s="1460" t="s">
        <v>284</v>
      </c>
      <c r="I184" s="1612"/>
      <c r="J184" s="1612"/>
      <c r="K184" s="1617"/>
    </row>
    <row r="185" spans="1:11" ht="19.5">
      <c r="A185" s="1643"/>
      <c r="B185" s="1609"/>
      <c r="C185" s="1612"/>
      <c r="D185" s="1460" t="s">
        <v>51</v>
      </c>
      <c r="E185" s="1460" t="s">
        <v>453</v>
      </c>
      <c r="F185" s="1460" t="s">
        <v>148</v>
      </c>
      <c r="G185" s="1460" t="s">
        <v>1720</v>
      </c>
      <c r="H185" s="1460" t="s">
        <v>603</v>
      </c>
      <c r="I185" s="1612"/>
      <c r="J185" s="1612"/>
      <c r="K185" s="1618"/>
    </row>
    <row r="186" spans="1:11" ht="51.75" customHeight="1">
      <c r="A186" s="1643"/>
      <c r="B186" s="1642" t="s">
        <v>8205</v>
      </c>
      <c r="C186" s="1642" t="s">
        <v>8209</v>
      </c>
      <c r="D186" s="1461" t="s">
        <v>111</v>
      </c>
      <c r="E186" s="1461" t="s">
        <v>7337</v>
      </c>
      <c r="F186" s="1461" t="s">
        <v>299</v>
      </c>
      <c r="G186" s="1461"/>
      <c r="H186" s="1461">
        <v>1</v>
      </c>
      <c r="I186" s="1642" t="s">
        <v>79</v>
      </c>
      <c r="J186" s="1642" t="s">
        <v>115</v>
      </c>
      <c r="K186" s="1647" t="s">
        <v>8215</v>
      </c>
    </row>
    <row r="187" spans="1:11" ht="19.5">
      <c r="A187" s="1643"/>
      <c r="B187" s="1643"/>
      <c r="C187" s="1643"/>
      <c r="D187" s="1461" t="s">
        <v>8207</v>
      </c>
      <c r="E187" s="1461" t="s">
        <v>453</v>
      </c>
      <c r="F187" s="1461" t="s">
        <v>148</v>
      </c>
      <c r="G187" s="1461" t="s">
        <v>8208</v>
      </c>
      <c r="H187" s="1461" t="s">
        <v>284</v>
      </c>
      <c r="I187" s="1643"/>
      <c r="J187" s="1643"/>
      <c r="K187" s="1648"/>
    </row>
    <row r="188" spans="1:11" ht="19.5">
      <c r="A188" s="1643"/>
      <c r="B188" s="1643"/>
      <c r="C188" s="1643"/>
      <c r="D188" s="1461" t="s">
        <v>3386</v>
      </c>
      <c r="E188" s="1461" t="s">
        <v>371</v>
      </c>
      <c r="F188" s="1461" t="s">
        <v>148</v>
      </c>
      <c r="G188" s="1461" t="s">
        <v>1722</v>
      </c>
      <c r="H188" s="1461" t="s">
        <v>284</v>
      </c>
      <c r="I188" s="1643"/>
      <c r="J188" s="1643"/>
      <c r="K188" s="1648"/>
    </row>
    <row r="189" spans="1:11" ht="19.5">
      <c r="A189" s="1643"/>
      <c r="B189" s="1644"/>
      <c r="C189" s="1643"/>
      <c r="D189" s="1461" t="s">
        <v>51</v>
      </c>
      <c r="E189" s="1461" t="s">
        <v>453</v>
      </c>
      <c r="F189" s="1461" t="s">
        <v>148</v>
      </c>
      <c r="G189" s="1461" t="s">
        <v>1720</v>
      </c>
      <c r="H189" s="1461" t="s">
        <v>603</v>
      </c>
      <c r="I189" s="1643"/>
      <c r="J189" s="1643"/>
      <c r="K189" s="1649"/>
    </row>
    <row r="190" spans="1:11" ht="51.75" customHeight="1">
      <c r="A190" s="1643"/>
      <c r="B190" s="1608" t="s">
        <v>8205</v>
      </c>
      <c r="C190" s="1608" t="s">
        <v>8210</v>
      </c>
      <c r="D190" s="1460" t="s">
        <v>111</v>
      </c>
      <c r="E190" s="1460" t="s">
        <v>7337</v>
      </c>
      <c r="F190" s="1460" t="s">
        <v>299</v>
      </c>
      <c r="G190" s="1460"/>
      <c r="H190" s="1460" t="s">
        <v>8203</v>
      </c>
      <c r="I190" s="1608" t="s">
        <v>79</v>
      </c>
      <c r="J190" s="1608" t="s">
        <v>2</v>
      </c>
      <c r="K190" s="1608"/>
    </row>
    <row r="191" spans="1:11" ht="39">
      <c r="A191" s="1643"/>
      <c r="B191" s="1612"/>
      <c r="C191" s="1612"/>
      <c r="D191" s="1460" t="s">
        <v>7353</v>
      </c>
      <c r="E191" s="1460" t="s">
        <v>8046</v>
      </c>
      <c r="F191" s="1460" t="s">
        <v>299</v>
      </c>
      <c r="G191" s="1460"/>
      <c r="H191" s="1460" t="s">
        <v>5128</v>
      </c>
      <c r="I191" s="1612"/>
      <c r="J191" s="1612"/>
      <c r="K191" s="1612"/>
    </row>
    <row r="192" spans="1:11" ht="19.5">
      <c r="A192" s="1643"/>
      <c r="B192" s="1609"/>
      <c r="C192" s="1612"/>
      <c r="D192" s="1460" t="s">
        <v>51</v>
      </c>
      <c r="E192" s="1460" t="s">
        <v>453</v>
      </c>
      <c r="F192" s="1460" t="s">
        <v>148</v>
      </c>
      <c r="G192" s="1460" t="s">
        <v>1720</v>
      </c>
      <c r="H192" s="1460" t="s">
        <v>603</v>
      </c>
      <c r="I192" s="1612"/>
      <c r="J192" s="1612"/>
      <c r="K192" s="1609"/>
    </row>
    <row r="193" spans="1:11" ht="51.75" customHeight="1">
      <c r="A193" s="1643"/>
      <c r="B193" s="1642" t="s">
        <v>8205</v>
      </c>
      <c r="C193" s="1642" t="s">
        <v>8211</v>
      </c>
      <c r="D193" s="1461" t="s">
        <v>111</v>
      </c>
      <c r="E193" s="1461" t="s">
        <v>7337</v>
      </c>
      <c r="F193" s="1461" t="s">
        <v>299</v>
      </c>
      <c r="G193" s="1461"/>
      <c r="H193" s="1461" t="s">
        <v>8203</v>
      </c>
      <c r="I193" s="1642" t="s">
        <v>79</v>
      </c>
      <c r="J193" s="1642" t="s">
        <v>260</v>
      </c>
      <c r="K193" s="1642"/>
    </row>
    <row r="194" spans="1:11" ht="39">
      <c r="A194" s="1643"/>
      <c r="B194" s="1643"/>
      <c r="C194" s="1643"/>
      <c r="D194" s="1461" t="s">
        <v>7353</v>
      </c>
      <c r="E194" s="1461" t="s">
        <v>8046</v>
      </c>
      <c r="F194" s="1461" t="s">
        <v>299</v>
      </c>
      <c r="G194" s="1461"/>
      <c r="H194" s="1461" t="s">
        <v>5128</v>
      </c>
      <c r="I194" s="1643"/>
      <c r="J194" s="1643"/>
      <c r="K194" s="1643"/>
    </row>
    <row r="195" spans="1:11" ht="19.5">
      <c r="A195" s="1644"/>
      <c r="B195" s="1644"/>
      <c r="C195" s="1643"/>
      <c r="D195" s="1461" t="s">
        <v>51</v>
      </c>
      <c r="E195" s="1461" t="s">
        <v>453</v>
      </c>
      <c r="F195" s="1461" t="s">
        <v>148</v>
      </c>
      <c r="G195" s="1461" t="s">
        <v>1720</v>
      </c>
      <c r="H195" s="1461" t="s">
        <v>603</v>
      </c>
      <c r="I195" s="1643"/>
      <c r="J195" s="1643"/>
      <c r="K195" s="1644"/>
    </row>
    <row r="196" spans="1:11" ht="51.75" customHeight="1">
      <c r="A196" s="1608"/>
      <c r="B196" s="1487" t="s">
        <v>8514</v>
      </c>
      <c r="C196" s="1385" t="s">
        <v>8547</v>
      </c>
      <c r="D196" s="1387" t="s">
        <v>8535</v>
      </c>
      <c r="E196" s="1387" t="s">
        <v>7936</v>
      </c>
      <c r="F196" s="1387" t="s">
        <v>7935</v>
      </c>
      <c r="G196" s="1387" t="s">
        <v>1743</v>
      </c>
      <c r="H196" s="1387" t="s">
        <v>7926</v>
      </c>
      <c r="I196" s="1385" t="s">
        <v>4715</v>
      </c>
      <c r="J196" s="1385" t="s">
        <v>2</v>
      </c>
      <c r="K196" s="1385"/>
    </row>
    <row r="197" spans="1:11" ht="51.75" customHeight="1">
      <c r="A197" s="1612"/>
      <c r="B197" s="1486" t="s">
        <v>8515</v>
      </c>
      <c r="C197" s="1389" t="s">
        <v>8536</v>
      </c>
      <c r="D197" s="1388" t="s">
        <v>8535</v>
      </c>
      <c r="E197" s="1388" t="s">
        <v>7919</v>
      </c>
      <c r="F197" s="1388" t="s">
        <v>7935</v>
      </c>
      <c r="G197" s="1388" t="s">
        <v>7915</v>
      </c>
      <c r="H197" s="1388" t="s">
        <v>7926</v>
      </c>
      <c r="I197" s="1389" t="s">
        <v>4715</v>
      </c>
      <c r="J197" s="1389" t="s">
        <v>2</v>
      </c>
      <c r="K197" s="1389"/>
    </row>
    <row r="198" spans="1:11" ht="51.75" customHeight="1">
      <c r="A198" s="1612"/>
      <c r="B198" s="1487" t="s">
        <v>8516</v>
      </c>
      <c r="C198" s="1385" t="s">
        <v>8537</v>
      </c>
      <c r="D198" s="1387" t="s">
        <v>8535</v>
      </c>
      <c r="E198" s="1387" t="s">
        <v>7937</v>
      </c>
      <c r="F198" s="1387" t="s">
        <v>7935</v>
      </c>
      <c r="G198" s="1387" t="s">
        <v>7915</v>
      </c>
      <c r="H198" s="1387" t="s">
        <v>7926</v>
      </c>
      <c r="I198" s="1385" t="s">
        <v>4715</v>
      </c>
      <c r="J198" s="1385" t="s">
        <v>2</v>
      </c>
      <c r="K198" s="1385"/>
    </row>
    <row r="199" spans="1:11" ht="51.75" customHeight="1">
      <c r="A199" s="1612"/>
      <c r="B199" s="1608" t="s">
        <v>8517</v>
      </c>
      <c r="C199" s="1608" t="s">
        <v>8538</v>
      </c>
      <c r="D199" s="1388" t="s">
        <v>111</v>
      </c>
      <c r="E199" s="1388" t="s">
        <v>7917</v>
      </c>
      <c r="F199" s="1388" t="s">
        <v>299</v>
      </c>
      <c r="G199" s="1388"/>
      <c r="H199" s="1388">
        <v>1</v>
      </c>
      <c r="I199" s="1608" t="s">
        <v>4715</v>
      </c>
      <c r="J199" s="1608" t="s">
        <v>7916</v>
      </c>
      <c r="K199" s="1608"/>
    </row>
    <row r="200" spans="1:11" ht="19.5">
      <c r="A200" s="1612"/>
      <c r="B200" s="1612"/>
      <c r="C200" s="1612"/>
      <c r="D200" s="1388" t="s">
        <v>7913</v>
      </c>
      <c r="E200" s="1388" t="s">
        <v>7920</v>
      </c>
      <c r="F200" s="1388" t="s">
        <v>148</v>
      </c>
      <c r="G200" s="1388" t="s">
        <v>7915</v>
      </c>
      <c r="H200" s="1388" t="s">
        <v>7914</v>
      </c>
      <c r="I200" s="1612"/>
      <c r="J200" s="1612"/>
      <c r="K200" s="1612"/>
    </row>
    <row r="201" spans="1:11" ht="19.5">
      <c r="A201" s="1612"/>
      <c r="B201" s="1609"/>
      <c r="C201" s="1609"/>
      <c r="D201" s="1388" t="s">
        <v>43</v>
      </c>
      <c r="E201" s="1388" t="s">
        <v>7923</v>
      </c>
      <c r="F201" s="1388" t="s">
        <v>148</v>
      </c>
      <c r="G201" s="1388" t="s">
        <v>8548</v>
      </c>
      <c r="H201" s="1388">
        <v>2</v>
      </c>
      <c r="I201" s="1609"/>
      <c r="J201" s="1609"/>
      <c r="K201" s="1609"/>
    </row>
    <row r="202" spans="1:11" ht="51.75" customHeight="1">
      <c r="A202" s="1612"/>
      <c r="B202" s="1642" t="s">
        <v>8518</v>
      </c>
      <c r="C202" s="1642" t="s">
        <v>8539</v>
      </c>
      <c r="D202" s="1387" t="s">
        <v>111</v>
      </c>
      <c r="E202" s="1387" t="s">
        <v>7917</v>
      </c>
      <c r="F202" s="1387" t="s">
        <v>299</v>
      </c>
      <c r="G202" s="1387"/>
      <c r="H202" s="1387">
        <v>1</v>
      </c>
      <c r="I202" s="1642" t="s">
        <v>4715</v>
      </c>
      <c r="J202" s="1642" t="s">
        <v>7916</v>
      </c>
      <c r="K202" s="1642"/>
    </row>
    <row r="203" spans="1:11" ht="19.5">
      <c r="A203" s="1612"/>
      <c r="B203" s="1643"/>
      <c r="C203" s="1643"/>
      <c r="D203" s="1387" t="s">
        <v>7913</v>
      </c>
      <c r="E203" s="1387" t="s">
        <v>7921</v>
      </c>
      <c r="F203" s="1387" t="s">
        <v>148</v>
      </c>
      <c r="G203" s="1387" t="s">
        <v>7915</v>
      </c>
      <c r="H203" s="1387" t="s">
        <v>7914</v>
      </c>
      <c r="I203" s="1643"/>
      <c r="J203" s="1643"/>
      <c r="K203" s="1643"/>
    </row>
    <row r="204" spans="1:11" ht="19.5">
      <c r="A204" s="1612"/>
      <c r="B204" s="1644"/>
      <c r="C204" s="1644"/>
      <c r="D204" s="1387" t="s">
        <v>43</v>
      </c>
      <c r="E204" s="1387" t="s">
        <v>7924</v>
      </c>
      <c r="F204" s="1387" t="s">
        <v>148</v>
      </c>
      <c r="G204" s="1387" t="s">
        <v>8548</v>
      </c>
      <c r="H204" s="1387">
        <v>2</v>
      </c>
      <c r="I204" s="1644"/>
      <c r="J204" s="1644"/>
      <c r="K204" s="1644"/>
    </row>
    <row r="205" spans="1:11" ht="51.75" customHeight="1">
      <c r="A205" s="1612"/>
      <c r="B205" s="1608" t="s">
        <v>8519</v>
      </c>
      <c r="C205" s="1608" t="s">
        <v>8540</v>
      </c>
      <c r="D205" s="1388" t="s">
        <v>111</v>
      </c>
      <c r="E205" s="1388" t="s">
        <v>7918</v>
      </c>
      <c r="F205" s="1388" t="s">
        <v>299</v>
      </c>
      <c r="G205" s="1388"/>
      <c r="H205" s="1388">
        <v>1</v>
      </c>
      <c r="I205" s="1608" t="s">
        <v>4715</v>
      </c>
      <c r="J205" s="1608" t="s">
        <v>7916</v>
      </c>
      <c r="K205" s="1608"/>
    </row>
    <row r="206" spans="1:11" ht="19.5">
      <c r="A206" s="1612"/>
      <c r="B206" s="1612"/>
      <c r="C206" s="1612"/>
      <c r="D206" s="1388" t="s">
        <v>7913</v>
      </c>
      <c r="E206" s="1388" t="s">
        <v>7921</v>
      </c>
      <c r="F206" s="1388" t="s">
        <v>148</v>
      </c>
      <c r="G206" s="1388" t="s">
        <v>7915</v>
      </c>
      <c r="H206" s="1388" t="s">
        <v>7914</v>
      </c>
      <c r="I206" s="1612"/>
      <c r="J206" s="1612"/>
      <c r="K206" s="1612"/>
    </row>
    <row r="207" spans="1:11" ht="19.5">
      <c r="A207" s="1612"/>
      <c r="B207" s="1609"/>
      <c r="C207" s="1609"/>
      <c r="D207" s="1388" t="s">
        <v>43</v>
      </c>
      <c r="E207" s="1388" t="s">
        <v>7924</v>
      </c>
      <c r="F207" s="1388" t="s">
        <v>148</v>
      </c>
      <c r="G207" s="1388" t="s">
        <v>8548</v>
      </c>
      <c r="H207" s="1388">
        <v>2</v>
      </c>
      <c r="I207" s="1609"/>
      <c r="J207" s="1609"/>
      <c r="K207" s="1609"/>
    </row>
    <row r="208" spans="1:11" ht="51.75" customHeight="1">
      <c r="A208" s="1612"/>
      <c r="B208" s="1642" t="s">
        <v>8520</v>
      </c>
      <c r="C208" s="1642" t="s">
        <v>8541</v>
      </c>
      <c r="D208" s="1387" t="s">
        <v>111</v>
      </c>
      <c r="E208" s="1387" t="s">
        <v>7918</v>
      </c>
      <c r="F208" s="1387" t="s">
        <v>299</v>
      </c>
      <c r="G208" s="1387"/>
      <c r="H208" s="1387">
        <v>1</v>
      </c>
      <c r="I208" s="1642" t="s">
        <v>4715</v>
      </c>
      <c r="J208" s="1642" t="s">
        <v>7916</v>
      </c>
      <c r="K208" s="1642"/>
    </row>
    <row r="209" spans="1:11" ht="19.5">
      <c r="A209" s="1612"/>
      <c r="B209" s="1643"/>
      <c r="C209" s="1643"/>
      <c r="D209" s="1387" t="s">
        <v>7913</v>
      </c>
      <c r="E209" s="1387" t="s">
        <v>7922</v>
      </c>
      <c r="F209" s="1387" t="s">
        <v>148</v>
      </c>
      <c r="G209" s="1387" t="s">
        <v>7915</v>
      </c>
      <c r="H209" s="1387" t="s">
        <v>7914</v>
      </c>
      <c r="I209" s="1643"/>
      <c r="J209" s="1643"/>
      <c r="K209" s="1643"/>
    </row>
    <row r="210" spans="1:11" ht="19.5">
      <c r="A210" s="1612"/>
      <c r="B210" s="1644"/>
      <c r="C210" s="1644"/>
      <c r="D210" s="1387" t="s">
        <v>43</v>
      </c>
      <c r="E210" s="1387" t="s">
        <v>781</v>
      </c>
      <c r="F210" s="1387" t="s">
        <v>148</v>
      </c>
      <c r="G210" s="1387" t="s">
        <v>8548</v>
      </c>
      <c r="H210" s="1387">
        <v>2</v>
      </c>
      <c r="I210" s="1644"/>
      <c r="J210" s="1644"/>
      <c r="K210" s="1644"/>
    </row>
    <row r="211" spans="1:11" ht="51.75" customHeight="1">
      <c r="A211" s="1612"/>
      <c r="B211" s="1608" t="s">
        <v>8521</v>
      </c>
      <c r="C211" s="1608" t="s">
        <v>8503</v>
      </c>
      <c r="D211" s="1388" t="s">
        <v>111</v>
      </c>
      <c r="E211" s="1388" t="s">
        <v>7933</v>
      </c>
      <c r="F211" s="1388" t="s">
        <v>299</v>
      </c>
      <c r="G211" s="1388"/>
      <c r="H211" s="1388">
        <v>1</v>
      </c>
      <c r="I211" s="1608" t="s">
        <v>4715</v>
      </c>
      <c r="J211" s="1608" t="s">
        <v>7916</v>
      </c>
      <c r="K211" s="1608"/>
    </row>
    <row r="212" spans="1:11" ht="19.5">
      <c r="A212" s="1612"/>
      <c r="B212" s="1612"/>
      <c r="C212" s="1612"/>
      <c r="D212" s="1388" t="s">
        <v>7913</v>
      </c>
      <c r="E212" s="1388" t="s">
        <v>7922</v>
      </c>
      <c r="F212" s="1388" t="s">
        <v>148</v>
      </c>
      <c r="G212" s="1388" t="s">
        <v>7915</v>
      </c>
      <c r="H212" s="1388" t="s">
        <v>7914</v>
      </c>
      <c r="I212" s="1612"/>
      <c r="J212" s="1612"/>
      <c r="K212" s="1612"/>
    </row>
    <row r="213" spans="1:11" ht="19.5">
      <c r="A213" s="1612"/>
      <c r="B213" s="1609"/>
      <c r="C213" s="1609"/>
      <c r="D213" s="1388" t="s">
        <v>43</v>
      </c>
      <c r="E213" s="1388" t="s">
        <v>7925</v>
      </c>
      <c r="F213" s="1388" t="s">
        <v>148</v>
      </c>
      <c r="G213" s="1388" t="s">
        <v>8548</v>
      </c>
      <c r="H213" s="1388">
        <v>2</v>
      </c>
      <c r="I213" s="1609"/>
      <c r="J213" s="1609"/>
      <c r="K213" s="1609"/>
    </row>
    <row r="214" spans="1:11" ht="51.75" customHeight="1">
      <c r="A214" s="1612"/>
      <c r="B214" s="1642" t="s">
        <v>8522</v>
      </c>
      <c r="C214" s="1642" t="s">
        <v>8542</v>
      </c>
      <c r="D214" s="1387" t="s">
        <v>111</v>
      </c>
      <c r="E214" s="1387" t="s">
        <v>7917</v>
      </c>
      <c r="F214" s="1387" t="s">
        <v>299</v>
      </c>
      <c r="G214" s="1387"/>
      <c r="H214" s="1387">
        <v>1</v>
      </c>
      <c r="I214" s="1642" t="s">
        <v>4715</v>
      </c>
      <c r="J214" s="1642" t="s">
        <v>7916</v>
      </c>
      <c r="K214" s="1642"/>
    </row>
    <row r="215" spans="1:11" ht="19.5">
      <c r="A215" s="1612"/>
      <c r="B215" s="1643"/>
      <c r="C215" s="1643"/>
      <c r="D215" s="1387" t="s">
        <v>665</v>
      </c>
      <c r="E215" s="1387" t="s">
        <v>7927</v>
      </c>
      <c r="F215" s="1387" t="s">
        <v>299</v>
      </c>
      <c r="G215" s="1387"/>
      <c r="H215" s="1387" t="s">
        <v>7926</v>
      </c>
      <c r="I215" s="1643"/>
      <c r="J215" s="1643"/>
      <c r="K215" s="1643"/>
    </row>
    <row r="216" spans="1:11" ht="19.5">
      <c r="A216" s="1612"/>
      <c r="B216" s="1644"/>
      <c r="C216" s="1644"/>
      <c r="D216" s="1387" t="s">
        <v>51</v>
      </c>
      <c r="E216" s="1387" t="s">
        <v>7928</v>
      </c>
      <c r="F216" s="1387" t="s">
        <v>148</v>
      </c>
      <c r="G216" s="1387" t="s">
        <v>7932</v>
      </c>
      <c r="H216" s="1387">
        <v>1</v>
      </c>
      <c r="I216" s="1644"/>
      <c r="J216" s="1644"/>
      <c r="K216" s="1644"/>
    </row>
    <row r="217" spans="1:11" ht="51.75" customHeight="1">
      <c r="A217" s="1612"/>
      <c r="B217" s="1608" t="s">
        <v>8523</v>
      </c>
      <c r="C217" s="1608" t="s">
        <v>8543</v>
      </c>
      <c r="D217" s="1388" t="s">
        <v>111</v>
      </c>
      <c r="E217" s="1388" t="s">
        <v>7917</v>
      </c>
      <c r="F217" s="1388" t="s">
        <v>299</v>
      </c>
      <c r="G217" s="1388"/>
      <c r="H217" s="1388">
        <v>1</v>
      </c>
      <c r="I217" s="1608" t="s">
        <v>4715</v>
      </c>
      <c r="J217" s="1608" t="s">
        <v>7916</v>
      </c>
      <c r="K217" s="1608"/>
    </row>
    <row r="218" spans="1:11" ht="19.5">
      <c r="A218" s="1612"/>
      <c r="B218" s="1612"/>
      <c r="C218" s="1612"/>
      <c r="D218" s="1388" t="s">
        <v>665</v>
      </c>
      <c r="E218" s="1388" t="s">
        <v>7927</v>
      </c>
      <c r="F218" s="1388" t="s">
        <v>299</v>
      </c>
      <c r="G218" s="1388"/>
      <c r="H218" s="1388" t="s">
        <v>7926</v>
      </c>
      <c r="I218" s="1612"/>
      <c r="J218" s="1612"/>
      <c r="K218" s="1612"/>
    </row>
    <row r="219" spans="1:11" ht="19.5">
      <c r="A219" s="1612"/>
      <c r="B219" s="1609"/>
      <c r="C219" s="1609"/>
      <c r="D219" s="1388" t="s">
        <v>51</v>
      </c>
      <c r="E219" s="1388" t="s">
        <v>7929</v>
      </c>
      <c r="F219" s="1388" t="s">
        <v>148</v>
      </c>
      <c r="G219" s="1388" t="s">
        <v>7932</v>
      </c>
      <c r="H219" s="1388">
        <v>1</v>
      </c>
      <c r="I219" s="1609"/>
      <c r="J219" s="1609"/>
      <c r="K219" s="1609"/>
    </row>
    <row r="220" spans="1:11" ht="51.75" customHeight="1">
      <c r="A220" s="1612"/>
      <c r="B220" s="1642" t="s">
        <v>8524</v>
      </c>
      <c r="C220" s="1642" t="s">
        <v>8544</v>
      </c>
      <c r="D220" s="1387" t="s">
        <v>111</v>
      </c>
      <c r="E220" s="1387" t="s">
        <v>7918</v>
      </c>
      <c r="F220" s="1387" t="s">
        <v>299</v>
      </c>
      <c r="G220" s="1387"/>
      <c r="H220" s="1387">
        <v>1</v>
      </c>
      <c r="I220" s="1642" t="s">
        <v>4715</v>
      </c>
      <c r="J220" s="1642" t="s">
        <v>7916</v>
      </c>
      <c r="K220" s="1642"/>
    </row>
    <row r="221" spans="1:11" ht="19.5">
      <c r="A221" s="1612"/>
      <c r="B221" s="1643"/>
      <c r="C221" s="1643"/>
      <c r="D221" s="1387" t="s">
        <v>665</v>
      </c>
      <c r="E221" s="1387" t="s">
        <v>7927</v>
      </c>
      <c r="F221" s="1387" t="s">
        <v>299</v>
      </c>
      <c r="G221" s="1387"/>
      <c r="H221" s="1387" t="s">
        <v>7926</v>
      </c>
      <c r="I221" s="1643"/>
      <c r="J221" s="1643"/>
      <c r="K221" s="1643"/>
    </row>
    <row r="222" spans="1:11" ht="19.5">
      <c r="A222" s="1612"/>
      <c r="B222" s="1644"/>
      <c r="C222" s="1644"/>
      <c r="D222" s="1387" t="s">
        <v>51</v>
      </c>
      <c r="E222" s="1387" t="s">
        <v>7929</v>
      </c>
      <c r="F222" s="1387" t="s">
        <v>148</v>
      </c>
      <c r="G222" s="1387" t="s">
        <v>7932</v>
      </c>
      <c r="H222" s="1387">
        <v>1</v>
      </c>
      <c r="I222" s="1644"/>
      <c r="J222" s="1644"/>
      <c r="K222" s="1644"/>
    </row>
    <row r="223" spans="1:11" ht="51.75" customHeight="1">
      <c r="A223" s="1612"/>
      <c r="B223" s="1608" t="s">
        <v>8525</v>
      </c>
      <c r="C223" s="1608" t="s">
        <v>8513</v>
      </c>
      <c r="D223" s="1388" t="s">
        <v>111</v>
      </c>
      <c r="E223" s="1388" t="s">
        <v>7933</v>
      </c>
      <c r="F223" s="1388" t="s">
        <v>299</v>
      </c>
      <c r="G223" s="1388"/>
      <c r="H223" s="1388">
        <v>1</v>
      </c>
      <c r="I223" s="1608" t="s">
        <v>4715</v>
      </c>
      <c r="J223" s="1608" t="s">
        <v>7916</v>
      </c>
      <c r="K223" s="1608"/>
    </row>
    <row r="224" spans="1:11" ht="19.5">
      <c r="A224" s="1612"/>
      <c r="B224" s="1612"/>
      <c r="C224" s="1612"/>
      <c r="D224" s="1388" t="s">
        <v>665</v>
      </c>
      <c r="E224" s="1388" t="s">
        <v>7927</v>
      </c>
      <c r="F224" s="1388" t="s">
        <v>299</v>
      </c>
      <c r="G224" s="1388"/>
      <c r="H224" s="1388" t="s">
        <v>7926</v>
      </c>
      <c r="I224" s="1612"/>
      <c r="J224" s="1612"/>
      <c r="K224" s="1612"/>
    </row>
    <row r="225" spans="1:11" ht="19.5">
      <c r="A225" s="1612"/>
      <c r="B225" s="1609"/>
      <c r="C225" s="1609"/>
      <c r="D225" s="1388" t="s">
        <v>51</v>
      </c>
      <c r="E225" s="1388" t="s">
        <v>7930</v>
      </c>
      <c r="F225" s="1388" t="s">
        <v>148</v>
      </c>
      <c r="G225" s="1388" t="s">
        <v>7932</v>
      </c>
      <c r="H225" s="1388">
        <v>1</v>
      </c>
      <c r="I225" s="1609"/>
      <c r="J225" s="1609"/>
      <c r="K225" s="1609"/>
    </row>
    <row r="226" spans="1:11" ht="51.75" customHeight="1">
      <c r="A226" s="1612"/>
      <c r="B226" s="1642" t="s">
        <v>8526</v>
      </c>
      <c r="C226" s="1642" t="s">
        <v>8512</v>
      </c>
      <c r="D226" s="1387" t="s">
        <v>111</v>
      </c>
      <c r="E226" s="1387" t="s">
        <v>7933</v>
      </c>
      <c r="F226" s="1387" t="s">
        <v>299</v>
      </c>
      <c r="G226" s="1387"/>
      <c r="H226" s="1387">
        <v>1</v>
      </c>
      <c r="I226" s="1642" t="s">
        <v>4715</v>
      </c>
      <c r="J226" s="1642" t="s">
        <v>7916</v>
      </c>
      <c r="K226" s="1642"/>
    </row>
    <row r="227" spans="1:11" ht="51.75" customHeight="1">
      <c r="A227" s="1612"/>
      <c r="B227" s="1643"/>
      <c r="C227" s="1643"/>
      <c r="D227" s="1387" t="s">
        <v>665</v>
      </c>
      <c r="E227" s="1387" t="s">
        <v>7934</v>
      </c>
      <c r="F227" s="1387" t="s">
        <v>299</v>
      </c>
      <c r="G227" s="1387"/>
      <c r="H227" s="1387" t="s">
        <v>7926</v>
      </c>
      <c r="I227" s="1643"/>
      <c r="J227" s="1643"/>
      <c r="K227" s="1643"/>
    </row>
    <row r="228" spans="1:11" ht="19.5">
      <c r="A228" s="1612"/>
      <c r="B228" s="1644"/>
      <c r="C228" s="1644"/>
      <c r="D228" s="1387" t="s">
        <v>51</v>
      </c>
      <c r="E228" s="1387" t="s">
        <v>7930</v>
      </c>
      <c r="F228" s="1387" t="s">
        <v>148</v>
      </c>
      <c r="G228" s="1387" t="s">
        <v>7932</v>
      </c>
      <c r="H228" s="1387">
        <v>1</v>
      </c>
      <c r="I228" s="1644"/>
      <c r="J228" s="1644"/>
      <c r="K228" s="1644"/>
    </row>
    <row r="229" spans="1:11" ht="51.75" customHeight="1">
      <c r="A229" s="1612"/>
      <c r="B229" s="1608" t="s">
        <v>8527</v>
      </c>
      <c r="C229" s="1608" t="s">
        <v>8504</v>
      </c>
      <c r="D229" s="1388" t="s">
        <v>111</v>
      </c>
      <c r="E229" s="1388" t="s">
        <v>7933</v>
      </c>
      <c r="F229" s="1388" t="s">
        <v>299</v>
      </c>
      <c r="G229" s="1388"/>
      <c r="H229" s="1388">
        <v>1</v>
      </c>
      <c r="I229" s="1608" t="s">
        <v>4715</v>
      </c>
      <c r="J229" s="1608" t="s">
        <v>7916</v>
      </c>
      <c r="K229" s="1608"/>
    </row>
    <row r="230" spans="1:11" ht="51.75" customHeight="1">
      <c r="A230" s="1612"/>
      <c r="B230" s="1612"/>
      <c r="C230" s="1612"/>
      <c r="D230" s="1388" t="s">
        <v>665</v>
      </c>
      <c r="E230" s="1388" t="s">
        <v>7934</v>
      </c>
      <c r="F230" s="1388" t="s">
        <v>299</v>
      </c>
      <c r="G230" s="1388"/>
      <c r="H230" s="1388" t="s">
        <v>7926</v>
      </c>
      <c r="I230" s="1612"/>
      <c r="J230" s="1612"/>
      <c r="K230" s="1612"/>
    </row>
    <row r="231" spans="1:11" ht="19.5">
      <c r="A231" s="1612"/>
      <c r="B231" s="1609"/>
      <c r="C231" s="1609"/>
      <c r="D231" s="1388" t="s">
        <v>51</v>
      </c>
      <c r="E231" s="1388" t="s">
        <v>7931</v>
      </c>
      <c r="F231" s="1388" t="s">
        <v>148</v>
      </c>
      <c r="G231" s="1388" t="s">
        <v>7932</v>
      </c>
      <c r="H231" s="1388">
        <v>1</v>
      </c>
      <c r="I231" s="1609"/>
      <c r="J231" s="1609"/>
      <c r="K231" s="1609"/>
    </row>
    <row r="232" spans="1:11" ht="28.5" customHeight="1">
      <c r="A232" s="1612"/>
      <c r="B232" s="1645" t="s">
        <v>8528</v>
      </c>
      <c r="C232" s="1645" t="s">
        <v>8545</v>
      </c>
      <c r="D232" s="1387" t="s">
        <v>664</v>
      </c>
      <c r="E232" s="1387" t="s">
        <v>7939</v>
      </c>
      <c r="F232" s="1387" t="s">
        <v>7948</v>
      </c>
      <c r="G232" s="1387"/>
      <c r="H232" s="1387">
        <v>1</v>
      </c>
      <c r="I232" s="1645" t="s">
        <v>7938</v>
      </c>
      <c r="J232" s="1645" t="s">
        <v>8502</v>
      </c>
      <c r="K232" s="1638" t="s">
        <v>8509</v>
      </c>
    </row>
    <row r="233" spans="1:11" ht="28.5" customHeight="1">
      <c r="A233" s="1612"/>
      <c r="B233" s="1645"/>
      <c r="C233" s="1645"/>
      <c r="D233" s="1387" t="s">
        <v>6649</v>
      </c>
      <c r="E233" s="1387" t="s">
        <v>7940</v>
      </c>
      <c r="F233" s="1387" t="s">
        <v>7948</v>
      </c>
      <c r="G233" s="1387"/>
      <c r="H233" s="1387">
        <v>1</v>
      </c>
      <c r="I233" s="1645"/>
      <c r="J233" s="1645"/>
      <c r="K233" s="1638"/>
    </row>
    <row r="234" spans="1:11" ht="28.5" customHeight="1">
      <c r="A234" s="1612"/>
      <c r="B234" s="1639" t="s">
        <v>8529</v>
      </c>
      <c r="C234" s="1639" t="s">
        <v>8546</v>
      </c>
      <c r="D234" s="1388" t="s">
        <v>664</v>
      </c>
      <c r="E234" s="1388" t="s">
        <v>7941</v>
      </c>
      <c r="F234" s="1388" t="s">
        <v>7948</v>
      </c>
      <c r="G234" s="1388"/>
      <c r="H234" s="1388">
        <v>1</v>
      </c>
      <c r="I234" s="1639" t="s">
        <v>7938</v>
      </c>
      <c r="J234" s="1639" t="s">
        <v>8502</v>
      </c>
      <c r="K234" s="1641" t="s">
        <v>8510</v>
      </c>
    </row>
    <row r="235" spans="1:11" ht="28.5" customHeight="1">
      <c r="A235" s="1612"/>
      <c r="B235" s="1639"/>
      <c r="C235" s="1639"/>
      <c r="D235" s="1388" t="s">
        <v>6649</v>
      </c>
      <c r="E235" s="1388" t="s">
        <v>7942</v>
      </c>
      <c r="F235" s="1388" t="s">
        <v>7948</v>
      </c>
      <c r="G235" s="1388"/>
      <c r="H235" s="1388">
        <v>1</v>
      </c>
      <c r="I235" s="1639"/>
      <c r="J235" s="1639"/>
      <c r="K235" s="1641"/>
    </row>
    <row r="236" spans="1:11" ht="28.5" customHeight="1">
      <c r="A236" s="1612"/>
      <c r="B236" s="1645" t="s">
        <v>8530</v>
      </c>
      <c r="C236" s="1645" t="s">
        <v>8505</v>
      </c>
      <c r="D236" s="1387" t="s">
        <v>664</v>
      </c>
      <c r="E236" s="1387" t="s">
        <v>7943</v>
      </c>
      <c r="F236" s="1387" t="s">
        <v>7948</v>
      </c>
      <c r="G236" s="1387"/>
      <c r="H236" s="1387">
        <v>1</v>
      </c>
      <c r="I236" s="1645" t="s">
        <v>7938</v>
      </c>
      <c r="J236" s="1645" t="s">
        <v>8502</v>
      </c>
      <c r="K236" s="1638" t="s">
        <v>8510</v>
      </c>
    </row>
    <row r="237" spans="1:11" ht="28.5" customHeight="1">
      <c r="A237" s="1612"/>
      <c r="B237" s="1645"/>
      <c r="C237" s="1645"/>
      <c r="D237" s="1387" t="s">
        <v>6649</v>
      </c>
      <c r="E237" s="1387" t="s">
        <v>7944</v>
      </c>
      <c r="F237" s="1387" t="s">
        <v>7948</v>
      </c>
      <c r="G237" s="1387"/>
      <c r="H237" s="1387">
        <v>1</v>
      </c>
      <c r="I237" s="1645"/>
      <c r="J237" s="1645"/>
      <c r="K237" s="1638"/>
    </row>
    <row r="238" spans="1:11" ht="28.5" customHeight="1">
      <c r="A238" s="1612"/>
      <c r="B238" s="1639" t="s">
        <v>8531</v>
      </c>
      <c r="C238" s="1639" t="s">
        <v>8506</v>
      </c>
      <c r="D238" s="1388" t="s">
        <v>664</v>
      </c>
      <c r="E238" s="1388" t="s">
        <v>7942</v>
      </c>
      <c r="F238" s="1388" t="s">
        <v>7948</v>
      </c>
      <c r="G238" s="1388"/>
      <c r="H238" s="1388">
        <v>1</v>
      </c>
      <c r="I238" s="1639" t="s">
        <v>7938</v>
      </c>
      <c r="J238" s="1639" t="s">
        <v>8502</v>
      </c>
      <c r="K238" s="1641" t="s">
        <v>8510</v>
      </c>
    </row>
    <row r="239" spans="1:11" ht="28.5" customHeight="1">
      <c r="A239" s="1612"/>
      <c r="B239" s="1639"/>
      <c r="C239" s="1639"/>
      <c r="D239" s="1388" t="s">
        <v>6649</v>
      </c>
      <c r="E239" s="1388" t="s">
        <v>7945</v>
      </c>
      <c r="F239" s="1388" t="s">
        <v>7948</v>
      </c>
      <c r="G239" s="1388"/>
      <c r="H239" s="1388">
        <v>1</v>
      </c>
      <c r="I239" s="1639"/>
      <c r="J239" s="1639"/>
      <c r="K239" s="1641"/>
    </row>
    <row r="240" spans="1:11" ht="28.5" customHeight="1">
      <c r="A240" s="1612"/>
      <c r="B240" s="1645" t="s">
        <v>8532</v>
      </c>
      <c r="C240" s="1645" t="s">
        <v>8549</v>
      </c>
      <c r="D240" s="1387" t="s">
        <v>664</v>
      </c>
      <c r="E240" s="1387" t="s">
        <v>7946</v>
      </c>
      <c r="F240" s="1387" t="s">
        <v>7948</v>
      </c>
      <c r="G240" s="1387"/>
      <c r="H240" s="1387">
        <v>1</v>
      </c>
      <c r="I240" s="1645" t="s">
        <v>7938</v>
      </c>
      <c r="J240" s="1645" t="s">
        <v>8502</v>
      </c>
      <c r="K240" s="1638" t="s">
        <v>8510</v>
      </c>
    </row>
    <row r="241" spans="1:11" ht="28.5" customHeight="1">
      <c r="A241" s="1612"/>
      <c r="B241" s="1645"/>
      <c r="C241" s="1645"/>
      <c r="D241" s="1387" t="s">
        <v>6649</v>
      </c>
      <c r="E241" s="1387" t="s">
        <v>7947</v>
      </c>
      <c r="F241" s="1387" t="s">
        <v>7948</v>
      </c>
      <c r="G241" s="1387"/>
      <c r="H241" s="1387">
        <v>1</v>
      </c>
      <c r="I241" s="1645"/>
      <c r="J241" s="1645"/>
      <c r="K241" s="1638"/>
    </row>
    <row r="242" spans="1:11" ht="28.5" customHeight="1">
      <c r="A242" s="1612"/>
      <c r="B242" s="1639" t="s">
        <v>8533</v>
      </c>
      <c r="C242" s="1639" t="s">
        <v>8507</v>
      </c>
      <c r="D242" s="1388" t="s">
        <v>7950</v>
      </c>
      <c r="E242" s="1388" t="s">
        <v>7952</v>
      </c>
      <c r="F242" s="1388" t="s">
        <v>148</v>
      </c>
      <c r="G242" s="1388" t="s">
        <v>7959</v>
      </c>
      <c r="H242" s="1388" t="s">
        <v>7949</v>
      </c>
      <c r="I242" s="1639" t="s">
        <v>7954</v>
      </c>
      <c r="J242" s="1639" t="s">
        <v>8511</v>
      </c>
      <c r="K242" s="1641"/>
    </row>
    <row r="243" spans="1:11" ht="28.5" customHeight="1">
      <c r="A243" s="1612"/>
      <c r="B243" s="1639"/>
      <c r="C243" s="1639"/>
      <c r="D243" s="1388" t="s">
        <v>7951</v>
      </c>
      <c r="E243" s="1388" t="s">
        <v>7953</v>
      </c>
      <c r="F243" s="1388" t="s">
        <v>148</v>
      </c>
      <c r="G243" s="1388" t="s">
        <v>7915</v>
      </c>
      <c r="H243" s="1388" t="s">
        <v>7949</v>
      </c>
      <c r="I243" s="1639"/>
      <c r="J243" s="1639"/>
      <c r="K243" s="1641"/>
    </row>
    <row r="244" spans="1:11" ht="70.5" customHeight="1">
      <c r="A244" s="1612"/>
      <c r="B244" s="1645" t="s">
        <v>8534</v>
      </c>
      <c r="C244" s="1645" t="s">
        <v>8508</v>
      </c>
      <c r="D244" s="1387" t="s">
        <v>7950</v>
      </c>
      <c r="E244" s="1387" t="s">
        <v>7956</v>
      </c>
      <c r="F244" s="1387" t="s">
        <v>148</v>
      </c>
      <c r="G244" s="1387" t="s">
        <v>7959</v>
      </c>
      <c r="H244" s="1387" t="s">
        <v>7949</v>
      </c>
      <c r="I244" s="1645" t="s">
        <v>7954</v>
      </c>
      <c r="J244" s="1645" t="s">
        <v>8511</v>
      </c>
      <c r="K244" s="1638" t="s">
        <v>7955</v>
      </c>
    </row>
    <row r="245" spans="1:11" ht="70.5" customHeight="1">
      <c r="A245" s="1609"/>
      <c r="B245" s="1645"/>
      <c r="C245" s="1645"/>
      <c r="D245" s="1387" t="s">
        <v>7951</v>
      </c>
      <c r="E245" s="1387" t="s">
        <v>7957</v>
      </c>
      <c r="F245" s="1387" t="s">
        <v>148</v>
      </c>
      <c r="G245" s="1387" t="s">
        <v>7915</v>
      </c>
      <c r="H245" s="1387" t="s">
        <v>7958</v>
      </c>
      <c r="I245" s="1645"/>
      <c r="J245" s="1645"/>
      <c r="K245" s="1638"/>
    </row>
    <row r="246" spans="1:11" ht="19.5">
      <c r="A246" s="228"/>
      <c r="B246" s="228"/>
      <c r="C246" s="228"/>
      <c r="D246" s="228"/>
      <c r="E246" s="228"/>
      <c r="F246" s="228"/>
      <c r="G246" s="228"/>
      <c r="H246" s="228"/>
      <c r="I246" s="228"/>
      <c r="J246" s="228"/>
      <c r="K246" s="228"/>
    </row>
    <row r="247" spans="1:11" s="592" customFormat="1" ht="53.25" customHeight="1">
      <c r="A247" s="1244" t="s">
        <v>7543</v>
      </c>
      <c r="B247" s="1493"/>
      <c r="C247" s="794"/>
      <c r="D247" s="794"/>
      <c r="E247" s="794"/>
      <c r="F247" s="794"/>
      <c r="G247" s="794"/>
      <c r="H247" s="794"/>
      <c r="I247" s="794"/>
      <c r="J247" s="591"/>
      <c r="K247" s="591"/>
    </row>
    <row r="248" spans="1:11" ht="45" customHeight="1">
      <c r="A248" s="184" t="s">
        <v>3781</v>
      </c>
      <c r="B248" s="184" t="s">
        <v>578</v>
      </c>
      <c r="C248" s="184" t="s">
        <v>2289</v>
      </c>
      <c r="D248" s="184" t="s">
        <v>2309</v>
      </c>
      <c r="E248" s="184" t="s">
        <v>2293</v>
      </c>
      <c r="F248" s="184" t="s">
        <v>352</v>
      </c>
      <c r="G248" s="184" t="s">
        <v>1618</v>
      </c>
      <c r="H248" s="184" t="s">
        <v>156</v>
      </c>
      <c r="I248" s="184" t="s">
        <v>189</v>
      </c>
      <c r="J248" s="186" t="s">
        <v>2312</v>
      </c>
      <c r="K248" s="186" t="s">
        <v>5</v>
      </c>
    </row>
    <row r="249" spans="1:11" ht="26.25" customHeight="1">
      <c r="A249" s="1642" t="s">
        <v>7621</v>
      </c>
      <c r="B249" s="1642" t="s">
        <v>7544</v>
      </c>
      <c r="C249" s="1642" t="s">
        <v>7545</v>
      </c>
      <c r="D249" s="1327" t="s">
        <v>436</v>
      </c>
      <c r="E249" s="1327" t="s">
        <v>324</v>
      </c>
      <c r="F249" s="1327" t="s">
        <v>147</v>
      </c>
      <c r="G249" s="1327" t="s">
        <v>1919</v>
      </c>
      <c r="H249" s="1327" t="s">
        <v>3698</v>
      </c>
      <c r="I249" s="1642" t="s">
        <v>7548</v>
      </c>
      <c r="J249" s="1642" t="s">
        <v>7549</v>
      </c>
      <c r="K249" s="1642"/>
    </row>
    <row r="250" spans="1:11" ht="46.5" customHeight="1">
      <c r="A250" s="1643"/>
      <c r="B250" s="1643"/>
      <c r="C250" s="1643"/>
      <c r="D250" s="1327" t="s">
        <v>2843</v>
      </c>
      <c r="E250" s="1327" t="s">
        <v>7547</v>
      </c>
      <c r="F250" s="1327" t="s">
        <v>321</v>
      </c>
      <c r="G250" s="1327"/>
      <c r="H250" s="1327">
        <v>5</v>
      </c>
      <c r="I250" s="1643"/>
      <c r="J250" s="1643"/>
      <c r="K250" s="1643"/>
    </row>
    <row r="251" spans="1:11" ht="26.25" customHeight="1">
      <c r="A251" s="1644"/>
      <c r="B251" s="1644"/>
      <c r="C251" s="1644"/>
      <c r="D251" s="1327" t="s">
        <v>97</v>
      </c>
      <c r="E251" s="1327" t="s">
        <v>7546</v>
      </c>
      <c r="F251" s="1327" t="s">
        <v>147</v>
      </c>
      <c r="G251" s="1327" t="s">
        <v>1716</v>
      </c>
      <c r="H251" s="1327" t="s">
        <v>3175</v>
      </c>
      <c r="I251" s="1644"/>
      <c r="J251" s="1644"/>
      <c r="K251" s="1644"/>
    </row>
    <row r="252" spans="1:11" ht="26.25" customHeight="1">
      <c r="A252" s="1642"/>
      <c r="B252" s="1642" t="s">
        <v>7554</v>
      </c>
      <c r="C252" s="1642" t="s">
        <v>7550</v>
      </c>
      <c r="D252" s="1327" t="s">
        <v>436</v>
      </c>
      <c r="E252" s="1327" t="s">
        <v>324</v>
      </c>
      <c r="F252" s="1327" t="s">
        <v>147</v>
      </c>
      <c r="G252" s="1327" t="s">
        <v>1919</v>
      </c>
      <c r="H252" s="1327" t="s">
        <v>3698</v>
      </c>
      <c r="I252" s="1642" t="s">
        <v>7548</v>
      </c>
      <c r="J252" s="1642" t="s">
        <v>7549</v>
      </c>
      <c r="K252" s="1647" t="s">
        <v>7553</v>
      </c>
    </row>
    <row r="253" spans="1:11" ht="46.5" customHeight="1">
      <c r="A253" s="1643"/>
      <c r="B253" s="1643"/>
      <c r="C253" s="1643"/>
      <c r="D253" s="1327" t="s">
        <v>2843</v>
      </c>
      <c r="E253" s="1327" t="s">
        <v>7547</v>
      </c>
      <c r="F253" s="1327" t="s">
        <v>321</v>
      </c>
      <c r="G253" s="1327"/>
      <c r="H253" s="1327">
        <v>5</v>
      </c>
      <c r="I253" s="1643"/>
      <c r="J253" s="1643"/>
      <c r="K253" s="1648"/>
    </row>
    <row r="254" spans="1:11" ht="26.25" customHeight="1">
      <c r="A254" s="1643"/>
      <c r="B254" s="1643"/>
      <c r="C254" s="1643"/>
      <c r="D254" s="1327" t="s">
        <v>49</v>
      </c>
      <c r="E254" s="1327" t="s">
        <v>7551</v>
      </c>
      <c r="F254" s="1327" t="s">
        <v>147</v>
      </c>
      <c r="G254" s="1327" t="s">
        <v>1716</v>
      </c>
      <c r="H254" s="1327" t="s">
        <v>3175</v>
      </c>
      <c r="I254" s="1643"/>
      <c r="J254" s="1643"/>
      <c r="K254" s="1648"/>
    </row>
    <row r="255" spans="1:11" ht="45.75" customHeight="1">
      <c r="A255" s="1644"/>
      <c r="B255" s="1644"/>
      <c r="C255" s="1644"/>
      <c r="D255" s="1327" t="s">
        <v>1921</v>
      </c>
      <c r="E255" s="1327" t="s">
        <v>7552</v>
      </c>
      <c r="F255" s="1327" t="s">
        <v>321</v>
      </c>
      <c r="G255" s="1327"/>
      <c r="H255" s="1327" t="s">
        <v>3175</v>
      </c>
      <c r="I255" s="1644"/>
      <c r="J255" s="1644"/>
      <c r="K255" s="1649"/>
    </row>
    <row r="256" spans="1:11" ht="19.5">
      <c r="A256" s="228"/>
      <c r="B256" s="228"/>
      <c r="C256" s="228"/>
      <c r="D256" s="228"/>
      <c r="E256" s="228"/>
      <c r="F256" s="228"/>
      <c r="G256" s="228"/>
      <c r="H256" s="228"/>
      <c r="I256" s="228"/>
      <c r="J256" s="228"/>
      <c r="K256" s="228"/>
    </row>
    <row r="257" spans="1:11" s="592" customFormat="1" ht="53.25" customHeight="1">
      <c r="A257" s="1244" t="s">
        <v>7794</v>
      </c>
      <c r="B257" s="1493"/>
      <c r="C257" s="794"/>
      <c r="D257" s="794"/>
      <c r="E257" s="794"/>
      <c r="F257" s="794"/>
      <c r="G257" s="794"/>
      <c r="H257" s="794"/>
      <c r="I257" s="794"/>
      <c r="J257" s="591"/>
      <c r="K257" s="591"/>
    </row>
    <row r="258" spans="1:11" ht="45" customHeight="1">
      <c r="A258" s="184" t="s">
        <v>3781</v>
      </c>
      <c r="B258" s="184" t="s">
        <v>578</v>
      </c>
      <c r="C258" s="184" t="s">
        <v>2289</v>
      </c>
      <c r="D258" s="184" t="s">
        <v>2309</v>
      </c>
      <c r="E258" s="184" t="s">
        <v>2293</v>
      </c>
      <c r="F258" s="184" t="s">
        <v>352</v>
      </c>
      <c r="G258" s="184" t="s">
        <v>1618</v>
      </c>
      <c r="H258" s="184" t="s">
        <v>156</v>
      </c>
      <c r="I258" s="184" t="s">
        <v>189</v>
      </c>
      <c r="J258" s="186" t="s">
        <v>2312</v>
      </c>
      <c r="K258" s="186" t="s">
        <v>5</v>
      </c>
    </row>
    <row r="259" spans="1:11" ht="45" customHeight="1">
      <c r="A259" s="1679" t="s">
        <v>7796</v>
      </c>
      <c r="B259" s="1601" t="s">
        <v>7888</v>
      </c>
      <c r="C259" s="1601" t="s">
        <v>7795</v>
      </c>
      <c r="D259" s="1373" t="s">
        <v>2843</v>
      </c>
      <c r="E259" s="1373" t="s">
        <v>7805</v>
      </c>
      <c r="F259" s="1373" t="s">
        <v>321</v>
      </c>
      <c r="G259" s="1373"/>
      <c r="H259" s="1373" t="s">
        <v>2880</v>
      </c>
      <c r="I259" s="1601" t="s">
        <v>7818</v>
      </c>
      <c r="J259" s="1642" t="s">
        <v>7807</v>
      </c>
      <c r="K259" s="1647" t="s">
        <v>7806</v>
      </c>
    </row>
    <row r="260" spans="1:11" ht="30.75" customHeight="1">
      <c r="A260" s="1679"/>
      <c r="B260" s="1660"/>
      <c r="C260" s="1660"/>
      <c r="D260" s="1373" t="s">
        <v>331</v>
      </c>
      <c r="E260" s="1373" t="s">
        <v>7797</v>
      </c>
      <c r="F260" s="1373" t="s">
        <v>147</v>
      </c>
      <c r="G260" s="1373" t="s">
        <v>7798</v>
      </c>
      <c r="H260" s="1373">
        <v>1</v>
      </c>
      <c r="I260" s="1660"/>
      <c r="J260" s="1643"/>
      <c r="K260" s="1648"/>
    </row>
    <row r="261" spans="1:11" ht="30.75" customHeight="1">
      <c r="A261" s="1679"/>
      <c r="B261" s="1660"/>
      <c r="C261" s="1660"/>
      <c r="D261" s="1373" t="s">
        <v>436</v>
      </c>
      <c r="E261" s="1373" t="s">
        <v>2532</v>
      </c>
      <c r="F261" s="1373" t="s">
        <v>147</v>
      </c>
      <c r="G261" s="1373" t="s">
        <v>1919</v>
      </c>
      <c r="H261" s="1373" t="s">
        <v>6604</v>
      </c>
      <c r="I261" s="1660"/>
      <c r="J261" s="1643"/>
      <c r="K261" s="1648"/>
    </row>
    <row r="262" spans="1:11" ht="30.75" customHeight="1">
      <c r="A262" s="1679"/>
      <c r="B262" s="1660"/>
      <c r="C262" s="1660"/>
      <c r="D262" s="1373" t="s">
        <v>49</v>
      </c>
      <c r="E262" s="1373" t="s">
        <v>7799</v>
      </c>
      <c r="F262" s="1373" t="s">
        <v>147</v>
      </c>
      <c r="G262" s="1373" t="s">
        <v>1716</v>
      </c>
      <c r="H262" s="1373" t="s">
        <v>6604</v>
      </c>
      <c r="I262" s="1660"/>
      <c r="J262" s="1643"/>
      <c r="K262" s="1648"/>
    </row>
    <row r="263" spans="1:11" ht="45" customHeight="1">
      <c r="A263" s="1679"/>
      <c r="B263" s="1660"/>
      <c r="C263" s="1660"/>
      <c r="D263" s="1373" t="s">
        <v>7666</v>
      </c>
      <c r="E263" s="1373" t="s">
        <v>7803</v>
      </c>
      <c r="F263" s="1373" t="s">
        <v>321</v>
      </c>
      <c r="G263" s="1373"/>
      <c r="H263" s="1373" t="s">
        <v>6604</v>
      </c>
      <c r="I263" s="1660"/>
      <c r="J263" s="1643"/>
      <c r="K263" s="1648"/>
    </row>
    <row r="264" spans="1:11" ht="30" customHeight="1">
      <c r="A264" s="1679"/>
      <c r="B264" s="1660"/>
      <c r="C264" s="1660"/>
      <c r="D264" s="1373" t="s">
        <v>2081</v>
      </c>
      <c r="E264" s="1373" t="s">
        <v>7800</v>
      </c>
      <c r="F264" s="1373" t="s">
        <v>147</v>
      </c>
      <c r="G264" s="1373" t="s">
        <v>7801</v>
      </c>
      <c r="H264" s="1373">
        <v>4</v>
      </c>
      <c r="I264" s="1660"/>
      <c r="J264" s="1643"/>
      <c r="K264" s="1648"/>
    </row>
    <row r="265" spans="1:11" ht="45" customHeight="1">
      <c r="A265" s="1679"/>
      <c r="B265" s="1602"/>
      <c r="C265" s="1602"/>
      <c r="D265" s="1373" t="s">
        <v>6601</v>
      </c>
      <c r="E265" s="1373" t="s">
        <v>7804</v>
      </c>
      <c r="F265" s="1373" t="s">
        <v>321</v>
      </c>
      <c r="G265" s="1373"/>
      <c r="H265" s="1373" t="s">
        <v>7802</v>
      </c>
      <c r="I265" s="1602"/>
      <c r="J265" s="1644"/>
      <c r="K265" s="1649"/>
    </row>
    <row r="266" spans="1:11" ht="30" customHeight="1">
      <c r="A266" s="1679"/>
      <c r="B266" s="1608" t="s">
        <v>7889</v>
      </c>
      <c r="C266" s="1608" t="s">
        <v>7812</v>
      </c>
      <c r="D266" s="1388" t="s">
        <v>49</v>
      </c>
      <c r="E266" s="1388" t="s">
        <v>7799</v>
      </c>
      <c r="F266" s="1388" t="s">
        <v>147</v>
      </c>
      <c r="G266" s="1388" t="s">
        <v>1716</v>
      </c>
      <c r="H266" s="1388" t="s">
        <v>7808</v>
      </c>
      <c r="I266" s="1608" t="s">
        <v>7818</v>
      </c>
      <c r="J266" s="1608" t="s">
        <v>7820</v>
      </c>
      <c r="K266" s="1616" t="s">
        <v>7815</v>
      </c>
    </row>
    <row r="267" spans="1:11" ht="45" customHeight="1">
      <c r="A267" s="1679"/>
      <c r="B267" s="1612"/>
      <c r="C267" s="1612"/>
      <c r="D267" s="1388" t="s">
        <v>7666</v>
      </c>
      <c r="E267" s="1388" t="s">
        <v>7803</v>
      </c>
      <c r="F267" s="1388" t="s">
        <v>321</v>
      </c>
      <c r="G267" s="1388"/>
      <c r="H267" s="1388" t="s">
        <v>7808</v>
      </c>
      <c r="I267" s="1612"/>
      <c r="J267" s="1612"/>
      <c r="K267" s="1617"/>
    </row>
    <row r="268" spans="1:11" ht="45" customHeight="1">
      <c r="A268" s="1679"/>
      <c r="B268" s="1612"/>
      <c r="C268" s="1612"/>
      <c r="D268" s="1388" t="s">
        <v>2843</v>
      </c>
      <c r="E268" s="1388" t="s">
        <v>7805</v>
      </c>
      <c r="F268" s="1388" t="s">
        <v>321</v>
      </c>
      <c r="G268" s="1388"/>
      <c r="H268" s="1388" t="s">
        <v>2506</v>
      </c>
      <c r="I268" s="1612"/>
      <c r="J268" s="1612"/>
      <c r="K268" s="1617"/>
    </row>
    <row r="269" spans="1:11" ht="30" customHeight="1">
      <c r="A269" s="1679"/>
      <c r="B269" s="1612"/>
      <c r="C269" s="1612"/>
      <c r="D269" s="1388" t="s">
        <v>436</v>
      </c>
      <c r="E269" s="1388" t="s">
        <v>7809</v>
      </c>
      <c r="F269" s="1388" t="s">
        <v>2058</v>
      </c>
      <c r="G269" s="1388"/>
      <c r="H269" s="1388" t="s">
        <v>7810</v>
      </c>
      <c r="I269" s="1612"/>
      <c r="J269" s="1612"/>
      <c r="K269" s="1617"/>
    </row>
    <row r="270" spans="1:11" ht="30" customHeight="1">
      <c r="A270" s="1679"/>
      <c r="B270" s="1609"/>
      <c r="C270" s="1609"/>
      <c r="D270" s="1388" t="s">
        <v>7684</v>
      </c>
      <c r="E270" s="1388" t="s">
        <v>7811</v>
      </c>
      <c r="F270" s="1388" t="s">
        <v>2058</v>
      </c>
      <c r="G270" s="1388"/>
      <c r="H270" s="1388" t="s">
        <v>15</v>
      </c>
      <c r="I270" s="1609"/>
      <c r="J270" s="1609"/>
      <c r="K270" s="1618"/>
    </row>
    <row r="271" spans="1:11" ht="30" customHeight="1">
      <c r="A271" s="1679"/>
      <c r="B271" s="1601" t="s">
        <v>7890</v>
      </c>
      <c r="C271" s="1601" t="s">
        <v>7813</v>
      </c>
      <c r="D271" s="1373" t="s">
        <v>49</v>
      </c>
      <c r="E271" s="1373" t="s">
        <v>7799</v>
      </c>
      <c r="F271" s="1373" t="s">
        <v>147</v>
      </c>
      <c r="G271" s="1373" t="s">
        <v>1716</v>
      </c>
      <c r="H271" s="1373" t="s">
        <v>7808</v>
      </c>
      <c r="I271" s="1601" t="s">
        <v>7819</v>
      </c>
      <c r="J271" s="1642" t="s">
        <v>7820</v>
      </c>
      <c r="K271" s="1647" t="s">
        <v>7814</v>
      </c>
    </row>
    <row r="272" spans="1:11" ht="45" customHeight="1">
      <c r="A272" s="1679"/>
      <c r="B272" s="1660"/>
      <c r="C272" s="1660"/>
      <c r="D272" s="1373" t="s">
        <v>7666</v>
      </c>
      <c r="E272" s="1373" t="s">
        <v>7803</v>
      </c>
      <c r="F272" s="1373" t="s">
        <v>321</v>
      </c>
      <c r="G272" s="1373"/>
      <c r="H272" s="1373" t="s">
        <v>7808</v>
      </c>
      <c r="I272" s="1660"/>
      <c r="J272" s="1643"/>
      <c r="K272" s="1648"/>
    </row>
    <row r="273" spans="1:11" ht="30" customHeight="1">
      <c r="A273" s="1679"/>
      <c r="B273" s="1660"/>
      <c r="C273" s="1660"/>
      <c r="D273" s="1381" t="s">
        <v>436</v>
      </c>
      <c r="E273" s="1373" t="s">
        <v>7809</v>
      </c>
      <c r="F273" s="1373" t="s">
        <v>2058</v>
      </c>
      <c r="G273" s="1373"/>
      <c r="H273" s="1373" t="s">
        <v>7810</v>
      </c>
      <c r="I273" s="1660"/>
      <c r="J273" s="1643"/>
      <c r="K273" s="1648"/>
    </row>
    <row r="274" spans="1:11" ht="30" customHeight="1">
      <c r="A274" s="1679"/>
      <c r="B274" s="1602"/>
      <c r="C274" s="1602"/>
      <c r="D274" s="1381" t="s">
        <v>7684</v>
      </c>
      <c r="E274" s="1373" t="s">
        <v>7811</v>
      </c>
      <c r="F274" s="1373" t="s">
        <v>2058</v>
      </c>
      <c r="G274" s="1373"/>
      <c r="H274" s="1373" t="s">
        <v>15</v>
      </c>
      <c r="I274" s="1602"/>
      <c r="J274" s="1644"/>
      <c r="K274" s="1649"/>
    </row>
    <row r="275" spans="1:11" ht="30" customHeight="1">
      <c r="A275" s="1679"/>
      <c r="B275" s="1639" t="s">
        <v>7891</v>
      </c>
      <c r="C275" s="1639" t="s">
        <v>7816</v>
      </c>
      <c r="D275" s="1388" t="s">
        <v>331</v>
      </c>
      <c r="E275" s="1388" t="s">
        <v>7797</v>
      </c>
      <c r="F275" s="1388" t="s">
        <v>147</v>
      </c>
      <c r="G275" s="1388" t="s">
        <v>7798</v>
      </c>
      <c r="H275" s="1388">
        <v>1</v>
      </c>
      <c r="I275" s="1639" t="s">
        <v>79</v>
      </c>
      <c r="J275" s="1639" t="s">
        <v>2</v>
      </c>
      <c r="K275" s="1641" t="s">
        <v>7806</v>
      </c>
    </row>
    <row r="276" spans="1:11" ht="30" customHeight="1">
      <c r="A276" s="1679"/>
      <c r="B276" s="1639"/>
      <c r="C276" s="1639"/>
      <c r="D276" s="1388" t="s">
        <v>49</v>
      </c>
      <c r="E276" s="1388" t="s">
        <v>7799</v>
      </c>
      <c r="F276" s="1388" t="s">
        <v>147</v>
      </c>
      <c r="G276" s="1388" t="s">
        <v>1716</v>
      </c>
      <c r="H276" s="1388" t="s">
        <v>6604</v>
      </c>
      <c r="I276" s="1639"/>
      <c r="J276" s="1639"/>
      <c r="K276" s="1641"/>
    </row>
    <row r="277" spans="1:11" ht="45" customHeight="1">
      <c r="A277" s="1679"/>
      <c r="B277" s="1639"/>
      <c r="C277" s="1639"/>
      <c r="D277" s="1388" t="s">
        <v>7666</v>
      </c>
      <c r="E277" s="1388" t="s">
        <v>7803</v>
      </c>
      <c r="F277" s="1388" t="s">
        <v>321</v>
      </c>
      <c r="G277" s="1388"/>
      <c r="H277" s="1388" t="s">
        <v>6604</v>
      </c>
      <c r="I277" s="1639"/>
      <c r="J277" s="1639"/>
      <c r="K277" s="1641"/>
    </row>
    <row r="278" spans="1:11" ht="27.75" customHeight="1">
      <c r="A278" s="1679"/>
      <c r="B278" s="1639"/>
      <c r="C278" s="1639"/>
      <c r="D278" s="1388" t="s">
        <v>436</v>
      </c>
      <c r="E278" s="1388" t="s">
        <v>2532</v>
      </c>
      <c r="F278" s="1388" t="s">
        <v>147</v>
      </c>
      <c r="G278" s="1388" t="s">
        <v>1919</v>
      </c>
      <c r="H278" s="1388" t="s">
        <v>6604</v>
      </c>
      <c r="I278" s="1639"/>
      <c r="J278" s="1639"/>
      <c r="K278" s="1641"/>
    </row>
    <row r="279" spans="1:11" ht="27.75" customHeight="1">
      <c r="A279" s="1679"/>
      <c r="B279" s="1639"/>
      <c r="C279" s="1639"/>
      <c r="D279" s="1388" t="s">
        <v>2081</v>
      </c>
      <c r="E279" s="1388" t="s">
        <v>7800</v>
      </c>
      <c r="F279" s="1388" t="s">
        <v>147</v>
      </c>
      <c r="G279" s="1388" t="s">
        <v>7801</v>
      </c>
      <c r="H279" s="1388">
        <v>4</v>
      </c>
      <c r="I279" s="1639"/>
      <c r="J279" s="1639"/>
      <c r="K279" s="1641"/>
    </row>
    <row r="280" spans="1:11" ht="45" customHeight="1">
      <c r="A280" s="1679"/>
      <c r="B280" s="1639"/>
      <c r="C280" s="1639"/>
      <c r="D280" s="1388" t="s">
        <v>6601</v>
      </c>
      <c r="E280" s="1388" t="s">
        <v>7817</v>
      </c>
      <c r="F280" s="1388" t="s">
        <v>321</v>
      </c>
      <c r="G280" s="1388"/>
      <c r="H280" s="1388" t="s">
        <v>7802</v>
      </c>
      <c r="I280" s="1639"/>
      <c r="J280" s="1639"/>
      <c r="K280" s="1641"/>
    </row>
    <row r="281" spans="1:11" ht="30" customHeight="1">
      <c r="A281" s="1679"/>
      <c r="B281" s="1601" t="s">
        <v>7892</v>
      </c>
      <c r="C281" s="1601" t="s">
        <v>7887</v>
      </c>
      <c r="D281" s="1384" t="s">
        <v>49</v>
      </c>
      <c r="E281" s="1384" t="s">
        <v>7799</v>
      </c>
      <c r="F281" s="1384" t="s">
        <v>147</v>
      </c>
      <c r="G281" s="1384" t="s">
        <v>1716</v>
      </c>
      <c r="H281" s="1384" t="s">
        <v>7808</v>
      </c>
      <c r="I281" s="1601" t="s">
        <v>79</v>
      </c>
      <c r="J281" s="1642" t="s">
        <v>2</v>
      </c>
      <c r="K281" s="1647" t="s">
        <v>7815</v>
      </c>
    </row>
    <row r="282" spans="1:11" ht="45" customHeight="1">
      <c r="A282" s="1679"/>
      <c r="B282" s="1660"/>
      <c r="C282" s="1660"/>
      <c r="D282" s="1384" t="s">
        <v>7666</v>
      </c>
      <c r="E282" s="1384" t="s">
        <v>7803</v>
      </c>
      <c r="F282" s="1384" t="s">
        <v>321</v>
      </c>
      <c r="G282" s="1384"/>
      <c r="H282" s="1384" t="s">
        <v>7808</v>
      </c>
      <c r="I282" s="1660"/>
      <c r="J282" s="1643"/>
      <c r="K282" s="1648"/>
    </row>
    <row r="283" spans="1:11" ht="45" customHeight="1">
      <c r="A283" s="1679"/>
      <c r="B283" s="1660"/>
      <c r="C283" s="1660"/>
      <c r="D283" s="1384" t="s">
        <v>2843</v>
      </c>
      <c r="E283" s="1384" t="s">
        <v>7114</v>
      </c>
      <c r="F283" s="1384" t="s">
        <v>321</v>
      </c>
      <c r="G283" s="1384"/>
      <c r="H283" s="1384" t="s">
        <v>2506</v>
      </c>
      <c r="I283" s="1660"/>
      <c r="J283" s="1643"/>
      <c r="K283" s="1648"/>
    </row>
    <row r="284" spans="1:11" ht="30" customHeight="1">
      <c r="A284" s="1679"/>
      <c r="B284" s="1660"/>
      <c r="C284" s="1660"/>
      <c r="D284" s="1384" t="s">
        <v>436</v>
      </c>
      <c r="E284" s="1384" t="s">
        <v>7809</v>
      </c>
      <c r="F284" s="1384" t="s">
        <v>2058</v>
      </c>
      <c r="G284" s="1384"/>
      <c r="H284" s="1384" t="s">
        <v>7810</v>
      </c>
      <c r="I284" s="1660"/>
      <c r="J284" s="1643"/>
      <c r="K284" s="1648"/>
    </row>
    <row r="285" spans="1:11" ht="30" customHeight="1">
      <c r="A285" s="1679"/>
      <c r="B285" s="1602"/>
      <c r="C285" s="1602"/>
      <c r="D285" s="1384" t="s">
        <v>7684</v>
      </c>
      <c r="E285" s="1384" t="s">
        <v>7811</v>
      </c>
      <c r="F285" s="1384" t="s">
        <v>7885</v>
      </c>
      <c r="G285" s="1384" t="s">
        <v>7960</v>
      </c>
      <c r="H285" s="1384" t="s">
        <v>15</v>
      </c>
      <c r="I285" s="1602"/>
      <c r="J285" s="1644"/>
      <c r="K285" s="1649"/>
    </row>
    <row r="286" spans="1:11" ht="30" customHeight="1">
      <c r="A286" s="1679"/>
      <c r="B286" s="1608" t="s">
        <v>7893</v>
      </c>
      <c r="C286" s="1608" t="s">
        <v>7886</v>
      </c>
      <c r="D286" s="1388" t="s">
        <v>49</v>
      </c>
      <c r="E286" s="1388" t="s">
        <v>7799</v>
      </c>
      <c r="F286" s="1388" t="s">
        <v>147</v>
      </c>
      <c r="G286" s="1388" t="s">
        <v>1716</v>
      </c>
      <c r="H286" s="1388" t="s">
        <v>7808</v>
      </c>
      <c r="I286" s="1608" t="s">
        <v>212</v>
      </c>
      <c r="J286" s="1608" t="s">
        <v>2</v>
      </c>
      <c r="K286" s="1616" t="s">
        <v>7814</v>
      </c>
    </row>
    <row r="287" spans="1:11" ht="45" customHeight="1">
      <c r="A287" s="1679"/>
      <c r="B287" s="1612"/>
      <c r="C287" s="1612"/>
      <c r="D287" s="1388" t="s">
        <v>7666</v>
      </c>
      <c r="E287" s="1388" t="s">
        <v>7803</v>
      </c>
      <c r="F287" s="1388" t="s">
        <v>321</v>
      </c>
      <c r="G287" s="1388"/>
      <c r="H287" s="1388" t="s">
        <v>7808</v>
      </c>
      <c r="I287" s="1612"/>
      <c r="J287" s="1612"/>
      <c r="K287" s="1617"/>
    </row>
    <row r="288" spans="1:11" ht="30" customHeight="1">
      <c r="A288" s="1679"/>
      <c r="B288" s="1612"/>
      <c r="C288" s="1612"/>
      <c r="D288" s="1388" t="s">
        <v>436</v>
      </c>
      <c r="E288" s="1388" t="s">
        <v>7809</v>
      </c>
      <c r="F288" s="1388" t="s">
        <v>2058</v>
      </c>
      <c r="G288" s="1388"/>
      <c r="H288" s="1388" t="s">
        <v>7810</v>
      </c>
      <c r="I288" s="1612"/>
      <c r="J288" s="1612"/>
      <c r="K288" s="1617"/>
    </row>
    <row r="289" spans="1:13" ht="30" customHeight="1">
      <c r="A289" s="1679"/>
      <c r="B289" s="1609"/>
      <c r="C289" s="1609"/>
      <c r="D289" s="1388" t="s">
        <v>7684</v>
      </c>
      <c r="E289" s="1388" t="s">
        <v>7811</v>
      </c>
      <c r="F289" s="1388" t="s">
        <v>7885</v>
      </c>
      <c r="G289" s="1388" t="s">
        <v>7960</v>
      </c>
      <c r="H289" s="1388" t="s">
        <v>15</v>
      </c>
      <c r="I289" s="1609"/>
      <c r="J289" s="1609"/>
      <c r="K289" s="1618"/>
    </row>
    <row r="290" spans="1:13" ht="45" customHeight="1">
      <c r="A290" s="353"/>
      <c r="B290" s="353"/>
      <c r="C290" s="353"/>
      <c r="D290" s="353"/>
      <c r="E290" s="353"/>
      <c r="F290" s="353"/>
      <c r="G290" s="353"/>
      <c r="H290" s="353"/>
      <c r="I290" s="353"/>
      <c r="J290" s="785"/>
      <c r="K290" s="785"/>
    </row>
    <row r="291" spans="1:13" ht="45.75" customHeight="1">
      <c r="A291" s="1231" t="s">
        <v>7241</v>
      </c>
      <c r="B291" s="335"/>
      <c r="C291" s="168"/>
      <c r="D291" s="168"/>
      <c r="E291" s="168"/>
      <c r="F291" s="595"/>
      <c r="G291" s="211"/>
      <c r="H291" s="168"/>
      <c r="I291" s="211"/>
      <c r="J291" s="596"/>
      <c r="K291" s="596"/>
    </row>
    <row r="292" spans="1:13" ht="16.5" customHeight="1">
      <c r="D292" s="196"/>
    </row>
    <row r="293" spans="1:13" s="313" customFormat="1">
      <c r="A293" s="312"/>
      <c r="B293" s="312"/>
      <c r="C293" s="312"/>
      <c r="H293" s="119"/>
      <c r="I293" s="119"/>
      <c r="J293" s="119"/>
      <c r="K293" s="119"/>
      <c r="L293" s="119"/>
      <c r="M293" s="119"/>
    </row>
  </sheetData>
  <mergeCells count="418">
    <mergeCell ref="A108:A109"/>
    <mergeCell ref="B108:B109"/>
    <mergeCell ref="C108:C109"/>
    <mergeCell ref="I108:I109"/>
    <mergeCell ref="J108:J109"/>
    <mergeCell ref="K108:K109"/>
    <mergeCell ref="A110:A111"/>
    <mergeCell ref="B110:B111"/>
    <mergeCell ref="C110:C111"/>
    <mergeCell ref="I110:I111"/>
    <mergeCell ref="J110:J111"/>
    <mergeCell ref="K110:K111"/>
    <mergeCell ref="A52:A53"/>
    <mergeCell ref="B52:B53"/>
    <mergeCell ref="C52:C53"/>
    <mergeCell ref="I52:I53"/>
    <mergeCell ref="J52:J53"/>
    <mergeCell ref="K52:K53"/>
    <mergeCell ref="A50:A51"/>
    <mergeCell ref="B50:B51"/>
    <mergeCell ref="C50:C51"/>
    <mergeCell ref="I50:I51"/>
    <mergeCell ref="J50:J51"/>
    <mergeCell ref="K50:K51"/>
    <mergeCell ref="A48:A49"/>
    <mergeCell ref="B48:B49"/>
    <mergeCell ref="C48:C49"/>
    <mergeCell ref="I48:I49"/>
    <mergeCell ref="J48:J49"/>
    <mergeCell ref="K48:K49"/>
    <mergeCell ref="A46:A47"/>
    <mergeCell ref="B46:B47"/>
    <mergeCell ref="C46:C47"/>
    <mergeCell ref="I46:I47"/>
    <mergeCell ref="J46:J47"/>
    <mergeCell ref="K46:K47"/>
    <mergeCell ref="A74:A79"/>
    <mergeCell ref="B74:B79"/>
    <mergeCell ref="C74:C79"/>
    <mergeCell ref="I74:I79"/>
    <mergeCell ref="J74:J79"/>
    <mergeCell ref="K74:K79"/>
    <mergeCell ref="A68:A73"/>
    <mergeCell ref="B68:B73"/>
    <mergeCell ref="C68:C73"/>
    <mergeCell ref="I68:I73"/>
    <mergeCell ref="J68:J73"/>
    <mergeCell ref="K68:K73"/>
    <mergeCell ref="A61:A67"/>
    <mergeCell ref="B61:B67"/>
    <mergeCell ref="C61:C67"/>
    <mergeCell ref="I61:I67"/>
    <mergeCell ref="J61:J67"/>
    <mergeCell ref="K61:K67"/>
    <mergeCell ref="A54:A60"/>
    <mergeCell ref="B54:B60"/>
    <mergeCell ref="C54:C60"/>
    <mergeCell ref="I54:I60"/>
    <mergeCell ref="J54:J60"/>
    <mergeCell ref="K54:K60"/>
    <mergeCell ref="I168:I169"/>
    <mergeCell ref="J168:J169"/>
    <mergeCell ref="K168:K169"/>
    <mergeCell ref="B164:B165"/>
    <mergeCell ref="C164:C165"/>
    <mergeCell ref="B174:B175"/>
    <mergeCell ref="C174:C175"/>
    <mergeCell ref="I174:I175"/>
    <mergeCell ref="J174:J175"/>
    <mergeCell ref="K174:K175"/>
    <mergeCell ref="A196:A245"/>
    <mergeCell ref="B242:B243"/>
    <mergeCell ref="C242:C243"/>
    <mergeCell ref="I242:I243"/>
    <mergeCell ref="J242:J243"/>
    <mergeCell ref="K242:K243"/>
    <mergeCell ref="B240:B241"/>
    <mergeCell ref="C240:C241"/>
    <mergeCell ref="I240:I241"/>
    <mergeCell ref="J240:J241"/>
    <mergeCell ref="K240:K241"/>
    <mergeCell ref="B244:B245"/>
    <mergeCell ref="C244:C245"/>
    <mergeCell ref="I244:I245"/>
    <mergeCell ref="J244:J245"/>
    <mergeCell ref="K244:K245"/>
    <mergeCell ref="B236:B237"/>
    <mergeCell ref="C236:C237"/>
    <mergeCell ref="I236:I237"/>
    <mergeCell ref="J236:J237"/>
    <mergeCell ref="K236:K237"/>
    <mergeCell ref="B238:B239"/>
    <mergeCell ref="C238:C239"/>
    <mergeCell ref="I238:I239"/>
    <mergeCell ref="J238:J239"/>
    <mergeCell ref="K238:K239"/>
    <mergeCell ref="B234:B235"/>
    <mergeCell ref="C234:C235"/>
    <mergeCell ref="I234:I235"/>
    <mergeCell ref="J234:J235"/>
    <mergeCell ref="K234:K235"/>
    <mergeCell ref="B232:B233"/>
    <mergeCell ref="C232:C233"/>
    <mergeCell ref="I232:I233"/>
    <mergeCell ref="J232:J233"/>
    <mergeCell ref="K232:K233"/>
    <mergeCell ref="B229:B231"/>
    <mergeCell ref="C229:C231"/>
    <mergeCell ref="I229:I231"/>
    <mergeCell ref="J229:J231"/>
    <mergeCell ref="K229:K231"/>
    <mergeCell ref="B223:B225"/>
    <mergeCell ref="C223:C225"/>
    <mergeCell ref="I223:I225"/>
    <mergeCell ref="J223:J225"/>
    <mergeCell ref="K223:K225"/>
    <mergeCell ref="B226:B228"/>
    <mergeCell ref="C226:C228"/>
    <mergeCell ref="I226:I228"/>
    <mergeCell ref="J226:J228"/>
    <mergeCell ref="K226:K228"/>
    <mergeCell ref="B220:B222"/>
    <mergeCell ref="C220:C222"/>
    <mergeCell ref="I220:I222"/>
    <mergeCell ref="J220:J222"/>
    <mergeCell ref="K220:K222"/>
    <mergeCell ref="B211:B213"/>
    <mergeCell ref="C211:C213"/>
    <mergeCell ref="I211:I213"/>
    <mergeCell ref="J211:J213"/>
    <mergeCell ref="K211:K213"/>
    <mergeCell ref="B217:B219"/>
    <mergeCell ref="C217:C219"/>
    <mergeCell ref="I217:I219"/>
    <mergeCell ref="J217:J219"/>
    <mergeCell ref="K217:K219"/>
    <mergeCell ref="B214:B216"/>
    <mergeCell ref="C214:C216"/>
    <mergeCell ref="I214:I216"/>
    <mergeCell ref="J214:J216"/>
    <mergeCell ref="K214:K216"/>
    <mergeCell ref="B208:B210"/>
    <mergeCell ref="C208:C210"/>
    <mergeCell ref="I208:I210"/>
    <mergeCell ref="J208:J210"/>
    <mergeCell ref="K208:K210"/>
    <mergeCell ref="B202:B204"/>
    <mergeCell ref="C202:C204"/>
    <mergeCell ref="I202:I204"/>
    <mergeCell ref="J202:J204"/>
    <mergeCell ref="K202:K204"/>
    <mergeCell ref="B205:B207"/>
    <mergeCell ref="C205:C207"/>
    <mergeCell ref="I205:I207"/>
    <mergeCell ref="J205:J207"/>
    <mergeCell ref="K205:K207"/>
    <mergeCell ref="B286:B289"/>
    <mergeCell ref="C286:C289"/>
    <mergeCell ref="I286:I289"/>
    <mergeCell ref="J286:J289"/>
    <mergeCell ref="K286:K289"/>
    <mergeCell ref="B281:B285"/>
    <mergeCell ref="C281:C285"/>
    <mergeCell ref="I281:I285"/>
    <mergeCell ref="J281:J285"/>
    <mergeCell ref="K281:K285"/>
    <mergeCell ref="B150:B153"/>
    <mergeCell ref="C150:C153"/>
    <mergeCell ref="I150:I153"/>
    <mergeCell ref="J150:J153"/>
    <mergeCell ref="K150:K153"/>
    <mergeCell ref="B157:B159"/>
    <mergeCell ref="C157:C159"/>
    <mergeCell ref="I157:I159"/>
    <mergeCell ref="J157:J159"/>
    <mergeCell ref="K157:K159"/>
    <mergeCell ref="B154:B156"/>
    <mergeCell ref="C154:C156"/>
    <mergeCell ref="I154:I156"/>
    <mergeCell ref="J154:J156"/>
    <mergeCell ref="K154:K156"/>
    <mergeCell ref="B146:B149"/>
    <mergeCell ref="C146:C149"/>
    <mergeCell ref="I146:I149"/>
    <mergeCell ref="J146:J149"/>
    <mergeCell ref="K146:K149"/>
    <mergeCell ref="B142:B145"/>
    <mergeCell ref="C142:C145"/>
    <mergeCell ref="I142:I145"/>
    <mergeCell ref="J142:J145"/>
    <mergeCell ref="K142:K145"/>
    <mergeCell ref="A133:A134"/>
    <mergeCell ref="B133:B134"/>
    <mergeCell ref="C133:C134"/>
    <mergeCell ref="I133:I134"/>
    <mergeCell ref="J133:J134"/>
    <mergeCell ref="K133:K134"/>
    <mergeCell ref="B138:B141"/>
    <mergeCell ref="C138:C141"/>
    <mergeCell ref="I138:I141"/>
    <mergeCell ref="J138:J141"/>
    <mergeCell ref="K138:K141"/>
    <mergeCell ref="A138:A195"/>
    <mergeCell ref="B193:B195"/>
    <mergeCell ref="C193:C195"/>
    <mergeCell ref="I193:I195"/>
    <mergeCell ref="J193:J195"/>
    <mergeCell ref="K193:K195"/>
    <mergeCell ref="B160:B161"/>
    <mergeCell ref="C160:C161"/>
    <mergeCell ref="I160:I161"/>
    <mergeCell ref="J160:J161"/>
    <mergeCell ref="K160:K161"/>
    <mergeCell ref="B168:B169"/>
    <mergeCell ref="C168:C169"/>
    <mergeCell ref="A122:A124"/>
    <mergeCell ref="B122:B124"/>
    <mergeCell ref="C122:C124"/>
    <mergeCell ref="I122:I124"/>
    <mergeCell ref="J122:J124"/>
    <mergeCell ref="K122:K124"/>
    <mergeCell ref="A128:A129"/>
    <mergeCell ref="B128:B129"/>
    <mergeCell ref="C128:C129"/>
    <mergeCell ref="I128:I129"/>
    <mergeCell ref="J128:J129"/>
    <mergeCell ref="K128:K129"/>
    <mergeCell ref="A119:A121"/>
    <mergeCell ref="B119:B121"/>
    <mergeCell ref="C119:C121"/>
    <mergeCell ref="I119:I121"/>
    <mergeCell ref="J119:J121"/>
    <mergeCell ref="K119:K121"/>
    <mergeCell ref="A116:A118"/>
    <mergeCell ref="B116:B118"/>
    <mergeCell ref="C116:C118"/>
    <mergeCell ref="I116:I118"/>
    <mergeCell ref="J116:J118"/>
    <mergeCell ref="K116:K118"/>
    <mergeCell ref="A42:A45"/>
    <mergeCell ref="B42:B45"/>
    <mergeCell ref="C42:C45"/>
    <mergeCell ref="I42:I45"/>
    <mergeCell ref="J42:J45"/>
    <mergeCell ref="K42:K45"/>
    <mergeCell ref="B35:B37"/>
    <mergeCell ref="C35:C37"/>
    <mergeCell ref="I35:I37"/>
    <mergeCell ref="J35:J37"/>
    <mergeCell ref="K35:K37"/>
    <mergeCell ref="A29:A38"/>
    <mergeCell ref="B29:B30"/>
    <mergeCell ref="C29:C30"/>
    <mergeCell ref="I29:I30"/>
    <mergeCell ref="J29:J30"/>
    <mergeCell ref="K29:K30"/>
    <mergeCell ref="B31:B34"/>
    <mergeCell ref="C31:C34"/>
    <mergeCell ref="I31:I34"/>
    <mergeCell ref="J31:J34"/>
    <mergeCell ref="K31:K34"/>
    <mergeCell ref="K14:K15"/>
    <mergeCell ref="A12:A15"/>
    <mergeCell ref="B12:B13"/>
    <mergeCell ref="C12:C13"/>
    <mergeCell ref="I12:I13"/>
    <mergeCell ref="J12:J13"/>
    <mergeCell ref="K12:K13"/>
    <mergeCell ref="K6:K8"/>
    <mergeCell ref="A19:A28"/>
    <mergeCell ref="B19:B20"/>
    <mergeCell ref="C19:C20"/>
    <mergeCell ref="I19:I20"/>
    <mergeCell ref="J19:J20"/>
    <mergeCell ref="K19:K20"/>
    <mergeCell ref="B25:B27"/>
    <mergeCell ref="C25:C27"/>
    <mergeCell ref="I25:I27"/>
    <mergeCell ref="J25:J27"/>
    <mergeCell ref="K25:K27"/>
    <mergeCell ref="B21:B24"/>
    <mergeCell ref="C21:C24"/>
    <mergeCell ref="I21:I24"/>
    <mergeCell ref="J21:J24"/>
    <mergeCell ref="K21:K24"/>
    <mergeCell ref="D1:E1"/>
    <mergeCell ref="A6:A8"/>
    <mergeCell ref="B6:B8"/>
    <mergeCell ref="C6:C8"/>
    <mergeCell ref="I6:I8"/>
    <mergeCell ref="J6:J8"/>
    <mergeCell ref="H1:J1"/>
    <mergeCell ref="B14:B15"/>
    <mergeCell ref="C14:C15"/>
    <mergeCell ref="I14:I15"/>
    <mergeCell ref="J14:J15"/>
    <mergeCell ref="A252:A255"/>
    <mergeCell ref="B252:B255"/>
    <mergeCell ref="C252:C255"/>
    <mergeCell ref="I252:I255"/>
    <mergeCell ref="J252:J255"/>
    <mergeCell ref="K252:K255"/>
    <mergeCell ref="K259:K265"/>
    <mergeCell ref="I259:I265"/>
    <mergeCell ref="A249:A251"/>
    <mergeCell ref="B249:B251"/>
    <mergeCell ref="C249:C251"/>
    <mergeCell ref="I249:I251"/>
    <mergeCell ref="J249:J251"/>
    <mergeCell ref="K249:K251"/>
    <mergeCell ref="J259:J265"/>
    <mergeCell ref="C259:C265"/>
    <mergeCell ref="B259:B265"/>
    <mergeCell ref="A259:A289"/>
    <mergeCell ref="K166:K167"/>
    <mergeCell ref="I164:I165"/>
    <mergeCell ref="J164:J165"/>
    <mergeCell ref="K164:K165"/>
    <mergeCell ref="K266:K270"/>
    <mergeCell ref="K271:K274"/>
    <mergeCell ref="B275:B280"/>
    <mergeCell ref="C275:C280"/>
    <mergeCell ref="I275:I280"/>
    <mergeCell ref="J275:J280"/>
    <mergeCell ref="K275:K280"/>
    <mergeCell ref="C266:C270"/>
    <mergeCell ref="B266:B270"/>
    <mergeCell ref="I266:I270"/>
    <mergeCell ref="J266:J270"/>
    <mergeCell ref="B271:B274"/>
    <mergeCell ref="C271:C274"/>
    <mergeCell ref="I271:I274"/>
    <mergeCell ref="J271:J274"/>
    <mergeCell ref="B199:B201"/>
    <mergeCell ref="C199:C201"/>
    <mergeCell ref="I199:I201"/>
    <mergeCell ref="J199:J201"/>
    <mergeCell ref="K199:K201"/>
    <mergeCell ref="B176:B178"/>
    <mergeCell ref="C176:C178"/>
    <mergeCell ref="I176:I178"/>
    <mergeCell ref="J176:J178"/>
    <mergeCell ref="K176:K178"/>
    <mergeCell ref="B162:B163"/>
    <mergeCell ref="C162:C163"/>
    <mergeCell ref="I162:I163"/>
    <mergeCell ref="J162:J163"/>
    <mergeCell ref="K162:K163"/>
    <mergeCell ref="B170:B171"/>
    <mergeCell ref="C170:C171"/>
    <mergeCell ref="I170:I171"/>
    <mergeCell ref="J170:J171"/>
    <mergeCell ref="K170:K171"/>
    <mergeCell ref="B172:B173"/>
    <mergeCell ref="C172:C173"/>
    <mergeCell ref="I172:I173"/>
    <mergeCell ref="J172:J173"/>
    <mergeCell ref="K172:K173"/>
    <mergeCell ref="B166:B167"/>
    <mergeCell ref="C166:C167"/>
    <mergeCell ref="I166:I167"/>
    <mergeCell ref="J166:J167"/>
    <mergeCell ref="B182:B185"/>
    <mergeCell ref="C182:C185"/>
    <mergeCell ref="I182:I185"/>
    <mergeCell ref="J182:J185"/>
    <mergeCell ref="K182:K185"/>
    <mergeCell ref="B179:B181"/>
    <mergeCell ref="C179:C181"/>
    <mergeCell ref="I179:I181"/>
    <mergeCell ref="J179:J181"/>
    <mergeCell ref="K179:K181"/>
    <mergeCell ref="B190:B192"/>
    <mergeCell ref="C190:C192"/>
    <mergeCell ref="I190:I192"/>
    <mergeCell ref="J190:J192"/>
    <mergeCell ref="K190:K192"/>
    <mergeCell ref="B186:B189"/>
    <mergeCell ref="C186:C189"/>
    <mergeCell ref="I186:I189"/>
    <mergeCell ref="J186:J189"/>
    <mergeCell ref="K186:K189"/>
    <mergeCell ref="A80:A84"/>
    <mergeCell ref="B80:B84"/>
    <mergeCell ref="C80:C84"/>
    <mergeCell ref="I80:I84"/>
    <mergeCell ref="J80:J84"/>
    <mergeCell ref="K80:K84"/>
    <mergeCell ref="A85:A89"/>
    <mergeCell ref="B85:B89"/>
    <mergeCell ref="C85:C89"/>
    <mergeCell ref="I85:I89"/>
    <mergeCell ref="J85:J89"/>
    <mergeCell ref="K85:K89"/>
    <mergeCell ref="A94:A97"/>
    <mergeCell ref="B94:B97"/>
    <mergeCell ref="C94:C97"/>
    <mergeCell ref="I94:I97"/>
    <mergeCell ref="J94:J97"/>
    <mergeCell ref="K94:K97"/>
    <mergeCell ref="A90:A93"/>
    <mergeCell ref="B90:B93"/>
    <mergeCell ref="C90:C93"/>
    <mergeCell ref="I90:I93"/>
    <mergeCell ref="J90:J93"/>
    <mergeCell ref="K90:K93"/>
    <mergeCell ref="A103:A107"/>
    <mergeCell ref="B103:B107"/>
    <mergeCell ref="C103:C107"/>
    <mergeCell ref="I103:I107"/>
    <mergeCell ref="J103:J107"/>
    <mergeCell ref="K103:K107"/>
    <mergeCell ref="A98:A102"/>
    <mergeCell ref="B98:B102"/>
    <mergeCell ref="C98:C102"/>
    <mergeCell ref="I98:I102"/>
    <mergeCell ref="J98:J102"/>
    <mergeCell ref="K98:K102"/>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44" fitToHeight="0" orientation="landscape" r:id="rId1"/>
  <headerFooter alignWithMargins="0"/>
  <rowBreaks count="2" manualBreakCount="2">
    <brk id="1" max="16383" man="1"/>
    <brk id="29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36.25" style="312" bestFit="1" customWidth="1"/>
    <col min="2" max="2" width="16.75" style="312" bestFit="1" customWidth="1"/>
    <col min="3" max="3" width="54.125" style="312" customWidth="1"/>
    <col min="4" max="4" width="28.5" style="313" bestFit="1" customWidth="1"/>
    <col min="5" max="5" width="33.125" style="313" bestFit="1" customWidth="1"/>
    <col min="6" max="6" width="25.875" style="313" customWidth="1"/>
    <col min="7" max="7" width="22.125" style="313" customWidth="1"/>
    <col min="8" max="8" width="22.25" style="119" bestFit="1" customWidth="1"/>
    <col min="9" max="9" width="17.625" style="119" bestFit="1" customWidth="1"/>
    <col min="10" max="10" width="23.25" style="119" bestFit="1" customWidth="1"/>
    <col min="11" max="11" width="87.125" style="119" customWidth="1"/>
    <col min="12" max="16384" width="13" style="119"/>
  </cols>
  <sheetData>
    <row r="1" spans="1:11" ht="59.25" customHeight="1">
      <c r="A1" s="262" t="s">
        <v>7238</v>
      </c>
      <c r="B1" s="590"/>
      <c r="C1" s="590"/>
      <c r="D1" s="1688" t="s">
        <v>3690</v>
      </c>
      <c r="E1" s="1688"/>
      <c r="F1" s="590"/>
      <c r="G1" s="1322" t="s">
        <v>7230</v>
      </c>
      <c r="H1" s="1623" t="s">
        <v>3613</v>
      </c>
      <c r="I1" s="1623"/>
      <c r="J1" s="1623"/>
    </row>
    <row r="2" spans="1:11" s="592" customFormat="1" ht="42.75" customHeight="1">
      <c r="A2" s="1243" t="s">
        <v>7480</v>
      </c>
      <c r="B2" s="594"/>
      <c r="C2" s="594"/>
      <c r="D2" s="594"/>
      <c r="E2" s="594"/>
      <c r="F2" s="594"/>
      <c r="G2" s="594"/>
      <c r="H2" s="591"/>
      <c r="I2" s="591"/>
      <c r="J2" s="591"/>
      <c r="K2" s="591"/>
    </row>
    <row r="3" spans="1:11" s="592" customFormat="1" ht="30" customHeight="1">
      <c r="A3" s="184" t="s">
        <v>3781</v>
      </c>
      <c r="B3" s="184" t="s">
        <v>578</v>
      </c>
      <c r="C3" s="184" t="s">
        <v>2289</v>
      </c>
      <c r="D3" s="184" t="s">
        <v>2309</v>
      </c>
      <c r="E3" s="184" t="s">
        <v>2293</v>
      </c>
      <c r="F3" s="184" t="s">
        <v>352</v>
      </c>
      <c r="G3" s="184" t="s">
        <v>1618</v>
      </c>
      <c r="H3" s="184" t="s">
        <v>156</v>
      </c>
      <c r="I3" s="184" t="s">
        <v>189</v>
      </c>
      <c r="J3" s="186" t="s">
        <v>2312</v>
      </c>
      <c r="K3" s="1227"/>
    </row>
    <row r="4" spans="1:11" s="592" customFormat="1" ht="68.25" customHeight="1">
      <c r="A4" s="1977" t="s">
        <v>6054</v>
      </c>
      <c r="B4" s="1204"/>
      <c r="C4" s="1204" t="s">
        <v>6012</v>
      </c>
      <c r="D4" s="1203" t="s">
        <v>2844</v>
      </c>
      <c r="E4" s="1203" t="s">
        <v>6013</v>
      </c>
      <c r="F4" s="1203" t="s">
        <v>321</v>
      </c>
      <c r="G4" s="1203"/>
      <c r="H4" s="1203">
        <v>1</v>
      </c>
      <c r="I4" s="1204" t="s">
        <v>449</v>
      </c>
      <c r="J4" s="1204" t="s">
        <v>2</v>
      </c>
      <c r="K4" s="1211"/>
    </row>
    <row r="5" spans="1:11" s="592" customFormat="1" ht="51.75" customHeight="1">
      <c r="A5" s="1978"/>
      <c r="B5" s="1201"/>
      <c r="C5" s="1201" t="s">
        <v>6014</v>
      </c>
      <c r="D5" s="1201" t="s">
        <v>2843</v>
      </c>
      <c r="E5" s="1201" t="s">
        <v>6015</v>
      </c>
      <c r="F5" s="1201" t="s">
        <v>321</v>
      </c>
      <c r="G5" s="1201"/>
      <c r="H5" s="1201">
        <v>1</v>
      </c>
      <c r="I5" s="1201" t="s">
        <v>449</v>
      </c>
      <c r="J5" s="1201" t="s">
        <v>4152</v>
      </c>
      <c r="K5" s="1212"/>
    </row>
    <row r="6" spans="1:11" s="592" customFormat="1" ht="68.25" customHeight="1">
      <c r="A6" s="1978"/>
      <c r="B6" s="1608"/>
      <c r="C6" s="1608" t="s">
        <v>6093</v>
      </c>
      <c r="D6" s="1203" t="s">
        <v>2844</v>
      </c>
      <c r="E6" s="1203" t="s">
        <v>6013</v>
      </c>
      <c r="F6" s="1203" t="s">
        <v>321</v>
      </c>
      <c r="G6" s="1203"/>
      <c r="H6" s="1203">
        <v>1</v>
      </c>
      <c r="I6" s="1608" t="s">
        <v>449</v>
      </c>
      <c r="J6" s="1608" t="s">
        <v>2103</v>
      </c>
      <c r="K6" s="1608"/>
    </row>
    <row r="7" spans="1:11" s="592" customFormat="1" ht="51.75" customHeight="1">
      <c r="A7" s="1978"/>
      <c r="B7" s="1609"/>
      <c r="C7" s="1609"/>
      <c r="D7" s="1203" t="s">
        <v>2843</v>
      </c>
      <c r="E7" s="1203" t="s">
        <v>6015</v>
      </c>
      <c r="F7" s="1203" t="s">
        <v>321</v>
      </c>
      <c r="G7" s="1203"/>
      <c r="H7" s="1203">
        <v>1</v>
      </c>
      <c r="I7" s="1609"/>
      <c r="J7" s="1609"/>
      <c r="K7" s="1609"/>
    </row>
    <row r="8" spans="1:11" s="592" customFormat="1" ht="68.25" customHeight="1">
      <c r="A8" s="1978"/>
      <c r="B8" s="1642"/>
      <c r="C8" s="1642" t="s">
        <v>6094</v>
      </c>
      <c r="D8" s="1201" t="s">
        <v>2844</v>
      </c>
      <c r="E8" s="1201" t="s">
        <v>6013</v>
      </c>
      <c r="F8" s="1201" t="s">
        <v>321</v>
      </c>
      <c r="G8" s="1201"/>
      <c r="H8" s="1201">
        <v>1</v>
      </c>
      <c r="I8" s="1642" t="s">
        <v>449</v>
      </c>
      <c r="J8" s="1642" t="s">
        <v>2103</v>
      </c>
      <c r="K8" s="1642"/>
    </row>
    <row r="9" spans="1:11" s="592" customFormat="1" ht="51.75" customHeight="1">
      <c r="A9" s="1978"/>
      <c r="B9" s="1644"/>
      <c r="C9" s="1644"/>
      <c r="D9" s="1201" t="s">
        <v>2843</v>
      </c>
      <c r="E9" s="1201" t="s">
        <v>6016</v>
      </c>
      <c r="F9" s="1201" t="s">
        <v>321</v>
      </c>
      <c r="G9" s="1201"/>
      <c r="H9" s="1201">
        <v>1</v>
      </c>
      <c r="I9" s="1644"/>
      <c r="J9" s="1644"/>
      <c r="K9" s="1644"/>
    </row>
    <row r="10" spans="1:11" s="592" customFormat="1" ht="68.25" customHeight="1">
      <c r="A10" s="1978"/>
      <c r="B10" s="1204"/>
      <c r="C10" s="1204" t="s">
        <v>6018</v>
      </c>
      <c r="D10" s="1203" t="s">
        <v>2844</v>
      </c>
      <c r="E10" s="1203" t="s">
        <v>6019</v>
      </c>
      <c r="F10" s="1203" t="s">
        <v>321</v>
      </c>
      <c r="G10" s="1203"/>
      <c r="H10" s="1203">
        <v>1</v>
      </c>
      <c r="I10" s="1204" t="s">
        <v>449</v>
      </c>
      <c r="J10" s="1204" t="s">
        <v>2</v>
      </c>
      <c r="K10" s="1211"/>
    </row>
    <row r="11" spans="1:11" s="592" customFormat="1" ht="51.75" customHeight="1">
      <c r="A11" s="1978"/>
      <c r="B11" s="1201"/>
      <c r="C11" s="1201" t="s">
        <v>6017</v>
      </c>
      <c r="D11" s="1201" t="s">
        <v>2843</v>
      </c>
      <c r="E11" s="1201" t="s">
        <v>6020</v>
      </c>
      <c r="F11" s="1201" t="s">
        <v>321</v>
      </c>
      <c r="G11" s="1201"/>
      <c r="H11" s="1201">
        <v>1</v>
      </c>
      <c r="I11" s="1201" t="s">
        <v>449</v>
      </c>
      <c r="J11" s="1201" t="s">
        <v>4152</v>
      </c>
      <c r="K11" s="1212"/>
    </row>
    <row r="12" spans="1:11" s="592" customFormat="1" ht="68.25" customHeight="1">
      <c r="A12" s="1978"/>
      <c r="B12" s="1608"/>
      <c r="C12" s="1608" t="s">
        <v>6095</v>
      </c>
      <c r="D12" s="1203" t="s">
        <v>2844</v>
      </c>
      <c r="E12" s="1203" t="s">
        <v>6019</v>
      </c>
      <c r="F12" s="1203" t="s">
        <v>321</v>
      </c>
      <c r="G12" s="1203"/>
      <c r="H12" s="1203">
        <v>1</v>
      </c>
      <c r="I12" s="1608" t="s">
        <v>449</v>
      </c>
      <c r="J12" s="1608" t="s">
        <v>2103</v>
      </c>
      <c r="K12" s="1608"/>
    </row>
    <row r="13" spans="1:11" s="592" customFormat="1" ht="51.75" customHeight="1">
      <c r="A13" s="1978"/>
      <c r="B13" s="1609"/>
      <c r="C13" s="1609"/>
      <c r="D13" s="1203" t="s">
        <v>2843</v>
      </c>
      <c r="E13" s="1203" t="s">
        <v>6020</v>
      </c>
      <c r="F13" s="1203" t="s">
        <v>321</v>
      </c>
      <c r="G13" s="1203"/>
      <c r="H13" s="1203">
        <v>1</v>
      </c>
      <c r="I13" s="1609"/>
      <c r="J13" s="1609"/>
      <c r="K13" s="1609"/>
    </row>
    <row r="14" spans="1:11" s="592" customFormat="1" ht="68.25" customHeight="1">
      <c r="A14" s="1978"/>
      <c r="B14" s="1642"/>
      <c r="C14" s="1642" t="s">
        <v>6096</v>
      </c>
      <c r="D14" s="1201" t="s">
        <v>665</v>
      </c>
      <c r="E14" s="1201" t="s">
        <v>6019</v>
      </c>
      <c r="F14" s="1201" t="s">
        <v>321</v>
      </c>
      <c r="G14" s="1201"/>
      <c r="H14" s="1201">
        <v>1</v>
      </c>
      <c r="I14" s="1642" t="s">
        <v>449</v>
      </c>
      <c r="J14" s="1642" t="s">
        <v>2103</v>
      </c>
      <c r="K14" s="1642"/>
    </row>
    <row r="15" spans="1:11" s="592" customFormat="1" ht="51.75" customHeight="1">
      <c r="A15" s="1979"/>
      <c r="B15" s="1644"/>
      <c r="C15" s="1644"/>
      <c r="D15" s="1201" t="s">
        <v>2843</v>
      </c>
      <c r="E15" s="1222" t="s">
        <v>6021</v>
      </c>
      <c r="F15" s="1201" t="s">
        <v>321</v>
      </c>
      <c r="G15" s="1201"/>
      <c r="H15" s="1201">
        <v>1</v>
      </c>
      <c r="I15" s="1644"/>
      <c r="J15" s="1644"/>
      <c r="K15" s="1644"/>
    </row>
    <row r="16" spans="1:11" s="592" customFormat="1" ht="68.25" customHeight="1">
      <c r="A16" s="1647" t="s">
        <v>6022</v>
      </c>
      <c r="B16" s="1204"/>
      <c r="C16" s="1204" t="s">
        <v>6023</v>
      </c>
      <c r="D16" s="1203" t="s">
        <v>2844</v>
      </c>
      <c r="E16" s="1203" t="s">
        <v>6013</v>
      </c>
      <c r="F16" s="1203" t="s">
        <v>321</v>
      </c>
      <c r="G16" s="1203"/>
      <c r="H16" s="1203">
        <v>1</v>
      </c>
      <c r="I16" s="1204" t="s">
        <v>449</v>
      </c>
      <c r="J16" s="1204" t="s">
        <v>2</v>
      </c>
      <c r="K16" s="1211"/>
    </row>
    <row r="17" spans="1:11" s="592" customFormat="1" ht="51.75" customHeight="1">
      <c r="A17" s="1648"/>
      <c r="B17" s="1201" t="s">
        <v>6102</v>
      </c>
      <c r="C17" s="1201" t="s">
        <v>6097</v>
      </c>
      <c r="D17" s="1201" t="s">
        <v>2843</v>
      </c>
      <c r="E17" s="1201" t="s">
        <v>6015</v>
      </c>
      <c r="F17" s="1201" t="s">
        <v>321</v>
      </c>
      <c r="G17" s="1201"/>
      <c r="H17" s="1201">
        <v>1</v>
      </c>
      <c r="I17" s="1201" t="s">
        <v>449</v>
      </c>
      <c r="J17" s="1201" t="s">
        <v>4152</v>
      </c>
      <c r="K17" s="1212"/>
    </row>
    <row r="18" spans="1:11" s="592" customFormat="1" ht="68.25" customHeight="1">
      <c r="A18" s="1648"/>
      <c r="B18" s="1608"/>
      <c r="C18" s="1608" t="s">
        <v>6024</v>
      </c>
      <c r="D18" s="1203" t="s">
        <v>2843</v>
      </c>
      <c r="E18" s="1203" t="s">
        <v>6015</v>
      </c>
      <c r="F18" s="1203" t="s">
        <v>321</v>
      </c>
      <c r="G18" s="1203"/>
      <c r="H18" s="1203">
        <v>1</v>
      </c>
      <c r="I18" s="1608" t="s">
        <v>3483</v>
      </c>
      <c r="J18" s="1608" t="s">
        <v>115</v>
      </c>
      <c r="K18" s="1608"/>
    </row>
    <row r="19" spans="1:11" s="592" customFormat="1" ht="51.75" customHeight="1">
      <c r="A19" s="1648"/>
      <c r="B19" s="1609"/>
      <c r="C19" s="1609"/>
      <c r="D19" s="1203" t="s">
        <v>1881</v>
      </c>
      <c r="E19" s="1203" t="s">
        <v>6025</v>
      </c>
      <c r="F19" s="1203" t="s">
        <v>147</v>
      </c>
      <c r="G19" s="1203" t="s">
        <v>1919</v>
      </c>
      <c r="H19" s="1203">
        <v>1</v>
      </c>
      <c r="I19" s="1609"/>
      <c r="J19" s="1609"/>
      <c r="K19" s="1609"/>
    </row>
    <row r="20" spans="1:11" s="592" customFormat="1" ht="68.25" customHeight="1">
      <c r="A20" s="1648"/>
      <c r="B20" s="1642"/>
      <c r="C20" s="1642" t="s">
        <v>6026</v>
      </c>
      <c r="D20" s="1201" t="s">
        <v>2844</v>
      </c>
      <c r="E20" s="1201" t="s">
        <v>6013</v>
      </c>
      <c r="F20" s="1201" t="s">
        <v>321</v>
      </c>
      <c r="G20" s="1201"/>
      <c r="H20" s="1201">
        <v>1</v>
      </c>
      <c r="I20" s="1642" t="s">
        <v>3483</v>
      </c>
      <c r="J20" s="1642" t="s">
        <v>2</v>
      </c>
      <c r="K20" s="1642"/>
    </row>
    <row r="21" spans="1:11" s="592" customFormat="1" ht="51.75" customHeight="1">
      <c r="A21" s="1648"/>
      <c r="B21" s="1644"/>
      <c r="C21" s="1644"/>
      <c r="D21" s="1201" t="s">
        <v>2843</v>
      </c>
      <c r="E21" s="1201" t="s">
        <v>6015</v>
      </c>
      <c r="F21" s="1201" t="s">
        <v>321</v>
      </c>
      <c r="G21" s="1201"/>
      <c r="H21" s="1201">
        <v>1</v>
      </c>
      <c r="I21" s="1644"/>
      <c r="J21" s="1644"/>
      <c r="K21" s="1644"/>
    </row>
    <row r="22" spans="1:11" s="592" customFormat="1" ht="68.25" customHeight="1">
      <c r="A22" s="1648"/>
      <c r="B22" s="1608"/>
      <c r="C22" s="1608" t="s">
        <v>6027</v>
      </c>
      <c r="D22" s="1203" t="s">
        <v>2844</v>
      </c>
      <c r="E22" s="1203" t="s">
        <v>6013</v>
      </c>
      <c r="F22" s="1203" t="s">
        <v>321</v>
      </c>
      <c r="G22" s="1203"/>
      <c r="H22" s="1203">
        <v>1</v>
      </c>
      <c r="I22" s="1608" t="s">
        <v>3483</v>
      </c>
      <c r="J22" s="1608" t="s">
        <v>2103</v>
      </c>
      <c r="K22" s="1608"/>
    </row>
    <row r="23" spans="1:11" s="592" customFormat="1" ht="51.75" customHeight="1">
      <c r="A23" s="1648"/>
      <c r="B23" s="1609"/>
      <c r="C23" s="1609"/>
      <c r="D23" s="1203" t="s">
        <v>2843</v>
      </c>
      <c r="E23" s="1203" t="s">
        <v>6016</v>
      </c>
      <c r="F23" s="1203" t="s">
        <v>321</v>
      </c>
      <c r="G23" s="1203"/>
      <c r="H23" s="1203">
        <v>1</v>
      </c>
      <c r="I23" s="1609"/>
      <c r="J23" s="1609"/>
      <c r="K23" s="1609"/>
    </row>
    <row r="24" spans="1:11" s="592" customFormat="1" ht="68.25" customHeight="1">
      <c r="A24" s="1648"/>
      <c r="B24" s="1642"/>
      <c r="C24" s="1642" t="s">
        <v>6028</v>
      </c>
      <c r="D24" s="1201" t="s">
        <v>2843</v>
      </c>
      <c r="E24" s="1201" t="s">
        <v>6016</v>
      </c>
      <c r="F24" s="1201" t="s">
        <v>321</v>
      </c>
      <c r="G24" s="1201"/>
      <c r="H24" s="1201">
        <v>1</v>
      </c>
      <c r="I24" s="1642" t="s">
        <v>3483</v>
      </c>
      <c r="J24" s="1642" t="s">
        <v>115</v>
      </c>
      <c r="K24" s="1642"/>
    </row>
    <row r="25" spans="1:11" s="592" customFormat="1" ht="51.75" customHeight="1">
      <c r="A25" s="1648"/>
      <c r="B25" s="1644"/>
      <c r="C25" s="1644"/>
      <c r="D25" s="1201" t="s">
        <v>1881</v>
      </c>
      <c r="E25" s="1201" t="s">
        <v>2517</v>
      </c>
      <c r="F25" s="1201" t="s">
        <v>147</v>
      </c>
      <c r="G25" s="1201" t="s">
        <v>1919</v>
      </c>
      <c r="H25" s="1201">
        <v>1</v>
      </c>
      <c r="I25" s="1644"/>
      <c r="J25" s="1644"/>
      <c r="K25" s="1644"/>
    </row>
    <row r="26" spans="1:11" s="592" customFormat="1" ht="68.25" customHeight="1">
      <c r="A26" s="1648"/>
      <c r="B26" s="1204"/>
      <c r="C26" s="1204" t="s">
        <v>6029</v>
      </c>
      <c r="D26" s="1203" t="s">
        <v>2844</v>
      </c>
      <c r="E26" s="1203" t="s">
        <v>6019</v>
      </c>
      <c r="F26" s="1203" t="s">
        <v>321</v>
      </c>
      <c r="G26" s="1203"/>
      <c r="H26" s="1203">
        <v>1</v>
      </c>
      <c r="I26" s="1204" t="s">
        <v>449</v>
      </c>
      <c r="J26" s="1204" t="s">
        <v>2</v>
      </c>
      <c r="K26" s="1211"/>
    </row>
    <row r="27" spans="1:11" s="592" customFormat="1" ht="51.75" customHeight="1">
      <c r="A27" s="1648"/>
      <c r="B27" s="1201"/>
      <c r="C27" s="1201" t="s">
        <v>6098</v>
      </c>
      <c r="D27" s="1201" t="s">
        <v>2843</v>
      </c>
      <c r="E27" s="1201" t="s">
        <v>6020</v>
      </c>
      <c r="F27" s="1201" t="s">
        <v>321</v>
      </c>
      <c r="G27" s="1201"/>
      <c r="H27" s="1201">
        <v>1</v>
      </c>
      <c r="I27" s="1201" t="s">
        <v>449</v>
      </c>
      <c r="J27" s="1201" t="s">
        <v>4152</v>
      </c>
      <c r="K27" s="1212"/>
    </row>
    <row r="28" spans="1:11" s="592" customFormat="1" ht="68.25" customHeight="1">
      <c r="A28" s="1648"/>
      <c r="B28" s="1608"/>
      <c r="C28" s="1608" t="s">
        <v>6030</v>
      </c>
      <c r="D28" s="1203" t="s">
        <v>2843</v>
      </c>
      <c r="E28" s="1203" t="s">
        <v>6020</v>
      </c>
      <c r="F28" s="1203" t="s">
        <v>321</v>
      </c>
      <c r="G28" s="1203"/>
      <c r="H28" s="1203">
        <v>1</v>
      </c>
      <c r="I28" s="1608" t="s">
        <v>3483</v>
      </c>
      <c r="J28" s="1608" t="s">
        <v>115</v>
      </c>
      <c r="K28" s="1608"/>
    </row>
    <row r="29" spans="1:11" s="592" customFormat="1" ht="51.75" customHeight="1">
      <c r="A29" s="1648"/>
      <c r="B29" s="1609"/>
      <c r="C29" s="1609"/>
      <c r="D29" s="1203" t="s">
        <v>1881</v>
      </c>
      <c r="E29" s="1203" t="s">
        <v>6035</v>
      </c>
      <c r="F29" s="1203" t="s">
        <v>147</v>
      </c>
      <c r="G29" s="1203" t="s">
        <v>1919</v>
      </c>
      <c r="H29" s="1203">
        <v>1</v>
      </c>
      <c r="I29" s="1609"/>
      <c r="J29" s="1609"/>
      <c r="K29" s="1609"/>
    </row>
    <row r="30" spans="1:11" s="592" customFormat="1" ht="68.25" customHeight="1">
      <c r="A30" s="1648"/>
      <c r="B30" s="1642"/>
      <c r="C30" s="1642" t="s">
        <v>6031</v>
      </c>
      <c r="D30" s="1201" t="s">
        <v>2844</v>
      </c>
      <c r="E30" s="1201" t="s">
        <v>6019</v>
      </c>
      <c r="F30" s="1201" t="s">
        <v>321</v>
      </c>
      <c r="G30" s="1201"/>
      <c r="H30" s="1201">
        <v>1</v>
      </c>
      <c r="I30" s="1642" t="s">
        <v>3483</v>
      </c>
      <c r="J30" s="1642" t="s">
        <v>2</v>
      </c>
      <c r="K30" s="1642"/>
    </row>
    <row r="31" spans="1:11" s="592" customFormat="1" ht="51.75" customHeight="1">
      <c r="A31" s="1648"/>
      <c r="B31" s="1644"/>
      <c r="C31" s="1644"/>
      <c r="D31" s="1201" t="s">
        <v>2843</v>
      </c>
      <c r="E31" s="1201" t="s">
        <v>6036</v>
      </c>
      <c r="F31" s="1201" t="s">
        <v>321</v>
      </c>
      <c r="G31" s="1201"/>
      <c r="H31" s="1201">
        <v>1</v>
      </c>
      <c r="I31" s="1644"/>
      <c r="J31" s="1644"/>
      <c r="K31" s="1644"/>
    </row>
    <row r="32" spans="1:11" s="592" customFormat="1" ht="68.25" customHeight="1">
      <c r="A32" s="1648"/>
      <c r="B32" s="1608"/>
      <c r="C32" s="1608" t="s">
        <v>6032</v>
      </c>
      <c r="D32" s="1203" t="s">
        <v>2844</v>
      </c>
      <c r="E32" s="1203" t="s">
        <v>6019</v>
      </c>
      <c r="F32" s="1203" t="s">
        <v>321</v>
      </c>
      <c r="G32" s="1203"/>
      <c r="H32" s="1203">
        <v>1</v>
      </c>
      <c r="I32" s="1608" t="s">
        <v>3483</v>
      </c>
      <c r="J32" s="1608" t="s">
        <v>2103</v>
      </c>
      <c r="K32" s="1608"/>
    </row>
    <row r="33" spans="1:11" s="592" customFormat="1" ht="51.75" customHeight="1">
      <c r="A33" s="1648"/>
      <c r="B33" s="1609"/>
      <c r="C33" s="1609"/>
      <c r="D33" s="1203" t="s">
        <v>2843</v>
      </c>
      <c r="E33" s="1203" t="s">
        <v>6037</v>
      </c>
      <c r="F33" s="1203" t="s">
        <v>321</v>
      </c>
      <c r="G33" s="1203"/>
      <c r="H33" s="1203">
        <v>1</v>
      </c>
      <c r="I33" s="1609"/>
      <c r="J33" s="1609"/>
      <c r="K33" s="1609"/>
    </row>
    <row r="34" spans="1:11" s="592" customFormat="1" ht="68.25" customHeight="1">
      <c r="A34" s="1648"/>
      <c r="B34" s="1642"/>
      <c r="C34" s="1642" t="s">
        <v>6033</v>
      </c>
      <c r="D34" s="1201" t="s">
        <v>2843</v>
      </c>
      <c r="E34" s="1201" t="s">
        <v>6037</v>
      </c>
      <c r="F34" s="1201" t="s">
        <v>321</v>
      </c>
      <c r="G34" s="1201"/>
      <c r="H34" s="1201">
        <v>1</v>
      </c>
      <c r="I34" s="1642" t="s">
        <v>3483</v>
      </c>
      <c r="J34" s="1642" t="s">
        <v>115</v>
      </c>
      <c r="K34" s="1642"/>
    </row>
    <row r="35" spans="1:11" s="592" customFormat="1" ht="51.75" customHeight="1">
      <c r="A35" s="1649"/>
      <c r="B35" s="1644"/>
      <c r="C35" s="1644"/>
      <c r="D35" s="1201" t="s">
        <v>1881</v>
      </c>
      <c r="E35" s="1201" t="s">
        <v>6038</v>
      </c>
      <c r="F35" s="1201" t="s">
        <v>147</v>
      </c>
      <c r="G35" s="1201" t="s">
        <v>1919</v>
      </c>
      <c r="H35" s="1201">
        <v>1</v>
      </c>
      <c r="I35" s="1644"/>
      <c r="J35" s="1644"/>
      <c r="K35" s="1644"/>
    </row>
    <row r="36" spans="1:11" s="592" customFormat="1" ht="68.25" customHeight="1">
      <c r="A36" s="1616" t="s">
        <v>6022</v>
      </c>
      <c r="B36" s="1204"/>
      <c r="C36" s="1204" t="s">
        <v>6039</v>
      </c>
      <c r="D36" s="1203" t="s">
        <v>1881</v>
      </c>
      <c r="E36" s="1203" t="s">
        <v>6025</v>
      </c>
      <c r="F36" s="1203" t="s">
        <v>147</v>
      </c>
      <c r="G36" s="1203" t="s">
        <v>1919</v>
      </c>
      <c r="H36" s="1203">
        <v>1</v>
      </c>
      <c r="I36" s="1204" t="s">
        <v>449</v>
      </c>
      <c r="J36" s="1204" t="s">
        <v>2</v>
      </c>
      <c r="K36" s="1211"/>
    </row>
    <row r="37" spans="1:11" s="592" customFormat="1" ht="51.75" customHeight="1">
      <c r="A37" s="1617"/>
      <c r="B37" s="1201"/>
      <c r="C37" s="1201" t="s">
        <v>6040</v>
      </c>
      <c r="D37" s="1201" t="s">
        <v>2843</v>
      </c>
      <c r="E37" s="1201" t="s">
        <v>6015</v>
      </c>
      <c r="F37" s="1201" t="s">
        <v>321</v>
      </c>
      <c r="G37" s="1201"/>
      <c r="H37" s="1201">
        <v>1</v>
      </c>
      <c r="I37" s="1201" t="s">
        <v>3483</v>
      </c>
      <c r="J37" s="1201" t="s">
        <v>10</v>
      </c>
      <c r="K37" s="1212"/>
    </row>
    <row r="38" spans="1:11" s="592" customFormat="1" ht="68.25" customHeight="1">
      <c r="A38" s="1617"/>
      <c r="B38" s="1608"/>
      <c r="C38" s="1608" t="s">
        <v>6041</v>
      </c>
      <c r="D38" s="1203" t="s">
        <v>436</v>
      </c>
      <c r="E38" s="1203" t="s">
        <v>6042</v>
      </c>
      <c r="F38" s="1203" t="s">
        <v>147</v>
      </c>
      <c r="G38" s="1203" t="s">
        <v>1919</v>
      </c>
      <c r="H38" s="1203" t="s">
        <v>15</v>
      </c>
      <c r="I38" s="1608" t="s">
        <v>449</v>
      </c>
      <c r="J38" s="1608" t="s">
        <v>91</v>
      </c>
      <c r="K38" s="1616" t="s">
        <v>6100</v>
      </c>
    </row>
    <row r="39" spans="1:11" s="592" customFormat="1" ht="68.25" customHeight="1">
      <c r="A39" s="1617"/>
      <c r="B39" s="1612"/>
      <c r="C39" s="1612"/>
      <c r="D39" s="1203" t="s">
        <v>49</v>
      </c>
      <c r="E39" s="1203" t="s">
        <v>6043</v>
      </c>
      <c r="F39" s="1203" t="s">
        <v>147</v>
      </c>
      <c r="G39" s="1203" t="s">
        <v>1919</v>
      </c>
      <c r="H39" s="1203" t="s">
        <v>15</v>
      </c>
      <c r="I39" s="1612"/>
      <c r="J39" s="1612"/>
      <c r="K39" s="1617"/>
    </row>
    <row r="40" spans="1:11" s="592" customFormat="1" ht="51.75" customHeight="1">
      <c r="A40" s="1617"/>
      <c r="B40" s="1609"/>
      <c r="C40" s="1609"/>
      <c r="D40" s="1203" t="s">
        <v>1921</v>
      </c>
      <c r="E40" s="1203" t="s">
        <v>6044</v>
      </c>
      <c r="F40" s="1203" t="s">
        <v>6099</v>
      </c>
      <c r="G40" s="1203" t="s">
        <v>2845</v>
      </c>
      <c r="H40" s="1203" t="s">
        <v>15</v>
      </c>
      <c r="I40" s="1609"/>
      <c r="J40" s="1609"/>
      <c r="K40" s="1618"/>
    </row>
    <row r="41" spans="1:11" s="592" customFormat="1" ht="68.25" customHeight="1">
      <c r="A41" s="1617"/>
      <c r="B41" s="1642"/>
      <c r="C41" s="1642" t="s">
        <v>6045</v>
      </c>
      <c r="D41" s="1201" t="s">
        <v>2843</v>
      </c>
      <c r="E41" s="1201" t="s">
        <v>6015</v>
      </c>
      <c r="F41" s="1201" t="s">
        <v>321</v>
      </c>
      <c r="G41" s="1201"/>
      <c r="H41" s="1201">
        <v>1</v>
      </c>
      <c r="I41" s="1642" t="s">
        <v>3483</v>
      </c>
      <c r="J41" s="1642" t="s">
        <v>2</v>
      </c>
      <c r="K41" s="1647" t="s">
        <v>6101</v>
      </c>
    </row>
    <row r="42" spans="1:11" s="592" customFormat="1" ht="68.25" customHeight="1">
      <c r="A42" s="1617"/>
      <c r="B42" s="1643"/>
      <c r="C42" s="1643"/>
      <c r="D42" s="1201" t="s">
        <v>1881</v>
      </c>
      <c r="E42" s="1222" t="s">
        <v>6025</v>
      </c>
      <c r="F42" s="1222" t="s">
        <v>147</v>
      </c>
      <c r="G42" s="1222" t="s">
        <v>1919</v>
      </c>
      <c r="H42" s="1201">
        <v>1</v>
      </c>
      <c r="I42" s="1643"/>
      <c r="J42" s="1643"/>
      <c r="K42" s="1648"/>
    </row>
    <row r="43" spans="1:11" s="592" customFormat="1" ht="68.25" customHeight="1">
      <c r="A43" s="1617"/>
      <c r="B43" s="1643"/>
      <c r="C43" s="1643"/>
      <c r="D43" s="1201" t="s">
        <v>49</v>
      </c>
      <c r="E43" s="1201" t="s">
        <v>6043</v>
      </c>
      <c r="F43" s="1201" t="s">
        <v>147</v>
      </c>
      <c r="G43" s="1201" t="s">
        <v>1919</v>
      </c>
      <c r="H43" s="1201" t="s">
        <v>3162</v>
      </c>
      <c r="I43" s="1643"/>
      <c r="J43" s="1643"/>
      <c r="K43" s="1648"/>
    </row>
    <row r="44" spans="1:11" s="592" customFormat="1" ht="51.75" customHeight="1">
      <c r="A44" s="1617"/>
      <c r="B44" s="1644"/>
      <c r="C44" s="1644"/>
      <c r="D44" s="1201" t="s">
        <v>1921</v>
      </c>
      <c r="E44" s="1201" t="s">
        <v>6044</v>
      </c>
      <c r="F44" s="1222" t="s">
        <v>6099</v>
      </c>
      <c r="G44" s="1201" t="s">
        <v>2845</v>
      </c>
      <c r="H44" s="1201" t="s">
        <v>173</v>
      </c>
      <c r="I44" s="1644"/>
      <c r="J44" s="1644"/>
      <c r="K44" s="1649"/>
    </row>
    <row r="45" spans="1:11" s="592" customFormat="1" ht="68.25" customHeight="1">
      <c r="A45" s="1617"/>
      <c r="B45" s="1608"/>
      <c r="C45" s="1608" t="s">
        <v>6046</v>
      </c>
      <c r="D45" s="1203" t="s">
        <v>2843</v>
      </c>
      <c r="E45" s="1203" t="s">
        <v>6016</v>
      </c>
      <c r="F45" s="1203" t="s">
        <v>321</v>
      </c>
      <c r="G45" s="1203"/>
      <c r="H45" s="1203">
        <v>1</v>
      </c>
      <c r="I45" s="1608" t="s">
        <v>3483</v>
      </c>
      <c r="J45" s="1608" t="s">
        <v>260</v>
      </c>
      <c r="K45" s="1616" t="s">
        <v>6101</v>
      </c>
    </row>
    <row r="46" spans="1:11" s="592" customFormat="1" ht="68.25" customHeight="1">
      <c r="A46" s="1617"/>
      <c r="B46" s="1612"/>
      <c r="C46" s="1612"/>
      <c r="D46" s="1203" t="s">
        <v>1881</v>
      </c>
      <c r="E46" s="1203" t="s">
        <v>6025</v>
      </c>
      <c r="F46" s="1203" t="s">
        <v>147</v>
      </c>
      <c r="G46" s="1203" t="s">
        <v>1919</v>
      </c>
      <c r="H46" s="1203">
        <v>1</v>
      </c>
      <c r="I46" s="1612"/>
      <c r="J46" s="1612"/>
      <c r="K46" s="1617"/>
    </row>
    <row r="47" spans="1:11" s="592" customFormat="1" ht="68.25" customHeight="1">
      <c r="A47" s="1617"/>
      <c r="B47" s="1612"/>
      <c r="C47" s="1612"/>
      <c r="D47" s="1203" t="s">
        <v>49</v>
      </c>
      <c r="E47" s="1203" t="s">
        <v>6043</v>
      </c>
      <c r="F47" s="1203" t="s">
        <v>147</v>
      </c>
      <c r="G47" s="1203" t="s">
        <v>1919</v>
      </c>
      <c r="H47" s="1203" t="s">
        <v>3162</v>
      </c>
      <c r="I47" s="1612"/>
      <c r="J47" s="1612"/>
      <c r="K47" s="1617"/>
    </row>
    <row r="48" spans="1:11" s="592" customFormat="1" ht="51.75" customHeight="1">
      <c r="A48" s="1617"/>
      <c r="B48" s="1612"/>
      <c r="C48" s="1612"/>
      <c r="D48" s="1204" t="s">
        <v>1921</v>
      </c>
      <c r="E48" s="1204" t="s">
        <v>6044</v>
      </c>
      <c r="F48" s="1203" t="s">
        <v>6099</v>
      </c>
      <c r="G48" s="1204" t="s">
        <v>2845</v>
      </c>
      <c r="H48" s="1204" t="s">
        <v>3162</v>
      </c>
      <c r="I48" s="1612"/>
      <c r="J48" s="1612"/>
      <c r="K48" s="1617"/>
    </row>
    <row r="49" spans="1:11" s="592" customFormat="1" ht="68.25" customHeight="1">
      <c r="A49" s="1617"/>
      <c r="B49" s="1201"/>
      <c r="C49" s="1201" t="s">
        <v>6047</v>
      </c>
      <c r="D49" s="1201" t="s">
        <v>2843</v>
      </c>
      <c r="E49" s="1201" t="s">
        <v>6016</v>
      </c>
      <c r="F49" s="1201" t="s">
        <v>321</v>
      </c>
      <c r="G49" s="1201"/>
      <c r="H49" s="1201">
        <v>1</v>
      </c>
      <c r="I49" s="1201" t="s">
        <v>144</v>
      </c>
      <c r="J49" s="1201" t="s">
        <v>2</v>
      </c>
      <c r="K49" s="1201"/>
    </row>
    <row r="50" spans="1:11" s="592" customFormat="1" ht="68.25" customHeight="1">
      <c r="A50" s="1617"/>
      <c r="B50" s="1203"/>
      <c r="C50" s="1203" t="s">
        <v>6048</v>
      </c>
      <c r="D50" s="1203" t="s">
        <v>1881</v>
      </c>
      <c r="E50" s="1203" t="s">
        <v>6034</v>
      </c>
      <c r="F50" s="1203" t="s">
        <v>147</v>
      </c>
      <c r="G50" s="1203" t="s">
        <v>1919</v>
      </c>
      <c r="H50" s="1203">
        <v>1</v>
      </c>
      <c r="I50" s="1203" t="s">
        <v>449</v>
      </c>
      <c r="J50" s="1203" t="s">
        <v>2</v>
      </c>
      <c r="K50" s="1213"/>
    </row>
    <row r="51" spans="1:11" s="592" customFormat="1" ht="51.75" customHeight="1">
      <c r="A51" s="1617"/>
      <c r="B51" s="1201"/>
      <c r="C51" s="1201" t="s">
        <v>6049</v>
      </c>
      <c r="D51" s="1201" t="s">
        <v>2843</v>
      </c>
      <c r="E51" s="1201" t="s">
        <v>6036</v>
      </c>
      <c r="F51" s="1201" t="s">
        <v>321</v>
      </c>
      <c r="G51" s="1201"/>
      <c r="H51" s="1201">
        <v>1</v>
      </c>
      <c r="I51" s="1201" t="s">
        <v>3483</v>
      </c>
      <c r="J51" s="1201" t="s">
        <v>10</v>
      </c>
      <c r="K51" s="1212"/>
    </row>
    <row r="52" spans="1:11" s="592" customFormat="1" ht="68.25" customHeight="1">
      <c r="A52" s="1617"/>
      <c r="B52" s="1639"/>
      <c r="C52" s="1639" t="s">
        <v>6050</v>
      </c>
      <c r="D52" s="1203" t="s">
        <v>436</v>
      </c>
      <c r="E52" s="1203" t="s">
        <v>324</v>
      </c>
      <c r="F52" s="1203" t="s">
        <v>147</v>
      </c>
      <c r="G52" s="1203" t="s">
        <v>1919</v>
      </c>
      <c r="H52" s="1203" t="s">
        <v>15</v>
      </c>
      <c r="I52" s="1639" t="s">
        <v>449</v>
      </c>
      <c r="J52" s="1639" t="s">
        <v>91</v>
      </c>
      <c r="K52" s="1641" t="s">
        <v>6101</v>
      </c>
    </row>
    <row r="53" spans="1:11" s="592" customFormat="1" ht="68.25" customHeight="1">
      <c r="A53" s="1617"/>
      <c r="B53" s="1639"/>
      <c r="C53" s="1639"/>
      <c r="D53" s="1203" t="s">
        <v>49</v>
      </c>
      <c r="E53" s="1203" t="s">
        <v>3768</v>
      </c>
      <c r="F53" s="1203" t="s">
        <v>147</v>
      </c>
      <c r="G53" s="1203" t="s">
        <v>1919</v>
      </c>
      <c r="H53" s="1203" t="s">
        <v>15</v>
      </c>
      <c r="I53" s="1639"/>
      <c r="J53" s="1639"/>
      <c r="K53" s="1641"/>
    </row>
    <row r="54" spans="1:11" s="592" customFormat="1" ht="51.75" customHeight="1">
      <c r="A54" s="1617"/>
      <c r="B54" s="1639"/>
      <c r="C54" s="1639"/>
      <c r="D54" s="1203" t="s">
        <v>1921</v>
      </c>
      <c r="E54" s="1203" t="s">
        <v>6055</v>
      </c>
      <c r="F54" s="1203" t="s">
        <v>6099</v>
      </c>
      <c r="G54" s="1203" t="s">
        <v>2845</v>
      </c>
      <c r="H54" s="1203" t="s">
        <v>15</v>
      </c>
      <c r="I54" s="1639"/>
      <c r="J54" s="1639"/>
      <c r="K54" s="1641"/>
    </row>
    <row r="55" spans="1:11" s="592" customFormat="1" ht="68.25" customHeight="1">
      <c r="A55" s="1617"/>
      <c r="B55" s="1645"/>
      <c r="C55" s="1645" t="s">
        <v>6051</v>
      </c>
      <c r="D55" s="1201" t="s">
        <v>2843</v>
      </c>
      <c r="E55" s="1201" t="s">
        <v>6036</v>
      </c>
      <c r="F55" s="1201" t="s">
        <v>321</v>
      </c>
      <c r="G55" s="1201"/>
      <c r="H55" s="1201">
        <v>1</v>
      </c>
      <c r="I55" s="1645" t="s">
        <v>3483</v>
      </c>
      <c r="J55" s="1645" t="s">
        <v>2</v>
      </c>
      <c r="K55" s="1638" t="s">
        <v>6101</v>
      </c>
    </row>
    <row r="56" spans="1:11" s="592" customFormat="1" ht="68.25" customHeight="1">
      <c r="A56" s="1617"/>
      <c r="B56" s="1645"/>
      <c r="C56" s="1645"/>
      <c r="D56" s="1201" t="s">
        <v>1881</v>
      </c>
      <c r="E56" s="1201" t="s">
        <v>6034</v>
      </c>
      <c r="F56" s="1222" t="s">
        <v>147</v>
      </c>
      <c r="G56" s="1222" t="s">
        <v>1919</v>
      </c>
      <c r="H56" s="1201">
        <v>1</v>
      </c>
      <c r="I56" s="1645"/>
      <c r="J56" s="1645"/>
      <c r="K56" s="1638"/>
    </row>
    <row r="57" spans="1:11" s="592" customFormat="1" ht="68.25" customHeight="1">
      <c r="A57" s="1617"/>
      <c r="B57" s="1645"/>
      <c r="C57" s="1645"/>
      <c r="D57" s="1201" t="s">
        <v>49</v>
      </c>
      <c r="E57" s="1201" t="s">
        <v>3768</v>
      </c>
      <c r="F57" s="1201" t="s">
        <v>147</v>
      </c>
      <c r="G57" s="1201" t="s">
        <v>1919</v>
      </c>
      <c r="H57" s="1201" t="s">
        <v>3162</v>
      </c>
      <c r="I57" s="1645"/>
      <c r="J57" s="1645"/>
      <c r="K57" s="1638"/>
    </row>
    <row r="58" spans="1:11" s="592" customFormat="1" ht="51.75" customHeight="1">
      <c r="A58" s="1617"/>
      <c r="B58" s="1645"/>
      <c r="C58" s="1645"/>
      <c r="D58" s="1201" t="s">
        <v>1921</v>
      </c>
      <c r="E58" s="1201" t="s">
        <v>6055</v>
      </c>
      <c r="F58" s="1222" t="s">
        <v>6099</v>
      </c>
      <c r="G58" s="1201" t="s">
        <v>2845</v>
      </c>
      <c r="H58" s="1201" t="s">
        <v>173</v>
      </c>
      <c r="I58" s="1645"/>
      <c r="J58" s="1645"/>
      <c r="K58" s="1638"/>
    </row>
    <row r="59" spans="1:11" s="592" customFormat="1" ht="68.25" customHeight="1">
      <c r="A59" s="1617"/>
      <c r="B59" s="1639"/>
      <c r="C59" s="1639" t="s">
        <v>6052</v>
      </c>
      <c r="D59" s="1203" t="s">
        <v>2843</v>
      </c>
      <c r="E59" s="1203" t="s">
        <v>6037</v>
      </c>
      <c r="F59" s="1203" t="s">
        <v>321</v>
      </c>
      <c r="G59" s="1203"/>
      <c r="H59" s="1203">
        <v>1</v>
      </c>
      <c r="I59" s="1639" t="s">
        <v>3483</v>
      </c>
      <c r="J59" s="1639" t="s">
        <v>260</v>
      </c>
      <c r="K59" s="1641" t="s">
        <v>6101</v>
      </c>
    </row>
    <row r="60" spans="1:11" s="592" customFormat="1" ht="68.25" customHeight="1">
      <c r="A60" s="1617"/>
      <c r="B60" s="1639"/>
      <c r="C60" s="1639"/>
      <c r="D60" s="1203" t="s">
        <v>1881</v>
      </c>
      <c r="E60" s="1203" t="s">
        <v>6034</v>
      </c>
      <c r="F60" s="1203" t="s">
        <v>147</v>
      </c>
      <c r="G60" s="1203" t="s">
        <v>1919</v>
      </c>
      <c r="H60" s="1203">
        <v>1</v>
      </c>
      <c r="I60" s="1639"/>
      <c r="J60" s="1639"/>
      <c r="K60" s="1641"/>
    </row>
    <row r="61" spans="1:11" s="592" customFormat="1" ht="68.25" customHeight="1">
      <c r="A61" s="1617"/>
      <c r="B61" s="1639"/>
      <c r="C61" s="1639"/>
      <c r="D61" s="1203" t="s">
        <v>49</v>
      </c>
      <c r="E61" s="1203" t="s">
        <v>3768</v>
      </c>
      <c r="F61" s="1203" t="s">
        <v>147</v>
      </c>
      <c r="G61" s="1203" t="s">
        <v>1919</v>
      </c>
      <c r="H61" s="1203" t="s">
        <v>3162</v>
      </c>
      <c r="I61" s="1639"/>
      <c r="J61" s="1639"/>
      <c r="K61" s="1641"/>
    </row>
    <row r="62" spans="1:11" s="592" customFormat="1" ht="51.75" customHeight="1">
      <c r="A62" s="1617"/>
      <c r="B62" s="1639"/>
      <c r="C62" s="1639"/>
      <c r="D62" s="1203" t="s">
        <v>1921</v>
      </c>
      <c r="E62" s="1203" t="s">
        <v>6055</v>
      </c>
      <c r="F62" s="1203" t="s">
        <v>6099</v>
      </c>
      <c r="G62" s="1203" t="s">
        <v>2845</v>
      </c>
      <c r="H62" s="1203" t="s">
        <v>3162</v>
      </c>
      <c r="I62" s="1639"/>
      <c r="J62" s="1639"/>
      <c r="K62" s="1641"/>
    </row>
    <row r="63" spans="1:11" s="592" customFormat="1" ht="68.25" customHeight="1">
      <c r="A63" s="1618"/>
      <c r="B63" s="1201"/>
      <c r="C63" s="1201" t="s">
        <v>6053</v>
      </c>
      <c r="D63" s="1201" t="s">
        <v>2843</v>
      </c>
      <c r="E63" s="1201" t="s">
        <v>6037</v>
      </c>
      <c r="F63" s="1201" t="s">
        <v>321</v>
      </c>
      <c r="G63" s="1201"/>
      <c r="H63" s="1201">
        <v>1</v>
      </c>
      <c r="I63" s="1201" t="s">
        <v>144</v>
      </c>
      <c r="J63" s="1201" t="s">
        <v>2</v>
      </c>
      <c r="K63" s="1201"/>
    </row>
    <row r="64" spans="1:11" ht="26.25" customHeight="1">
      <c r="A64" s="335"/>
      <c r="B64" s="335"/>
      <c r="C64" s="168"/>
      <c r="D64" s="168"/>
      <c r="E64" s="168"/>
      <c r="F64" s="595"/>
      <c r="G64" s="211"/>
      <c r="H64" s="168"/>
      <c r="I64" s="211"/>
      <c r="J64" s="596"/>
      <c r="K64" s="596"/>
    </row>
    <row r="65" spans="1:11" s="592" customFormat="1" ht="42.75" customHeight="1">
      <c r="A65" s="1243" t="s">
        <v>5868</v>
      </c>
      <c r="B65" s="594"/>
      <c r="C65" s="594"/>
      <c r="D65" s="594"/>
      <c r="E65" s="594"/>
      <c r="F65" s="594"/>
      <c r="G65" s="594"/>
      <c r="H65" s="591"/>
      <c r="I65" s="591"/>
      <c r="J65" s="591"/>
      <c r="K65" s="591"/>
    </row>
    <row r="66" spans="1:11" s="592" customFormat="1" ht="30" customHeight="1">
      <c r="A66" s="184" t="s">
        <v>3781</v>
      </c>
      <c r="B66" s="184" t="s">
        <v>578</v>
      </c>
      <c r="C66" s="184" t="s">
        <v>2289</v>
      </c>
      <c r="D66" s="184" t="s">
        <v>2309</v>
      </c>
      <c r="E66" s="184" t="s">
        <v>2293</v>
      </c>
      <c r="F66" s="184" t="s">
        <v>352</v>
      </c>
      <c r="G66" s="184" t="s">
        <v>1618</v>
      </c>
      <c r="H66" s="184" t="s">
        <v>156</v>
      </c>
      <c r="I66" s="184" t="s">
        <v>189</v>
      </c>
      <c r="J66" s="186" t="s">
        <v>2312</v>
      </c>
      <c r="K66" s="1227"/>
    </row>
    <row r="67" spans="1:11" s="592" customFormat="1" ht="30" customHeight="1">
      <c r="A67" s="1608"/>
      <c r="B67" s="1608" t="s">
        <v>4980</v>
      </c>
      <c r="C67" s="1608" t="s">
        <v>5897</v>
      </c>
      <c r="D67" s="1203" t="s">
        <v>103</v>
      </c>
      <c r="E67" s="1203" t="s">
        <v>2227</v>
      </c>
      <c r="F67" s="1203" t="s">
        <v>268</v>
      </c>
      <c r="G67" s="1203"/>
      <c r="H67" s="1203" t="s">
        <v>4986</v>
      </c>
      <c r="I67" s="1608" t="s">
        <v>79</v>
      </c>
      <c r="J67" s="1608" t="s">
        <v>91</v>
      </c>
      <c r="K67" s="1616"/>
    </row>
    <row r="68" spans="1:11" s="592" customFormat="1" ht="30" customHeight="1">
      <c r="A68" s="1612"/>
      <c r="B68" s="1612"/>
      <c r="C68" s="1612"/>
      <c r="D68" s="1203" t="s">
        <v>436</v>
      </c>
      <c r="E68" s="1203" t="s">
        <v>4984</v>
      </c>
      <c r="F68" s="1203" t="s">
        <v>268</v>
      </c>
      <c r="G68" s="1203"/>
      <c r="H68" s="1203" t="s">
        <v>15</v>
      </c>
      <c r="I68" s="1612"/>
      <c r="J68" s="1612"/>
      <c r="K68" s="1617"/>
    </row>
    <row r="69" spans="1:11" ht="35.25" customHeight="1">
      <c r="A69" s="1609"/>
      <c r="B69" s="1609"/>
      <c r="C69" s="1609"/>
      <c r="D69" s="1203" t="s">
        <v>4983</v>
      </c>
      <c r="E69" s="1203" t="s">
        <v>4985</v>
      </c>
      <c r="F69" s="1203" t="s">
        <v>268</v>
      </c>
      <c r="G69" s="1203"/>
      <c r="H69" s="1203" t="s">
        <v>15</v>
      </c>
      <c r="I69" s="1609"/>
      <c r="J69" s="1609"/>
      <c r="K69" s="1618"/>
    </row>
    <row r="70" spans="1:11" ht="26.25" customHeight="1">
      <c r="A70" s="335"/>
      <c r="B70" s="335"/>
      <c r="C70" s="168"/>
      <c r="D70" s="168"/>
      <c r="E70" s="168"/>
      <c r="F70" s="595"/>
      <c r="G70" s="211"/>
      <c r="H70" s="168"/>
      <c r="I70" s="211"/>
      <c r="J70" s="596"/>
      <c r="K70" s="596"/>
    </row>
    <row r="71" spans="1:11" s="592" customFormat="1" ht="36.75" customHeight="1">
      <c r="A71" s="1243" t="s">
        <v>5739</v>
      </c>
      <c r="B71" s="594"/>
      <c r="C71" s="594"/>
      <c r="D71" s="594"/>
      <c r="E71" s="594"/>
      <c r="F71" s="594"/>
      <c r="G71" s="594"/>
      <c r="H71" s="591"/>
      <c r="I71" s="591"/>
      <c r="J71" s="591"/>
      <c r="K71" s="591"/>
    </row>
    <row r="72" spans="1:11" s="592" customFormat="1" ht="30" customHeight="1">
      <c r="A72" s="184" t="s">
        <v>3781</v>
      </c>
      <c r="B72" s="184"/>
      <c r="C72" s="184" t="s">
        <v>2289</v>
      </c>
      <c r="D72" s="184" t="s">
        <v>2309</v>
      </c>
      <c r="E72" s="184" t="s">
        <v>2293</v>
      </c>
      <c r="F72" s="184" t="s">
        <v>352</v>
      </c>
      <c r="G72" s="184" t="s">
        <v>1618</v>
      </c>
      <c r="H72" s="184" t="s">
        <v>156</v>
      </c>
      <c r="I72" s="184" t="s">
        <v>189</v>
      </c>
      <c r="J72" s="186" t="s">
        <v>2312</v>
      </c>
      <c r="K72" s="1227" t="s">
        <v>582</v>
      </c>
    </row>
    <row r="73" spans="1:11" s="592" customFormat="1" ht="30" customHeight="1">
      <c r="A73" s="1601"/>
      <c r="B73" s="1601" t="s">
        <v>1996</v>
      </c>
      <c r="C73" s="1601" t="s">
        <v>416</v>
      </c>
      <c r="D73" s="1209" t="s">
        <v>288</v>
      </c>
      <c r="E73" s="1201" t="s">
        <v>1845</v>
      </c>
      <c r="F73" s="1209" t="s">
        <v>25</v>
      </c>
      <c r="G73" s="1209" t="s">
        <v>1622</v>
      </c>
      <c r="H73" s="1209" t="s">
        <v>15</v>
      </c>
      <c r="I73" s="1642" t="s">
        <v>270</v>
      </c>
      <c r="J73" s="1642" t="s">
        <v>794</v>
      </c>
      <c r="K73" s="1647" t="s">
        <v>727</v>
      </c>
    </row>
    <row r="74" spans="1:11" s="592" customFormat="1" ht="30" customHeight="1">
      <c r="A74" s="1660"/>
      <c r="B74" s="1660"/>
      <c r="C74" s="1660"/>
      <c r="D74" s="1209" t="s">
        <v>2197</v>
      </c>
      <c r="E74" s="1201" t="s">
        <v>1997</v>
      </c>
      <c r="F74" s="1209" t="s">
        <v>25</v>
      </c>
      <c r="G74" s="1209" t="s">
        <v>1622</v>
      </c>
      <c r="H74" s="1209" t="s">
        <v>15</v>
      </c>
      <c r="I74" s="1643"/>
      <c r="J74" s="1643"/>
      <c r="K74" s="1648"/>
    </row>
    <row r="75" spans="1:11" ht="35.25" customHeight="1">
      <c r="A75" s="1602"/>
      <c r="B75" s="1602"/>
      <c r="C75" s="1602"/>
      <c r="D75" s="1209" t="s">
        <v>331</v>
      </c>
      <c r="E75" s="1201" t="s">
        <v>1998</v>
      </c>
      <c r="F75" s="1209" t="s">
        <v>25</v>
      </c>
      <c r="G75" s="1209" t="s">
        <v>1999</v>
      </c>
      <c r="H75" s="1209" t="s">
        <v>15</v>
      </c>
      <c r="I75" s="1644"/>
      <c r="J75" s="1644"/>
      <c r="K75" s="1649"/>
    </row>
    <row r="76" spans="1:11" ht="63.75" customHeight="1">
      <c r="A76" s="1642"/>
      <c r="B76" s="1645" t="s">
        <v>2000</v>
      </c>
      <c r="C76" s="1834" t="s">
        <v>2001</v>
      </c>
      <c r="D76" s="1218" t="s">
        <v>1579</v>
      </c>
      <c r="E76" s="1226" t="s">
        <v>1582</v>
      </c>
      <c r="F76" s="1218" t="s">
        <v>268</v>
      </c>
      <c r="G76" s="1218"/>
      <c r="H76" s="1218" t="s">
        <v>646</v>
      </c>
      <c r="I76" s="1664" t="s">
        <v>182</v>
      </c>
      <c r="J76" s="1980" t="s">
        <v>91</v>
      </c>
      <c r="K76" s="1647" t="s">
        <v>2002</v>
      </c>
    </row>
    <row r="77" spans="1:11" ht="43.5" customHeight="1">
      <c r="A77" s="1643"/>
      <c r="B77" s="1645"/>
      <c r="C77" s="1834"/>
      <c r="D77" s="1218" t="s">
        <v>288</v>
      </c>
      <c r="E77" s="1218" t="s">
        <v>373</v>
      </c>
      <c r="F77" s="1218" t="s">
        <v>268</v>
      </c>
      <c r="G77" s="1218"/>
      <c r="H77" s="1218" t="s">
        <v>4</v>
      </c>
      <c r="I77" s="1664"/>
      <c r="J77" s="1980"/>
      <c r="K77" s="1648"/>
    </row>
    <row r="78" spans="1:11" s="139" customFormat="1" ht="33" customHeight="1">
      <c r="A78" s="1644"/>
      <c r="B78" s="1645"/>
      <c r="C78" s="1834"/>
      <c r="D78" s="1218" t="s">
        <v>43</v>
      </c>
      <c r="E78" s="1218" t="s">
        <v>108</v>
      </c>
      <c r="F78" s="1218" t="s">
        <v>268</v>
      </c>
      <c r="G78" s="1218"/>
      <c r="H78" s="1218" t="s">
        <v>4</v>
      </c>
      <c r="I78" s="1664"/>
      <c r="J78" s="1980"/>
      <c r="K78" s="1649"/>
    </row>
    <row r="79" spans="1:11" s="139" customFormat="1" ht="44.25" customHeight="1">
      <c r="A79" s="1889" t="s">
        <v>2196</v>
      </c>
      <c r="B79" s="1692"/>
      <c r="C79" s="1834" t="s">
        <v>2201</v>
      </c>
      <c r="D79" s="1218" t="s">
        <v>2197</v>
      </c>
      <c r="E79" s="1218" t="s">
        <v>2198</v>
      </c>
      <c r="F79" s="1218" t="s">
        <v>7</v>
      </c>
      <c r="G79" s="1218" t="s">
        <v>2199</v>
      </c>
      <c r="H79" s="1218" t="s">
        <v>15</v>
      </c>
      <c r="I79" s="1664" t="s">
        <v>181</v>
      </c>
      <c r="J79" s="1834" t="s">
        <v>260</v>
      </c>
      <c r="K79" s="1638" t="s">
        <v>2223</v>
      </c>
    </row>
    <row r="80" spans="1:11" s="139" customFormat="1" ht="33" customHeight="1">
      <c r="A80" s="1889"/>
      <c r="B80" s="1693"/>
      <c r="C80" s="1834"/>
      <c r="D80" s="1218" t="s">
        <v>331</v>
      </c>
      <c r="E80" s="1226" t="s">
        <v>1920</v>
      </c>
      <c r="F80" s="1218" t="s">
        <v>7</v>
      </c>
      <c r="G80" s="1218" t="s">
        <v>2199</v>
      </c>
      <c r="H80" s="1218" t="s">
        <v>15</v>
      </c>
      <c r="I80" s="1664"/>
      <c r="J80" s="1664"/>
      <c r="K80" s="1691"/>
    </row>
    <row r="81" spans="1:13" s="139" customFormat="1" ht="33" customHeight="1">
      <c r="A81" s="1889"/>
      <c r="B81" s="1694"/>
      <c r="C81" s="1834"/>
      <c r="D81" s="1218" t="s">
        <v>436</v>
      </c>
      <c r="E81" s="1218" t="s">
        <v>2200</v>
      </c>
      <c r="F81" s="1218" t="s">
        <v>7</v>
      </c>
      <c r="G81" s="1218" t="s">
        <v>1642</v>
      </c>
      <c r="H81" s="1218" t="s">
        <v>15</v>
      </c>
      <c r="I81" s="1664"/>
      <c r="J81" s="1664"/>
      <c r="K81" s="1691"/>
    </row>
    <row r="82" spans="1:13" s="139" customFormat="1" ht="44.25" customHeight="1">
      <c r="A82" s="1889" t="s">
        <v>2196</v>
      </c>
      <c r="B82" s="1642"/>
      <c r="C82" s="1834" t="s">
        <v>2203</v>
      </c>
      <c r="D82" s="1218" t="s">
        <v>2197</v>
      </c>
      <c r="E82" s="1218" t="s">
        <v>2198</v>
      </c>
      <c r="F82" s="1218" t="s">
        <v>7</v>
      </c>
      <c r="G82" s="1218" t="s">
        <v>2199</v>
      </c>
      <c r="H82" s="1218" t="s">
        <v>15</v>
      </c>
      <c r="I82" s="1664" t="s">
        <v>2204</v>
      </c>
      <c r="J82" s="1834" t="s">
        <v>690</v>
      </c>
      <c r="K82" s="1638" t="s">
        <v>2222</v>
      </c>
    </row>
    <row r="83" spans="1:13" s="139" customFormat="1" ht="33" customHeight="1">
      <c r="A83" s="1889"/>
      <c r="B83" s="1643"/>
      <c r="C83" s="1834"/>
      <c r="D83" s="1218" t="s">
        <v>331</v>
      </c>
      <c r="E83" s="1226" t="s">
        <v>1920</v>
      </c>
      <c r="F83" s="1218" t="s">
        <v>7</v>
      </c>
      <c r="G83" s="1218" t="s">
        <v>2199</v>
      </c>
      <c r="H83" s="1218" t="s">
        <v>15</v>
      </c>
      <c r="I83" s="1664"/>
      <c r="J83" s="1664"/>
      <c r="K83" s="1691"/>
    </row>
    <row r="84" spans="1:13" ht="27.75" customHeight="1">
      <c r="A84" s="1889"/>
      <c r="B84" s="1644"/>
      <c r="C84" s="1834"/>
      <c r="D84" s="1218" t="s">
        <v>436</v>
      </c>
      <c r="E84" s="1218" t="s">
        <v>2200</v>
      </c>
      <c r="F84" s="1218" t="s">
        <v>7</v>
      </c>
      <c r="G84" s="1218" t="s">
        <v>1642</v>
      </c>
      <c r="H84" s="1218" t="s">
        <v>15</v>
      </c>
      <c r="I84" s="1664"/>
      <c r="J84" s="1664"/>
      <c r="K84" s="1691"/>
      <c r="L84" s="130"/>
      <c r="M84" s="130"/>
    </row>
    <row r="85" spans="1:13" s="139" customFormat="1" ht="33" customHeight="1">
      <c r="A85" s="228"/>
      <c r="B85" s="228"/>
      <c r="C85" s="169"/>
      <c r="D85" s="168"/>
      <c r="E85" s="168"/>
      <c r="F85" s="168"/>
      <c r="G85" s="168"/>
      <c r="H85" s="168"/>
      <c r="I85" s="168"/>
      <c r="J85" s="162"/>
      <c r="K85" s="210"/>
    </row>
    <row r="86" spans="1:13" s="592" customFormat="1" ht="43.5" customHeight="1">
      <c r="A86" s="487" t="s">
        <v>5740</v>
      </c>
      <c r="B86" s="794"/>
      <c r="C86" s="794"/>
      <c r="D86" s="794"/>
      <c r="E86" s="794"/>
      <c r="F86" s="794"/>
      <c r="G86" s="794"/>
      <c r="H86" s="794"/>
      <c r="I86" s="794"/>
      <c r="J86" s="591"/>
      <c r="K86" s="591"/>
    </row>
    <row r="87" spans="1:13" ht="45" customHeight="1">
      <c r="A87" s="184" t="s">
        <v>3781</v>
      </c>
      <c r="B87" s="184" t="s">
        <v>578</v>
      </c>
      <c r="C87" s="184" t="s">
        <v>2289</v>
      </c>
      <c r="D87" s="184" t="s">
        <v>2309</v>
      </c>
      <c r="E87" s="184" t="s">
        <v>2293</v>
      </c>
      <c r="F87" s="184" t="s">
        <v>352</v>
      </c>
      <c r="G87" s="184" t="s">
        <v>1618</v>
      </c>
      <c r="H87" s="184" t="s">
        <v>156</v>
      </c>
      <c r="I87" s="184" t="s">
        <v>189</v>
      </c>
      <c r="J87" s="186" t="s">
        <v>2312</v>
      </c>
      <c r="K87" s="186" t="s">
        <v>5</v>
      </c>
    </row>
    <row r="88" spans="1:13" ht="199.5" customHeight="1">
      <c r="A88" s="1203"/>
      <c r="B88" s="1203"/>
      <c r="C88" s="1203" t="s">
        <v>2003</v>
      </c>
      <c r="D88" s="828"/>
      <c r="E88" s="828"/>
      <c r="F88" s="828"/>
      <c r="G88" s="828"/>
      <c r="H88" s="227"/>
      <c r="I88" s="828"/>
      <c r="J88" s="828"/>
      <c r="K88" s="1213" t="s">
        <v>4976</v>
      </c>
    </row>
    <row r="89" spans="1:13" ht="50.1" customHeight="1">
      <c r="A89" s="1608" t="s">
        <v>6315</v>
      </c>
      <c r="B89" s="1608" t="s">
        <v>6314</v>
      </c>
      <c r="C89" s="2136" t="s">
        <v>6319</v>
      </c>
      <c r="D89" s="1210" t="s">
        <v>51</v>
      </c>
      <c r="E89" s="1210" t="s">
        <v>32</v>
      </c>
      <c r="F89" s="1210" t="s">
        <v>148</v>
      </c>
      <c r="G89" s="1203" t="s">
        <v>1743</v>
      </c>
      <c r="H89" s="1210">
        <v>1</v>
      </c>
      <c r="I89" s="1608" t="s">
        <v>303</v>
      </c>
      <c r="J89" s="1608" t="s">
        <v>2</v>
      </c>
      <c r="K89" s="1616" t="s">
        <v>6317</v>
      </c>
    </row>
    <row r="90" spans="1:13" ht="50.1" customHeight="1">
      <c r="A90" s="1612"/>
      <c r="B90" s="1612"/>
      <c r="C90" s="2132"/>
      <c r="D90" s="1210" t="s">
        <v>4536</v>
      </c>
      <c r="E90" s="1224" t="s">
        <v>6246</v>
      </c>
      <c r="F90" s="1210" t="s">
        <v>299</v>
      </c>
      <c r="G90" s="1203"/>
      <c r="H90" s="1210">
        <v>1</v>
      </c>
      <c r="I90" s="1612"/>
      <c r="J90" s="1612"/>
      <c r="K90" s="1617"/>
    </row>
    <row r="91" spans="1:13" ht="50.1" customHeight="1">
      <c r="A91" s="1612"/>
      <c r="B91" s="1612"/>
      <c r="C91" s="2132"/>
      <c r="D91" s="1210" t="s">
        <v>111</v>
      </c>
      <c r="E91" s="1210" t="s">
        <v>5266</v>
      </c>
      <c r="F91" s="1210" t="s">
        <v>299</v>
      </c>
      <c r="G91" s="1203"/>
      <c r="H91" s="1210">
        <v>1</v>
      </c>
      <c r="I91" s="1612"/>
      <c r="J91" s="1612"/>
      <c r="K91" s="1617"/>
    </row>
    <row r="92" spans="1:13" ht="50.1" customHeight="1">
      <c r="A92" s="1612"/>
      <c r="B92" s="1612"/>
      <c r="C92" s="2132"/>
      <c r="D92" s="1210" t="s">
        <v>6313</v>
      </c>
      <c r="E92" s="1210" t="s">
        <v>3913</v>
      </c>
      <c r="F92" s="1210" t="s">
        <v>148</v>
      </c>
      <c r="G92" s="1203" t="s">
        <v>3880</v>
      </c>
      <c r="H92" s="1210">
        <v>3</v>
      </c>
      <c r="I92" s="1612"/>
      <c r="J92" s="1612"/>
      <c r="K92" s="1617"/>
    </row>
    <row r="93" spans="1:13" ht="50.1" customHeight="1">
      <c r="A93" s="1612"/>
      <c r="B93" s="1609"/>
      <c r="C93" s="2132"/>
      <c r="D93" s="1210" t="s">
        <v>43</v>
      </c>
      <c r="E93" s="1210" t="s">
        <v>108</v>
      </c>
      <c r="F93" s="1210" t="s">
        <v>148</v>
      </c>
      <c r="G93" s="1203" t="s">
        <v>6638</v>
      </c>
      <c r="H93" s="1210" t="s">
        <v>4</v>
      </c>
      <c r="I93" s="1609"/>
      <c r="J93" s="1609"/>
      <c r="K93" s="1618"/>
    </row>
    <row r="94" spans="1:13" ht="50.1" customHeight="1">
      <c r="A94" s="1612"/>
      <c r="B94" s="1601" t="s">
        <v>6316</v>
      </c>
      <c r="C94" s="1601" t="s">
        <v>6320</v>
      </c>
      <c r="D94" s="1218" t="s">
        <v>51</v>
      </c>
      <c r="E94" s="1228" t="s">
        <v>32</v>
      </c>
      <c r="F94" s="1228" t="s">
        <v>148</v>
      </c>
      <c r="G94" s="1209" t="s">
        <v>1743</v>
      </c>
      <c r="H94" s="1228" t="s">
        <v>3966</v>
      </c>
      <c r="I94" s="1601" t="s">
        <v>303</v>
      </c>
      <c r="J94" s="1642" t="s">
        <v>91</v>
      </c>
      <c r="K94" s="1647" t="s">
        <v>6318</v>
      </c>
    </row>
    <row r="95" spans="1:13" ht="50.1" customHeight="1">
      <c r="A95" s="1612"/>
      <c r="B95" s="1660"/>
      <c r="C95" s="1660"/>
      <c r="D95" s="1218" t="s">
        <v>4536</v>
      </c>
      <c r="E95" s="1225" t="s">
        <v>6246</v>
      </c>
      <c r="F95" s="1228" t="s">
        <v>299</v>
      </c>
      <c r="G95" s="1209"/>
      <c r="H95" s="1228" t="s">
        <v>3966</v>
      </c>
      <c r="I95" s="1660"/>
      <c r="J95" s="1643"/>
      <c r="K95" s="1648"/>
    </row>
    <row r="96" spans="1:13" ht="50.1" customHeight="1">
      <c r="A96" s="1612"/>
      <c r="B96" s="1660"/>
      <c r="C96" s="1660"/>
      <c r="D96" s="1218" t="s">
        <v>111</v>
      </c>
      <c r="E96" s="1228" t="s">
        <v>5266</v>
      </c>
      <c r="F96" s="1228" t="s">
        <v>299</v>
      </c>
      <c r="G96" s="1209"/>
      <c r="H96" s="1228">
        <v>1</v>
      </c>
      <c r="I96" s="1660"/>
      <c r="J96" s="1643"/>
      <c r="K96" s="1648"/>
    </row>
    <row r="97" spans="1:11" ht="50.1" customHeight="1">
      <c r="A97" s="1612"/>
      <c r="B97" s="1660"/>
      <c r="C97" s="1660"/>
      <c r="D97" s="1218" t="s">
        <v>6313</v>
      </c>
      <c r="E97" s="1228" t="s">
        <v>3913</v>
      </c>
      <c r="F97" s="1228" t="s">
        <v>148</v>
      </c>
      <c r="G97" s="1209" t="s">
        <v>3880</v>
      </c>
      <c r="H97" s="1228">
        <v>3</v>
      </c>
      <c r="I97" s="1660"/>
      <c r="J97" s="1643"/>
      <c r="K97" s="1648"/>
    </row>
    <row r="98" spans="1:11" ht="50.1" customHeight="1">
      <c r="A98" s="1612"/>
      <c r="B98" s="1602"/>
      <c r="C98" s="1602"/>
      <c r="D98" s="1218" t="s">
        <v>43</v>
      </c>
      <c r="E98" s="1218" t="s">
        <v>108</v>
      </c>
      <c r="F98" s="1228" t="s">
        <v>148</v>
      </c>
      <c r="G98" s="1209" t="s">
        <v>6639</v>
      </c>
      <c r="H98" s="1228" t="s">
        <v>4</v>
      </c>
      <c r="I98" s="1602"/>
      <c r="J98" s="1644"/>
      <c r="K98" s="1649"/>
    </row>
    <row r="99" spans="1:11" ht="50.1" customHeight="1">
      <c r="A99" s="1612"/>
      <c r="B99" s="1608" t="s">
        <v>6323</v>
      </c>
      <c r="C99" s="1608" t="s">
        <v>6321</v>
      </c>
      <c r="D99" s="1210" t="s">
        <v>51</v>
      </c>
      <c r="E99" s="1210" t="s">
        <v>6325</v>
      </c>
      <c r="F99" s="1210" t="s">
        <v>148</v>
      </c>
      <c r="G99" s="1203" t="s">
        <v>1743</v>
      </c>
      <c r="H99" s="1210">
        <v>1</v>
      </c>
      <c r="I99" s="1608" t="s">
        <v>303</v>
      </c>
      <c r="J99" s="1608" t="s">
        <v>2</v>
      </c>
      <c r="K99" s="1616" t="s">
        <v>6317</v>
      </c>
    </row>
    <row r="100" spans="1:11" ht="50.1" customHeight="1">
      <c r="A100" s="1612"/>
      <c r="B100" s="1612"/>
      <c r="C100" s="1612"/>
      <c r="D100" s="1210" t="s">
        <v>4536</v>
      </c>
      <c r="E100" s="1224" t="s">
        <v>6328</v>
      </c>
      <c r="F100" s="1210" t="s">
        <v>299</v>
      </c>
      <c r="G100" s="1203"/>
      <c r="H100" s="1210">
        <v>1</v>
      </c>
      <c r="I100" s="1612"/>
      <c r="J100" s="1612"/>
      <c r="K100" s="1617"/>
    </row>
    <row r="101" spans="1:11" ht="50.1" customHeight="1">
      <c r="A101" s="1612"/>
      <c r="B101" s="1612"/>
      <c r="C101" s="1612"/>
      <c r="D101" s="1210" t="s">
        <v>111</v>
      </c>
      <c r="E101" s="1210" t="s">
        <v>5265</v>
      </c>
      <c r="F101" s="1210" t="s">
        <v>299</v>
      </c>
      <c r="G101" s="1203"/>
      <c r="H101" s="1210">
        <v>1</v>
      </c>
      <c r="I101" s="1612"/>
      <c r="J101" s="1612"/>
      <c r="K101" s="1617"/>
    </row>
    <row r="102" spans="1:11" ht="50.1" customHeight="1">
      <c r="A102" s="1612"/>
      <c r="B102" s="1612"/>
      <c r="C102" s="1612"/>
      <c r="D102" s="1210" t="s">
        <v>6313</v>
      </c>
      <c r="E102" s="1210" t="s">
        <v>6326</v>
      </c>
      <c r="F102" s="1210" t="s">
        <v>148</v>
      </c>
      <c r="G102" s="1203" t="s">
        <v>3880</v>
      </c>
      <c r="H102" s="1210">
        <v>3</v>
      </c>
      <c r="I102" s="1612"/>
      <c r="J102" s="1612"/>
      <c r="K102" s="1617"/>
    </row>
    <row r="103" spans="1:11" ht="50.1" customHeight="1">
      <c r="A103" s="1612"/>
      <c r="B103" s="1609"/>
      <c r="C103" s="1609"/>
      <c r="D103" s="1210" t="s">
        <v>43</v>
      </c>
      <c r="E103" s="1210" t="s">
        <v>6327</v>
      </c>
      <c r="F103" s="1210" t="s">
        <v>148</v>
      </c>
      <c r="G103" s="1203" t="s">
        <v>6638</v>
      </c>
      <c r="H103" s="1210" t="s">
        <v>4</v>
      </c>
      <c r="I103" s="1609"/>
      <c r="J103" s="1609"/>
      <c r="K103" s="1618"/>
    </row>
    <row r="104" spans="1:11" ht="50.1" customHeight="1">
      <c r="A104" s="1612"/>
      <c r="B104" s="1601" t="s">
        <v>6324</v>
      </c>
      <c r="C104" s="1601" t="s">
        <v>6322</v>
      </c>
      <c r="D104" s="1218" t="s">
        <v>51</v>
      </c>
      <c r="E104" s="1228" t="s">
        <v>6325</v>
      </c>
      <c r="F104" s="1228" t="s">
        <v>148</v>
      </c>
      <c r="G104" s="1209" t="s">
        <v>1743</v>
      </c>
      <c r="H104" s="1228" t="s">
        <v>3966</v>
      </c>
      <c r="I104" s="1601" t="s">
        <v>303</v>
      </c>
      <c r="J104" s="1642" t="s">
        <v>91</v>
      </c>
      <c r="K104" s="1647" t="s">
        <v>6318</v>
      </c>
    </row>
    <row r="105" spans="1:11" ht="50.1" customHeight="1">
      <c r="A105" s="1612"/>
      <c r="B105" s="1660"/>
      <c r="C105" s="1660"/>
      <c r="D105" s="1218" t="s">
        <v>4536</v>
      </c>
      <c r="E105" s="1225" t="s">
        <v>6328</v>
      </c>
      <c r="F105" s="1228" t="s">
        <v>299</v>
      </c>
      <c r="G105" s="1209"/>
      <c r="H105" s="1228" t="s">
        <v>3966</v>
      </c>
      <c r="I105" s="1660"/>
      <c r="J105" s="1643"/>
      <c r="K105" s="1648"/>
    </row>
    <row r="106" spans="1:11" ht="50.1" customHeight="1">
      <c r="A106" s="1612"/>
      <c r="B106" s="1660"/>
      <c r="C106" s="1660"/>
      <c r="D106" s="1218" t="s">
        <v>111</v>
      </c>
      <c r="E106" s="1228" t="s">
        <v>5265</v>
      </c>
      <c r="F106" s="1228" t="s">
        <v>299</v>
      </c>
      <c r="G106" s="1209"/>
      <c r="H106" s="1228">
        <v>1</v>
      </c>
      <c r="I106" s="1660"/>
      <c r="J106" s="1643"/>
      <c r="K106" s="1648"/>
    </row>
    <row r="107" spans="1:11" ht="50.1" customHeight="1">
      <c r="A107" s="1612"/>
      <c r="B107" s="1660"/>
      <c r="C107" s="1660"/>
      <c r="D107" s="1218" t="s">
        <v>6313</v>
      </c>
      <c r="E107" s="1228" t="s">
        <v>6326</v>
      </c>
      <c r="F107" s="1228" t="s">
        <v>148</v>
      </c>
      <c r="G107" s="1209" t="s">
        <v>3880</v>
      </c>
      <c r="H107" s="1228">
        <v>3</v>
      </c>
      <c r="I107" s="1660"/>
      <c r="J107" s="1643"/>
      <c r="K107" s="1648"/>
    </row>
    <row r="108" spans="1:11" ht="50.1" customHeight="1">
      <c r="A108" s="1612"/>
      <c r="B108" s="1602"/>
      <c r="C108" s="1602"/>
      <c r="D108" s="1218" t="s">
        <v>43</v>
      </c>
      <c r="E108" s="1218" t="s">
        <v>6327</v>
      </c>
      <c r="F108" s="1228" t="s">
        <v>148</v>
      </c>
      <c r="G108" s="1209" t="s">
        <v>6638</v>
      </c>
      <c r="H108" s="1228" t="s">
        <v>4</v>
      </c>
      <c r="I108" s="1602"/>
      <c r="J108" s="1644"/>
      <c r="K108" s="1649"/>
    </row>
    <row r="109" spans="1:11" ht="50.1" customHeight="1">
      <c r="A109" s="1612"/>
      <c r="B109" s="1639" t="s">
        <v>6333</v>
      </c>
      <c r="C109" s="1639" t="s">
        <v>7216</v>
      </c>
      <c r="D109" s="1210" t="s">
        <v>53</v>
      </c>
      <c r="E109" s="1210" t="s">
        <v>4984</v>
      </c>
      <c r="F109" s="1210" t="s">
        <v>148</v>
      </c>
      <c r="G109" s="1203" t="s">
        <v>1634</v>
      </c>
      <c r="H109" s="1210" t="s">
        <v>6329</v>
      </c>
      <c r="I109" s="1639" t="s">
        <v>78</v>
      </c>
      <c r="J109" s="1639" t="s">
        <v>2</v>
      </c>
      <c r="K109" s="1641"/>
    </row>
    <row r="110" spans="1:11" ht="50.1" customHeight="1">
      <c r="A110" s="1612"/>
      <c r="B110" s="1639"/>
      <c r="C110" s="1639"/>
      <c r="D110" s="1210" t="s">
        <v>2275</v>
      </c>
      <c r="E110" s="1224" t="s">
        <v>5136</v>
      </c>
      <c r="F110" s="1210" t="s">
        <v>148</v>
      </c>
      <c r="G110" s="1203" t="s">
        <v>1720</v>
      </c>
      <c r="H110" s="1210" t="s">
        <v>132</v>
      </c>
      <c r="I110" s="1639"/>
      <c r="J110" s="1639"/>
      <c r="K110" s="1641"/>
    </row>
    <row r="111" spans="1:11" ht="50.1" customHeight="1">
      <c r="A111" s="1612"/>
      <c r="B111" s="1639"/>
      <c r="C111" s="1639"/>
      <c r="D111" s="1210" t="s">
        <v>103</v>
      </c>
      <c r="E111" s="1210" t="s">
        <v>2227</v>
      </c>
      <c r="F111" s="1210" t="s">
        <v>148</v>
      </c>
      <c r="G111" s="1203" t="s">
        <v>6640</v>
      </c>
      <c r="H111" s="1210" t="s">
        <v>132</v>
      </c>
      <c r="I111" s="1639"/>
      <c r="J111" s="1639"/>
      <c r="K111" s="1641"/>
    </row>
    <row r="112" spans="1:11" ht="50.1" customHeight="1">
      <c r="A112" s="1612"/>
      <c r="B112" s="1679" t="s">
        <v>6334</v>
      </c>
      <c r="C112" s="1679" t="s">
        <v>7217</v>
      </c>
      <c r="D112" s="1218" t="s">
        <v>53</v>
      </c>
      <c r="E112" s="1228" t="s">
        <v>6330</v>
      </c>
      <c r="F112" s="1228" t="s">
        <v>148</v>
      </c>
      <c r="G112" s="1209" t="s">
        <v>1634</v>
      </c>
      <c r="H112" s="1228" t="s">
        <v>6329</v>
      </c>
      <c r="I112" s="1679" t="s">
        <v>78</v>
      </c>
      <c r="J112" s="1645" t="s">
        <v>2</v>
      </c>
      <c r="K112" s="1638"/>
    </row>
    <row r="113" spans="1:13" ht="50.1" customHeight="1">
      <c r="A113" s="1612"/>
      <c r="B113" s="1679"/>
      <c r="C113" s="1679"/>
      <c r="D113" s="1218" t="s">
        <v>2275</v>
      </c>
      <c r="E113" s="1225" t="s">
        <v>6331</v>
      </c>
      <c r="F113" s="1228" t="s">
        <v>148</v>
      </c>
      <c r="G113" s="1209" t="s">
        <v>1720</v>
      </c>
      <c r="H113" s="1228" t="s">
        <v>132</v>
      </c>
      <c r="I113" s="1679"/>
      <c r="J113" s="1645"/>
      <c r="K113" s="1638"/>
    </row>
    <row r="114" spans="1:13" ht="50.1" customHeight="1">
      <c r="A114" s="1609"/>
      <c r="B114" s="1679"/>
      <c r="C114" s="1679"/>
      <c r="D114" s="1218" t="s">
        <v>103</v>
      </c>
      <c r="E114" s="1228" t="s">
        <v>6332</v>
      </c>
      <c r="F114" s="1228" t="s">
        <v>148</v>
      </c>
      <c r="G114" s="1209" t="s">
        <v>6640</v>
      </c>
      <c r="H114" s="1228" t="s">
        <v>132</v>
      </c>
      <c r="I114" s="1679"/>
      <c r="J114" s="1645"/>
      <c r="K114" s="1638"/>
    </row>
    <row r="115" spans="1:13" ht="16.5" customHeight="1">
      <c r="D115" s="196"/>
    </row>
    <row r="116" spans="1:13" s="592" customFormat="1" ht="43.5" customHeight="1">
      <c r="A116" s="487" t="s">
        <v>8030</v>
      </c>
      <c r="B116" s="794"/>
      <c r="C116" s="794"/>
      <c r="D116" s="794"/>
      <c r="E116" s="794"/>
      <c r="F116" s="794"/>
      <c r="G116" s="794"/>
      <c r="H116" s="794"/>
      <c r="I116" s="794"/>
      <c r="J116" s="591"/>
      <c r="K116" s="591"/>
    </row>
    <row r="117" spans="1:13" ht="45" customHeight="1">
      <c r="A117" s="184" t="s">
        <v>3781</v>
      </c>
      <c r="B117" s="184" t="s">
        <v>578</v>
      </c>
      <c r="C117" s="184" t="s">
        <v>2289</v>
      </c>
      <c r="D117" s="184" t="s">
        <v>2309</v>
      </c>
      <c r="E117" s="184" t="s">
        <v>2293</v>
      </c>
      <c r="F117" s="184" t="s">
        <v>352</v>
      </c>
      <c r="G117" s="184" t="s">
        <v>1618</v>
      </c>
      <c r="H117" s="184" t="s">
        <v>156</v>
      </c>
      <c r="I117" s="184" t="s">
        <v>189</v>
      </c>
      <c r="J117" s="186" t="s">
        <v>2312</v>
      </c>
      <c r="K117" s="186" t="s">
        <v>5</v>
      </c>
    </row>
    <row r="118" spans="1:13" ht="54.75" customHeight="1">
      <c r="A118" s="1642" t="s">
        <v>8037</v>
      </c>
      <c r="B118" s="1645" t="s">
        <v>8031</v>
      </c>
      <c r="C118" s="1645" t="s">
        <v>8032</v>
      </c>
      <c r="D118" s="1400" t="s">
        <v>2843</v>
      </c>
      <c r="E118" s="311" t="s">
        <v>8033</v>
      </c>
      <c r="F118" s="1400" t="s">
        <v>321</v>
      </c>
      <c r="G118" s="1400"/>
      <c r="H118" s="1400">
        <v>1</v>
      </c>
      <c r="I118" s="1645" t="s">
        <v>79</v>
      </c>
      <c r="J118" s="1645" t="s">
        <v>8034</v>
      </c>
      <c r="K118" s="1638"/>
    </row>
    <row r="119" spans="1:13" ht="35.25" customHeight="1">
      <c r="A119" s="1643"/>
      <c r="B119" s="1645"/>
      <c r="C119" s="1645"/>
      <c r="D119" s="1400" t="s">
        <v>436</v>
      </c>
      <c r="E119" s="1400" t="s">
        <v>2526</v>
      </c>
      <c r="F119" s="1400" t="s">
        <v>147</v>
      </c>
      <c r="G119" s="1400" t="s">
        <v>1716</v>
      </c>
      <c r="H119" s="1400" t="s">
        <v>2495</v>
      </c>
      <c r="I119" s="1645"/>
      <c r="J119" s="1645"/>
      <c r="K119" s="1638"/>
    </row>
    <row r="120" spans="1:13" ht="35.25" customHeight="1">
      <c r="A120" s="1643"/>
      <c r="B120" s="1645"/>
      <c r="C120" s="1645"/>
      <c r="D120" s="1400" t="s">
        <v>97</v>
      </c>
      <c r="E120" s="1400" t="s">
        <v>6994</v>
      </c>
      <c r="F120" s="1400" t="s">
        <v>147</v>
      </c>
      <c r="G120" s="1400" t="s">
        <v>1716</v>
      </c>
      <c r="H120" s="1400">
        <v>1</v>
      </c>
      <c r="I120" s="1645"/>
      <c r="J120" s="1645"/>
      <c r="K120" s="1638"/>
    </row>
    <row r="121" spans="1:13" ht="54.75" customHeight="1">
      <c r="A121" s="1643"/>
      <c r="B121" s="1639" t="s">
        <v>8036</v>
      </c>
      <c r="C121" s="1639" t="s">
        <v>8339</v>
      </c>
      <c r="D121" s="1401" t="s">
        <v>2843</v>
      </c>
      <c r="E121" s="1405" t="s">
        <v>8038</v>
      </c>
      <c r="F121" s="1401" t="s">
        <v>321</v>
      </c>
      <c r="G121" s="1401"/>
      <c r="H121" s="1401">
        <v>1</v>
      </c>
      <c r="I121" s="1639" t="s">
        <v>8340</v>
      </c>
      <c r="J121" s="1639" t="s">
        <v>8034</v>
      </c>
      <c r="K121" s="1641"/>
    </row>
    <row r="122" spans="1:13" ht="35.25" customHeight="1">
      <c r="A122" s="1643"/>
      <c r="B122" s="1639"/>
      <c r="C122" s="1639"/>
      <c r="D122" s="1401" t="s">
        <v>436</v>
      </c>
      <c r="E122" s="1401" t="s">
        <v>2214</v>
      </c>
      <c r="F122" s="1401" t="s">
        <v>147</v>
      </c>
      <c r="G122" s="1401" t="s">
        <v>1716</v>
      </c>
      <c r="H122" s="1401" t="s">
        <v>2495</v>
      </c>
      <c r="I122" s="1639"/>
      <c r="J122" s="1639"/>
      <c r="K122" s="1641"/>
    </row>
    <row r="123" spans="1:13" ht="35.25" customHeight="1">
      <c r="A123" s="1644"/>
      <c r="B123" s="1639"/>
      <c r="C123" s="1639"/>
      <c r="D123" s="1401" t="s">
        <v>97</v>
      </c>
      <c r="E123" s="1401" t="s">
        <v>8035</v>
      </c>
      <c r="F123" s="1401" t="s">
        <v>147</v>
      </c>
      <c r="G123" s="1401" t="s">
        <v>1716</v>
      </c>
      <c r="H123" s="1401">
        <v>1</v>
      </c>
      <c r="I123" s="1639"/>
      <c r="J123" s="1639"/>
      <c r="K123" s="1641"/>
    </row>
    <row r="124" spans="1:13" ht="16.5" customHeight="1">
      <c r="D124" s="196"/>
    </row>
    <row r="125" spans="1:13" ht="16.5" customHeight="1">
      <c r="D125" s="196"/>
    </row>
    <row r="126" spans="1:13" ht="66" customHeight="1">
      <c r="A126" s="1231" t="s">
        <v>7241</v>
      </c>
      <c r="B126" s="335"/>
      <c r="C126" s="168"/>
      <c r="D126" s="168"/>
      <c r="E126" s="168"/>
      <c r="F126" s="595"/>
      <c r="G126" s="211"/>
      <c r="H126" s="168"/>
      <c r="I126" s="211"/>
      <c r="J126" s="596"/>
      <c r="K126" s="596"/>
    </row>
    <row r="127" spans="1:13" ht="16.5" customHeight="1">
      <c r="D127" s="196"/>
    </row>
    <row r="128" spans="1:13" s="313" customFormat="1">
      <c r="A128" s="312"/>
      <c r="B128" s="312"/>
      <c r="C128" s="312"/>
      <c r="H128" s="119"/>
      <c r="I128" s="119"/>
      <c r="J128" s="119"/>
      <c r="K128" s="119"/>
      <c r="L128" s="119"/>
      <c r="M128" s="119"/>
    </row>
  </sheetData>
  <mergeCells count="167">
    <mergeCell ref="B118:B120"/>
    <mergeCell ref="C118:C120"/>
    <mergeCell ref="I118:I120"/>
    <mergeCell ref="J118:J120"/>
    <mergeCell ref="K118:K120"/>
    <mergeCell ref="A118:A123"/>
    <mergeCell ref="B121:B123"/>
    <mergeCell ref="C121:C123"/>
    <mergeCell ref="I121:I123"/>
    <mergeCell ref="J121:J123"/>
    <mergeCell ref="K121:K123"/>
    <mergeCell ref="H1:J1"/>
    <mergeCell ref="B112:B114"/>
    <mergeCell ref="C112:C114"/>
    <mergeCell ref="I112:I114"/>
    <mergeCell ref="J112:J114"/>
    <mergeCell ref="K112:K114"/>
    <mergeCell ref="B109:B111"/>
    <mergeCell ref="C109:C111"/>
    <mergeCell ref="I109:I111"/>
    <mergeCell ref="J109:J111"/>
    <mergeCell ref="K109:K111"/>
    <mergeCell ref="B89:B93"/>
    <mergeCell ref="C89:C93"/>
    <mergeCell ref="I89:I93"/>
    <mergeCell ref="J89:J93"/>
    <mergeCell ref="K89:K93"/>
    <mergeCell ref="B104:B108"/>
    <mergeCell ref="C104:C108"/>
    <mergeCell ref="I104:I108"/>
    <mergeCell ref="J104:J108"/>
    <mergeCell ref="K104:K108"/>
    <mergeCell ref="B94:B98"/>
    <mergeCell ref="C94:C98"/>
    <mergeCell ref="I94:I98"/>
    <mergeCell ref="J94:J98"/>
    <mergeCell ref="K94:K98"/>
    <mergeCell ref="B99:B103"/>
    <mergeCell ref="C99:C103"/>
    <mergeCell ref="I99:I103"/>
    <mergeCell ref="J99:J103"/>
    <mergeCell ref="K99:K103"/>
    <mergeCell ref="A79:A81"/>
    <mergeCell ref="B79:B81"/>
    <mergeCell ref="C79:C81"/>
    <mergeCell ref="I79:I81"/>
    <mergeCell ref="J79:J81"/>
    <mergeCell ref="K79:K81"/>
    <mergeCell ref="A82:A84"/>
    <mergeCell ref="B82:B84"/>
    <mergeCell ref="C82:C84"/>
    <mergeCell ref="I82:I84"/>
    <mergeCell ref="J82:J84"/>
    <mergeCell ref="K82:K84"/>
    <mergeCell ref="A67:A69"/>
    <mergeCell ref="B67:B69"/>
    <mergeCell ref="C67:C69"/>
    <mergeCell ref="I67:I69"/>
    <mergeCell ref="J67:J69"/>
    <mergeCell ref="K67:K69"/>
    <mergeCell ref="A76:A78"/>
    <mergeCell ref="B76:B78"/>
    <mergeCell ref="C76:C78"/>
    <mergeCell ref="I76:I78"/>
    <mergeCell ref="J76:J78"/>
    <mergeCell ref="K76:K78"/>
    <mergeCell ref="A73:A75"/>
    <mergeCell ref="B73:B75"/>
    <mergeCell ref="C73:C75"/>
    <mergeCell ref="I73:I75"/>
    <mergeCell ref="J73:J75"/>
    <mergeCell ref="K73:K75"/>
    <mergeCell ref="J59:J62"/>
    <mergeCell ref="K59:K62"/>
    <mergeCell ref="B52:B54"/>
    <mergeCell ref="C52:C54"/>
    <mergeCell ref="I52:I54"/>
    <mergeCell ref="J52:J54"/>
    <mergeCell ref="K52:K54"/>
    <mergeCell ref="B55:B58"/>
    <mergeCell ref="C55:C58"/>
    <mergeCell ref="I55:I58"/>
    <mergeCell ref="J55:J58"/>
    <mergeCell ref="K55:K58"/>
    <mergeCell ref="B32:B33"/>
    <mergeCell ref="C32:C33"/>
    <mergeCell ref="I32:I33"/>
    <mergeCell ref="J32:J33"/>
    <mergeCell ref="K32:K33"/>
    <mergeCell ref="A36:A63"/>
    <mergeCell ref="B38:B40"/>
    <mergeCell ref="C38:C40"/>
    <mergeCell ref="I38:I40"/>
    <mergeCell ref="J38:J40"/>
    <mergeCell ref="K38:K40"/>
    <mergeCell ref="B41:B44"/>
    <mergeCell ref="C41:C44"/>
    <mergeCell ref="I41:I44"/>
    <mergeCell ref="J41:J44"/>
    <mergeCell ref="B45:B48"/>
    <mergeCell ref="C45:C48"/>
    <mergeCell ref="I45:I48"/>
    <mergeCell ref="J45:J48"/>
    <mergeCell ref="K45:K48"/>
    <mergeCell ref="K41:K44"/>
    <mergeCell ref="B59:B62"/>
    <mergeCell ref="C59:C62"/>
    <mergeCell ref="I59:I62"/>
    <mergeCell ref="B34:B35"/>
    <mergeCell ref="C34:C35"/>
    <mergeCell ref="I34:I35"/>
    <mergeCell ref="J34:J35"/>
    <mergeCell ref="K14:K15"/>
    <mergeCell ref="B20:B21"/>
    <mergeCell ref="C20:C21"/>
    <mergeCell ref="I20:I21"/>
    <mergeCell ref="J20:J21"/>
    <mergeCell ref="K20:K21"/>
    <mergeCell ref="K18:K19"/>
    <mergeCell ref="K22:K23"/>
    <mergeCell ref="B24:B25"/>
    <mergeCell ref="C24:C25"/>
    <mergeCell ref="I24:I25"/>
    <mergeCell ref="J24:J25"/>
    <mergeCell ref="K24:K25"/>
    <mergeCell ref="K30:K31"/>
    <mergeCell ref="B28:B29"/>
    <mergeCell ref="C28:C29"/>
    <mergeCell ref="I28:I29"/>
    <mergeCell ref="J28:J29"/>
    <mergeCell ref="K28:K29"/>
    <mergeCell ref="K34:K35"/>
    <mergeCell ref="C14:C15"/>
    <mergeCell ref="I14:I15"/>
    <mergeCell ref="J14:J15"/>
    <mergeCell ref="B22:B23"/>
    <mergeCell ref="C22:C23"/>
    <mergeCell ref="I22:I23"/>
    <mergeCell ref="J22:J23"/>
    <mergeCell ref="B30:B31"/>
    <mergeCell ref="C30:C31"/>
    <mergeCell ref="I30:I31"/>
    <mergeCell ref="J30:J31"/>
    <mergeCell ref="D1:E1"/>
    <mergeCell ref="A89:A114"/>
    <mergeCell ref="A4:A15"/>
    <mergeCell ref="B6:B7"/>
    <mergeCell ref="C6:C7"/>
    <mergeCell ref="I6:I7"/>
    <mergeCell ref="J6:J7"/>
    <mergeCell ref="K6:K7"/>
    <mergeCell ref="B12:B13"/>
    <mergeCell ref="C12:C13"/>
    <mergeCell ref="I12:I13"/>
    <mergeCell ref="J12:J13"/>
    <mergeCell ref="K12:K13"/>
    <mergeCell ref="B8:B9"/>
    <mergeCell ref="C8:C9"/>
    <mergeCell ref="I8:I9"/>
    <mergeCell ref="J8:J9"/>
    <mergeCell ref="K8:K9"/>
    <mergeCell ref="A16:A35"/>
    <mergeCell ref="B18:B19"/>
    <mergeCell ref="C18:C19"/>
    <mergeCell ref="I18:I19"/>
    <mergeCell ref="J18:J19"/>
    <mergeCell ref="B14:B15"/>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46" fitToHeight="0" orientation="landscape" r:id="rId1"/>
  <headerFooter alignWithMargins="0"/>
  <rowBreaks count="2" manualBreakCount="2">
    <brk id="33" max="16383" man="1"/>
    <brk id="1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70" zoomScaleNormal="70" workbookViewId="0">
      <pane ySplit="1" topLeftCell="A2" activePane="bottomLeft" state="frozen"/>
      <selection pane="bottomLeft" activeCell="D1" sqref="D1:E1"/>
    </sheetView>
  </sheetViews>
  <sheetFormatPr defaultColWidth="8.875" defaultRowHeight="15.75"/>
  <cols>
    <col min="1" max="1" width="21.625" style="94" customWidth="1"/>
    <col min="2" max="2" width="17.375" style="94" customWidth="1"/>
    <col min="3" max="3" width="27.25" style="94" bestFit="1" customWidth="1"/>
    <col min="4" max="4" width="28.5" style="94" customWidth="1"/>
    <col min="5" max="5" width="22.75" style="94" bestFit="1" customWidth="1"/>
    <col min="6" max="6" width="12.625" style="95" bestFit="1" customWidth="1"/>
    <col min="7" max="7" width="13.875" style="95" bestFit="1" customWidth="1"/>
    <col min="8" max="8" width="19.875" style="94" bestFit="1" customWidth="1"/>
    <col min="9" max="9" width="18.625" style="94" bestFit="1" customWidth="1"/>
    <col min="10" max="10" width="24.625" style="94" bestFit="1" customWidth="1"/>
    <col min="11" max="11" width="61.25" style="94" customWidth="1"/>
    <col min="12" max="16384" width="8.875" style="94"/>
  </cols>
  <sheetData>
    <row r="1" spans="1:11" ht="60" customHeight="1">
      <c r="A1" s="1625" t="s">
        <v>930</v>
      </c>
      <c r="B1" s="1625"/>
      <c r="C1" s="1625"/>
      <c r="D1" s="1624" t="s">
        <v>3690</v>
      </c>
      <c r="E1" s="1624"/>
      <c r="G1" s="1623" t="s">
        <v>3613</v>
      </c>
      <c r="H1" s="1623"/>
      <c r="I1" s="1623"/>
    </row>
    <row r="2" spans="1:11" ht="45" customHeight="1">
      <c r="A2" s="1598" t="s">
        <v>3410</v>
      </c>
      <c r="B2" s="1598"/>
    </row>
    <row r="3" spans="1:11" s="193" customFormat="1" ht="30" customHeight="1">
      <c r="A3" s="195" t="s">
        <v>3781</v>
      </c>
      <c r="B3" s="185" t="s">
        <v>578</v>
      </c>
      <c r="C3" s="185" t="s">
        <v>2289</v>
      </c>
      <c r="D3" s="185" t="s">
        <v>2309</v>
      </c>
      <c r="E3" s="191" t="s">
        <v>2293</v>
      </c>
      <c r="F3" s="185" t="s">
        <v>1714</v>
      </c>
      <c r="G3" s="185" t="s">
        <v>1618</v>
      </c>
      <c r="H3" s="185" t="s">
        <v>312</v>
      </c>
      <c r="I3" s="185" t="s">
        <v>189</v>
      </c>
      <c r="J3" s="191" t="s">
        <v>2312</v>
      </c>
      <c r="K3" s="477" t="s">
        <v>931</v>
      </c>
    </row>
    <row r="4" spans="1:11" s="198" customFormat="1" ht="93" customHeight="1">
      <c r="A4" s="489"/>
      <c r="B4" s="489" t="s">
        <v>3246</v>
      </c>
      <c r="C4" s="489" t="s">
        <v>933</v>
      </c>
      <c r="D4" s="489" t="s">
        <v>934</v>
      </c>
      <c r="E4" s="489" t="s">
        <v>935</v>
      </c>
      <c r="F4" s="489" t="s">
        <v>936</v>
      </c>
      <c r="G4" s="489"/>
      <c r="H4" s="489">
        <v>1</v>
      </c>
      <c r="I4" s="489" t="s">
        <v>937</v>
      </c>
      <c r="J4" s="489" t="s">
        <v>938</v>
      </c>
      <c r="K4" s="490" t="s">
        <v>3398</v>
      </c>
    </row>
    <row r="5" spans="1:11" s="198" customFormat="1" ht="131.25" customHeight="1">
      <c r="A5" s="109"/>
      <c r="B5" s="109" t="s">
        <v>2572</v>
      </c>
      <c r="C5" s="109" t="s">
        <v>3250</v>
      </c>
      <c r="D5" s="109" t="s">
        <v>3393</v>
      </c>
      <c r="E5" s="106" t="s">
        <v>3397</v>
      </c>
      <c r="F5" s="109" t="s">
        <v>209</v>
      </c>
      <c r="G5" s="116" t="s">
        <v>1634</v>
      </c>
      <c r="H5" s="109">
        <v>1</v>
      </c>
      <c r="I5" s="106" t="s">
        <v>2113</v>
      </c>
      <c r="J5" s="109" t="s">
        <v>939</v>
      </c>
      <c r="K5" s="197" t="s">
        <v>3409</v>
      </c>
    </row>
    <row r="6" spans="1:11" ht="34.5" customHeight="1">
      <c r="A6" s="1608"/>
      <c r="B6" s="1608" t="s">
        <v>2573</v>
      </c>
      <c r="C6" s="1608" t="s">
        <v>940</v>
      </c>
      <c r="D6" s="489" t="s">
        <v>941</v>
      </c>
      <c r="E6" s="489" t="s">
        <v>942</v>
      </c>
      <c r="F6" s="489" t="s">
        <v>209</v>
      </c>
      <c r="G6" s="489" t="s">
        <v>2114</v>
      </c>
      <c r="H6" s="489" t="s">
        <v>943</v>
      </c>
      <c r="I6" s="1608" t="s">
        <v>449</v>
      </c>
      <c r="J6" s="1608" t="s">
        <v>450</v>
      </c>
      <c r="K6" s="1610"/>
    </row>
    <row r="7" spans="1:11" ht="34.5" customHeight="1">
      <c r="A7" s="1609"/>
      <c r="B7" s="1609"/>
      <c r="C7" s="1609"/>
      <c r="D7" s="489" t="s">
        <v>3402</v>
      </c>
      <c r="E7" s="489" t="s">
        <v>945</v>
      </c>
      <c r="F7" s="489" t="s">
        <v>209</v>
      </c>
      <c r="G7" s="489" t="s">
        <v>2115</v>
      </c>
      <c r="H7" s="489" t="s">
        <v>943</v>
      </c>
      <c r="I7" s="1609"/>
      <c r="J7" s="1609"/>
      <c r="K7" s="1611"/>
    </row>
    <row r="8" spans="1:11" ht="153.75" customHeight="1">
      <c r="A8" s="109"/>
      <c r="B8" s="109" t="s">
        <v>3604</v>
      </c>
      <c r="C8" s="109" t="s">
        <v>946</v>
      </c>
      <c r="D8" s="109" t="s">
        <v>3394</v>
      </c>
      <c r="E8" s="116" t="s">
        <v>2097</v>
      </c>
      <c r="F8" s="109" t="s">
        <v>947</v>
      </c>
      <c r="G8" s="109"/>
      <c r="H8" s="109">
        <v>1</v>
      </c>
      <c r="I8" s="109" t="s">
        <v>212</v>
      </c>
      <c r="J8" s="109" t="s">
        <v>948</v>
      </c>
      <c r="K8" s="197" t="s">
        <v>3395</v>
      </c>
    </row>
    <row r="9" spans="1:11" ht="51" customHeight="1">
      <c r="A9" s="202"/>
      <c r="B9" s="202"/>
      <c r="C9" s="308">
        <v>4</v>
      </c>
      <c r="D9" s="204"/>
      <c r="E9" s="205"/>
      <c r="F9" s="129"/>
      <c r="G9" s="129"/>
      <c r="H9" s="130"/>
      <c r="I9" s="206"/>
      <c r="J9" s="205"/>
      <c r="K9" s="202"/>
    </row>
    <row r="10" spans="1:11" ht="45" customHeight="1">
      <c r="A10" s="1598" t="s">
        <v>949</v>
      </c>
      <c r="B10" s="1598"/>
      <c r="C10" s="208"/>
      <c r="D10" s="208"/>
      <c r="E10" s="208"/>
      <c r="F10" s="208"/>
      <c r="G10" s="208"/>
      <c r="H10" s="208"/>
      <c r="I10" s="208"/>
      <c r="J10" s="208"/>
      <c r="K10" s="209"/>
    </row>
    <row r="11" spans="1:11" ht="41.25" customHeight="1">
      <c r="A11" s="185" t="s">
        <v>3781</v>
      </c>
      <c r="B11" s="185" t="s">
        <v>578</v>
      </c>
      <c r="C11" s="185" t="s">
        <v>2290</v>
      </c>
      <c r="D11" s="185" t="s">
        <v>2311</v>
      </c>
      <c r="E11" s="185" t="s">
        <v>2301</v>
      </c>
      <c r="F11" s="195" t="s">
        <v>1714</v>
      </c>
      <c r="G11" s="195" t="s">
        <v>1618</v>
      </c>
      <c r="H11" s="185" t="s">
        <v>156</v>
      </c>
      <c r="I11" s="185" t="s">
        <v>189</v>
      </c>
      <c r="J11" s="191" t="s">
        <v>2314</v>
      </c>
      <c r="K11" s="338" t="s">
        <v>950</v>
      </c>
    </row>
    <row r="12" spans="1:11" s="198" customFormat="1" ht="90" customHeight="1">
      <c r="A12" s="1613"/>
      <c r="B12" s="1613" t="s">
        <v>2574</v>
      </c>
      <c r="C12" s="1608" t="s">
        <v>3404</v>
      </c>
      <c r="D12" s="489" t="s">
        <v>951</v>
      </c>
      <c r="E12" s="489" t="s">
        <v>373</v>
      </c>
      <c r="F12" s="489" t="s">
        <v>947</v>
      </c>
      <c r="G12" s="489"/>
      <c r="H12" s="489" t="s">
        <v>439</v>
      </c>
      <c r="I12" s="489" t="s">
        <v>944</v>
      </c>
      <c r="J12" s="488" t="s">
        <v>450</v>
      </c>
      <c r="K12" s="1616" t="s">
        <v>3407</v>
      </c>
    </row>
    <row r="13" spans="1:11" s="198" customFormat="1" ht="37.5" customHeight="1">
      <c r="A13" s="1615"/>
      <c r="B13" s="1615"/>
      <c r="C13" s="1609"/>
      <c r="D13" s="489" t="s">
        <v>313</v>
      </c>
      <c r="E13" s="1620" t="s">
        <v>3406</v>
      </c>
      <c r="F13" s="1621"/>
      <c r="G13" s="1621"/>
      <c r="H13" s="1621"/>
      <c r="I13" s="1621"/>
      <c r="J13" s="1622"/>
      <c r="K13" s="1619"/>
    </row>
    <row r="14" spans="1:11" s="198" customFormat="1" ht="90" customHeight="1">
      <c r="A14" s="1599"/>
      <c r="B14" s="1599" t="s">
        <v>2575</v>
      </c>
      <c r="C14" s="1601" t="s">
        <v>3405</v>
      </c>
      <c r="D14" s="116" t="s">
        <v>43</v>
      </c>
      <c r="E14" s="109" t="s">
        <v>3403</v>
      </c>
      <c r="F14" s="109" t="s">
        <v>445</v>
      </c>
      <c r="G14" s="109"/>
      <c r="H14" s="109" t="s">
        <v>439</v>
      </c>
      <c r="I14" s="109" t="s">
        <v>449</v>
      </c>
      <c r="J14" s="106" t="s">
        <v>450</v>
      </c>
      <c r="K14" s="1603" t="s">
        <v>3408</v>
      </c>
    </row>
    <row r="15" spans="1:11" s="198" customFormat="1" ht="37.5" customHeight="1">
      <c r="A15" s="1600"/>
      <c r="B15" s="1600"/>
      <c r="C15" s="1602"/>
      <c r="D15" s="109" t="s">
        <v>313</v>
      </c>
      <c r="E15" s="1605" t="s">
        <v>3406</v>
      </c>
      <c r="F15" s="1606"/>
      <c r="G15" s="1606"/>
      <c r="H15" s="1606"/>
      <c r="I15" s="1606"/>
      <c r="J15" s="1607"/>
      <c r="K15" s="1604"/>
    </row>
    <row r="16" spans="1:11" ht="51" customHeight="1">
      <c r="A16" s="202"/>
      <c r="B16" s="202"/>
      <c r="C16" s="308">
        <v>2</v>
      </c>
      <c r="D16" s="204"/>
      <c r="E16" s="205"/>
      <c r="F16" s="129"/>
      <c r="G16" s="129"/>
      <c r="H16" s="130"/>
      <c r="I16" s="206"/>
      <c r="J16" s="205"/>
      <c r="K16" s="202"/>
    </row>
    <row r="17" spans="1:11" ht="45" customHeight="1">
      <c r="A17" s="208" t="s">
        <v>952</v>
      </c>
      <c r="B17" s="208"/>
      <c r="C17" s="208"/>
      <c r="D17" s="208"/>
      <c r="E17" s="208"/>
      <c r="F17" s="208"/>
      <c r="G17" s="208"/>
      <c r="H17" s="208"/>
      <c r="I17" s="208"/>
      <c r="J17" s="208"/>
      <c r="K17" s="209"/>
    </row>
    <row r="18" spans="1:11" ht="41.25" customHeight="1">
      <c r="A18" s="185" t="s">
        <v>3781</v>
      </c>
      <c r="B18" s="185" t="s">
        <v>578</v>
      </c>
      <c r="C18" s="185" t="s">
        <v>2290</v>
      </c>
      <c r="D18" s="185" t="s">
        <v>2311</v>
      </c>
      <c r="E18" s="185" t="s">
        <v>2301</v>
      </c>
      <c r="F18" s="185" t="s">
        <v>352</v>
      </c>
      <c r="G18" s="195" t="s">
        <v>1618</v>
      </c>
      <c r="H18" s="185" t="s">
        <v>156</v>
      </c>
      <c r="I18" s="185" t="s">
        <v>189</v>
      </c>
      <c r="J18" s="191" t="s">
        <v>2314</v>
      </c>
      <c r="K18" s="338" t="s">
        <v>950</v>
      </c>
    </row>
    <row r="19" spans="1:11" ht="101.25" customHeight="1">
      <c r="A19" s="489"/>
      <c r="B19" s="489" t="s">
        <v>2576</v>
      </c>
      <c r="C19" s="489" t="s">
        <v>954</v>
      </c>
      <c r="D19" s="489" t="s">
        <v>3399</v>
      </c>
      <c r="E19" s="307" t="s">
        <v>2096</v>
      </c>
      <c r="F19" s="489" t="s">
        <v>947</v>
      </c>
      <c r="G19" s="489"/>
      <c r="H19" s="489">
        <v>1</v>
      </c>
      <c r="I19" s="489" t="s">
        <v>301</v>
      </c>
      <c r="J19" s="489" t="s">
        <v>363</v>
      </c>
      <c r="K19" s="490" t="s">
        <v>3396</v>
      </c>
    </row>
    <row r="20" spans="1:11" s="198" customFormat="1" ht="78" customHeight="1">
      <c r="A20" s="109" t="s">
        <v>6565</v>
      </c>
      <c r="B20" s="109" t="s">
        <v>2577</v>
      </c>
      <c r="C20" s="109" t="s">
        <v>4914</v>
      </c>
      <c r="D20" s="109" t="s">
        <v>3401</v>
      </c>
      <c r="E20" s="109" t="s">
        <v>956</v>
      </c>
      <c r="F20" s="109" t="s">
        <v>445</v>
      </c>
      <c r="G20" s="109" t="s">
        <v>2115</v>
      </c>
      <c r="H20" s="109">
        <v>1</v>
      </c>
      <c r="I20" s="116" t="s">
        <v>78</v>
      </c>
      <c r="J20" s="109" t="s">
        <v>363</v>
      </c>
      <c r="K20" s="478"/>
    </row>
    <row r="21" spans="1:11" ht="65.25" customHeight="1">
      <c r="A21" s="1608" t="s">
        <v>6566</v>
      </c>
      <c r="B21" s="1608" t="s">
        <v>2578</v>
      </c>
      <c r="C21" s="1613" t="s">
        <v>957</v>
      </c>
      <c r="D21" s="489" t="s">
        <v>3400</v>
      </c>
      <c r="E21" s="489" t="s">
        <v>958</v>
      </c>
      <c r="F21" s="489" t="s">
        <v>947</v>
      </c>
      <c r="G21" s="489"/>
      <c r="H21" s="489">
        <v>1</v>
      </c>
      <c r="I21" s="1608" t="s">
        <v>959</v>
      </c>
      <c r="J21" s="1608" t="s">
        <v>363</v>
      </c>
      <c r="K21" s="1616" t="s">
        <v>4915</v>
      </c>
    </row>
    <row r="22" spans="1:11" ht="65.25" customHeight="1">
      <c r="A22" s="1612"/>
      <c r="B22" s="1612"/>
      <c r="C22" s="1614"/>
      <c r="D22" s="489" t="s">
        <v>1964</v>
      </c>
      <c r="E22" s="489" t="s">
        <v>960</v>
      </c>
      <c r="F22" s="489" t="s">
        <v>947</v>
      </c>
      <c r="G22" s="489"/>
      <c r="H22" s="489" t="s">
        <v>961</v>
      </c>
      <c r="I22" s="1612"/>
      <c r="J22" s="1612"/>
      <c r="K22" s="1617"/>
    </row>
    <row r="23" spans="1:11" ht="65.25" customHeight="1">
      <c r="A23" s="1609"/>
      <c r="B23" s="1609"/>
      <c r="C23" s="1615"/>
      <c r="D23" s="489" t="s">
        <v>3399</v>
      </c>
      <c r="E23" s="489" t="s">
        <v>962</v>
      </c>
      <c r="F23" s="489" t="s">
        <v>947</v>
      </c>
      <c r="G23" s="489"/>
      <c r="H23" s="489" t="s">
        <v>963</v>
      </c>
      <c r="I23" s="1609"/>
      <c r="J23" s="1609"/>
      <c r="K23" s="1618"/>
    </row>
    <row r="24" spans="1:11" s="198" customFormat="1">
      <c r="C24" s="198">
        <v>3</v>
      </c>
      <c r="F24" s="479"/>
      <c r="G24" s="479"/>
    </row>
    <row r="25" spans="1:11" s="198" customFormat="1" ht="33">
      <c r="A25" s="132" t="s">
        <v>1708</v>
      </c>
      <c r="F25" s="479"/>
      <c r="G25" s="479"/>
    </row>
    <row r="26" spans="1:11" s="198" customFormat="1">
      <c r="F26" s="479"/>
      <c r="G26" s="479"/>
    </row>
    <row r="27" spans="1:11" s="198" customFormat="1">
      <c r="F27" s="479"/>
      <c r="G27" s="479"/>
    </row>
    <row r="28" spans="1:11" s="198" customFormat="1">
      <c r="F28" s="479"/>
      <c r="G28" s="479"/>
    </row>
  </sheetData>
  <mergeCells count="27">
    <mergeCell ref="G1:I1"/>
    <mergeCell ref="A2:B2"/>
    <mergeCell ref="A6:A7"/>
    <mergeCell ref="B6:B7"/>
    <mergeCell ref="C6:C7"/>
    <mergeCell ref="I6:I7"/>
    <mergeCell ref="D1:E1"/>
    <mergeCell ref="A1:C1"/>
    <mergeCell ref="J6:J7"/>
    <mergeCell ref="K6:K7"/>
    <mergeCell ref="A21:A23"/>
    <mergeCell ref="B21:B23"/>
    <mergeCell ref="C21:C23"/>
    <mergeCell ref="I21:I23"/>
    <mergeCell ref="J21:J23"/>
    <mergeCell ref="K21:K23"/>
    <mergeCell ref="A12:A13"/>
    <mergeCell ref="B12:B13"/>
    <mergeCell ref="C12:C13"/>
    <mergeCell ref="K12:K13"/>
    <mergeCell ref="E13:J13"/>
    <mergeCell ref="A10:B10"/>
    <mergeCell ref="A14:A15"/>
    <mergeCell ref="B14:B15"/>
    <mergeCell ref="C14:C15"/>
    <mergeCell ref="K14:K15"/>
    <mergeCell ref="E15:J15"/>
  </mergeCells>
  <phoneticPr fontId="3"/>
  <hyperlinks>
    <hyperlink ref="D1:E1" location="'表紙　ハイパーリンク'!A1" display="表紙　ハイパーリンク"/>
    <hyperlink ref="G1:I1" location="体表面積と腎機能等の計算シート!A1" display="体表面積と腎機能等の計算シート"/>
  </hyperlinks>
  <pageMargins left="0.78740157480314965" right="0.19685039370078741" top="0.51181102362204722" bottom="0.98425196850393704" header="0.31496062992125984" footer="0.31496062992125984"/>
  <pageSetup paperSize="8" scale="59" fitToHeight="0" orientation="landscape" r:id="rId1"/>
  <rowBreaks count="1" manualBreakCount="1">
    <brk id="1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8"/>
  <sheetViews>
    <sheetView zoomScale="70" zoomScaleNormal="70" zoomScaleSheetLayoutView="70" workbookViewId="0">
      <pane ySplit="1" topLeftCell="A2" activePane="bottomLeft" state="frozen"/>
      <selection pane="bottomLeft" activeCell="C20" sqref="C20"/>
    </sheetView>
  </sheetViews>
  <sheetFormatPr defaultColWidth="13" defaultRowHeight="16.5"/>
  <cols>
    <col min="1" max="1" width="36.25" style="312" bestFit="1" customWidth="1"/>
    <col min="2" max="2" width="16.75" style="312" bestFit="1" customWidth="1"/>
    <col min="3" max="3" width="54.125" style="312" customWidth="1"/>
    <col min="4" max="4" width="28.5" style="313" bestFit="1" customWidth="1"/>
    <col min="5" max="5" width="33.125" style="313" bestFit="1" customWidth="1"/>
    <col min="6" max="6" width="25.875" style="313" customWidth="1"/>
    <col min="7" max="7" width="22.125" style="313" customWidth="1"/>
    <col min="8" max="8" width="22.25" style="119" bestFit="1" customWidth="1"/>
    <col min="9" max="9" width="17.625" style="119" bestFit="1" customWidth="1"/>
    <col min="10" max="10" width="23.25" style="119" bestFit="1" customWidth="1"/>
    <col min="11" max="11" width="87.125" style="119" customWidth="1"/>
    <col min="12" max="16384" width="13" style="119"/>
  </cols>
  <sheetData>
    <row r="1" spans="1:11" ht="59.25" customHeight="1">
      <c r="A1" s="262" t="s">
        <v>7237</v>
      </c>
      <c r="B1" s="590"/>
      <c r="C1" s="590"/>
      <c r="D1" s="1688" t="s">
        <v>3690</v>
      </c>
      <c r="E1" s="1688"/>
      <c r="F1" s="590"/>
      <c r="G1" s="1322" t="s">
        <v>7230</v>
      </c>
      <c r="H1" s="1623" t="s">
        <v>3613</v>
      </c>
      <c r="I1" s="1623"/>
      <c r="J1" s="1623"/>
    </row>
    <row r="2" spans="1:11" s="591" customFormat="1" ht="45" customHeight="1">
      <c r="A2" s="487" t="s">
        <v>6186</v>
      </c>
      <c r="B2" s="208"/>
      <c r="C2" s="208"/>
      <c r="D2" s="208"/>
      <c r="E2" s="208"/>
      <c r="F2" s="208"/>
      <c r="G2" s="208"/>
      <c r="H2" s="208"/>
      <c r="I2" s="208"/>
    </row>
    <row r="3" spans="1:11" s="592" customFormat="1" ht="30" customHeight="1">
      <c r="A3" s="607" t="s">
        <v>3781</v>
      </c>
      <c r="B3" s="184" t="s">
        <v>578</v>
      </c>
      <c r="C3" s="184" t="s">
        <v>2289</v>
      </c>
      <c r="D3" s="184" t="s">
        <v>2309</v>
      </c>
      <c r="E3" s="184" t="s">
        <v>2293</v>
      </c>
      <c r="F3" s="184" t="s">
        <v>352</v>
      </c>
      <c r="G3" s="184" t="s">
        <v>1618</v>
      </c>
      <c r="H3" s="184" t="s">
        <v>156</v>
      </c>
      <c r="I3" s="184" t="s">
        <v>189</v>
      </c>
      <c r="J3" s="186" t="s">
        <v>2312</v>
      </c>
      <c r="K3" s="186" t="s">
        <v>5</v>
      </c>
    </row>
    <row r="4" spans="1:11" ht="35.25" customHeight="1">
      <c r="A4" s="1639" t="s">
        <v>6187</v>
      </c>
      <c r="B4" s="1608"/>
      <c r="C4" s="1639" t="s">
        <v>2008</v>
      </c>
      <c r="D4" s="1203"/>
      <c r="E4" s="1203"/>
      <c r="F4" s="1203"/>
      <c r="G4" s="1203"/>
      <c r="H4" s="1203"/>
      <c r="I4" s="1639"/>
      <c r="J4" s="1746"/>
      <c r="K4" s="1616" t="s">
        <v>198</v>
      </c>
    </row>
    <row r="5" spans="1:11" ht="42.75" customHeight="1">
      <c r="A5" s="1639"/>
      <c r="B5" s="1612"/>
      <c r="C5" s="1639"/>
      <c r="D5" s="1203"/>
      <c r="E5" s="1203"/>
      <c r="F5" s="1203"/>
      <c r="G5" s="1203"/>
      <c r="H5" s="1203"/>
      <c r="I5" s="1639"/>
      <c r="J5" s="1747"/>
      <c r="K5" s="1617"/>
    </row>
    <row r="6" spans="1:11" ht="43.5" customHeight="1">
      <c r="A6" s="1639"/>
      <c r="B6" s="1609"/>
      <c r="C6" s="1639"/>
      <c r="D6" s="1203"/>
      <c r="E6" s="1203"/>
      <c r="F6" s="1203"/>
      <c r="G6" s="1203"/>
      <c r="H6" s="1203"/>
      <c r="I6" s="1639"/>
      <c r="J6" s="1748"/>
      <c r="K6" s="1618"/>
    </row>
    <row r="7" spans="1:11" s="114" customFormat="1" ht="62.25" customHeight="1">
      <c r="A7" s="1642" t="s">
        <v>7181</v>
      </c>
      <c r="B7" s="1645" t="s">
        <v>7178</v>
      </c>
      <c r="C7" s="1645" t="s">
        <v>6215</v>
      </c>
      <c r="D7" s="216" t="s">
        <v>111</v>
      </c>
      <c r="E7" s="1201" t="s">
        <v>7204</v>
      </c>
      <c r="F7" s="1201" t="s">
        <v>148</v>
      </c>
      <c r="G7" s="1201" t="s">
        <v>6230</v>
      </c>
      <c r="H7" s="1201">
        <v>1</v>
      </c>
      <c r="I7" s="1645" t="s">
        <v>79</v>
      </c>
      <c r="J7" s="1645" t="s">
        <v>2044</v>
      </c>
      <c r="K7" s="1638"/>
    </row>
    <row r="8" spans="1:11" s="114" customFormat="1" ht="33" customHeight="1">
      <c r="A8" s="1643"/>
      <c r="B8" s="1645"/>
      <c r="C8" s="1645"/>
      <c r="D8" s="1201" t="s">
        <v>3386</v>
      </c>
      <c r="E8" s="1201" t="s">
        <v>3692</v>
      </c>
      <c r="F8" s="1201" t="s">
        <v>148</v>
      </c>
      <c r="G8" s="1201" t="s">
        <v>1732</v>
      </c>
      <c r="H8" s="1201" t="s">
        <v>3966</v>
      </c>
      <c r="I8" s="1645"/>
      <c r="J8" s="1645"/>
      <c r="K8" s="1638"/>
    </row>
    <row r="9" spans="1:11" s="114" customFormat="1" ht="33" customHeight="1">
      <c r="A9" s="1643"/>
      <c r="B9" s="1645"/>
      <c r="C9" s="1645"/>
      <c r="D9" s="1201" t="s">
        <v>51</v>
      </c>
      <c r="E9" s="1201" t="s">
        <v>32</v>
      </c>
      <c r="F9" s="1201" t="s">
        <v>148</v>
      </c>
      <c r="G9" s="1201" t="s">
        <v>1743</v>
      </c>
      <c r="H9" s="1201">
        <v>1</v>
      </c>
      <c r="I9" s="1645"/>
      <c r="J9" s="1645"/>
      <c r="K9" s="1638"/>
    </row>
    <row r="10" spans="1:11" s="114" customFormat="1" ht="56.25" customHeight="1">
      <c r="A10" s="1643"/>
      <c r="B10" s="1645"/>
      <c r="C10" s="1645"/>
      <c r="D10" s="1201" t="s">
        <v>542</v>
      </c>
      <c r="E10" s="1201" t="s">
        <v>6246</v>
      </c>
      <c r="F10" s="1201" t="s">
        <v>148</v>
      </c>
      <c r="G10" s="1201" t="s">
        <v>1978</v>
      </c>
      <c r="H10" s="1201">
        <v>1</v>
      </c>
      <c r="I10" s="1645"/>
      <c r="J10" s="1645"/>
      <c r="K10" s="1638"/>
    </row>
    <row r="11" spans="1:11" s="114" customFormat="1" ht="33" customHeight="1">
      <c r="A11" s="1643"/>
      <c r="B11" s="1639" t="s">
        <v>7179</v>
      </c>
      <c r="C11" s="1639" t="s">
        <v>6217</v>
      </c>
      <c r="D11" s="1214" t="s">
        <v>4983</v>
      </c>
      <c r="E11" s="1203" t="s">
        <v>6225</v>
      </c>
      <c r="F11" s="1203" t="s">
        <v>148</v>
      </c>
      <c r="G11" s="1203" t="s">
        <v>1976</v>
      </c>
      <c r="H11" s="1203" t="s">
        <v>4</v>
      </c>
      <c r="I11" s="1639" t="s">
        <v>79</v>
      </c>
      <c r="J11" s="1639" t="s">
        <v>2518</v>
      </c>
      <c r="K11" s="1641"/>
    </row>
    <row r="12" spans="1:11" s="114" customFormat="1" ht="56.25" customHeight="1">
      <c r="A12" s="1643"/>
      <c r="B12" s="1639"/>
      <c r="C12" s="1639"/>
      <c r="D12" s="1214" t="s">
        <v>4536</v>
      </c>
      <c r="E12" s="1203" t="s">
        <v>6247</v>
      </c>
      <c r="F12" s="1203" t="s">
        <v>299</v>
      </c>
      <c r="G12" s="1203"/>
      <c r="H12" s="1203" t="s">
        <v>4</v>
      </c>
      <c r="I12" s="1639"/>
      <c r="J12" s="1639"/>
      <c r="K12" s="1641"/>
    </row>
    <row r="13" spans="1:11" s="114" customFormat="1" ht="33" customHeight="1">
      <c r="A13" s="1643"/>
      <c r="B13" s="1639"/>
      <c r="C13" s="1639"/>
      <c r="D13" s="1203" t="s">
        <v>2275</v>
      </c>
      <c r="E13" s="1203" t="s">
        <v>4984</v>
      </c>
      <c r="F13" s="1203" t="s">
        <v>148</v>
      </c>
      <c r="G13" s="1203" t="s">
        <v>1976</v>
      </c>
      <c r="H13" s="1203" t="s">
        <v>4</v>
      </c>
      <c r="I13" s="1639"/>
      <c r="J13" s="1639"/>
      <c r="K13" s="1641"/>
    </row>
    <row r="14" spans="1:11" s="114" customFormat="1" ht="52.5" customHeight="1">
      <c r="A14" s="1643"/>
      <c r="B14" s="1642" t="s">
        <v>7180</v>
      </c>
      <c r="C14" s="1642" t="s">
        <v>6641</v>
      </c>
      <c r="D14" s="216" t="s">
        <v>111</v>
      </c>
      <c r="E14" s="1201" t="s">
        <v>7205</v>
      </c>
      <c r="F14" s="1201" t="s">
        <v>148</v>
      </c>
      <c r="G14" s="1201" t="s">
        <v>6230</v>
      </c>
      <c r="H14" s="1201">
        <v>1</v>
      </c>
      <c r="I14" s="1642" t="s">
        <v>79</v>
      </c>
      <c r="J14" s="1642" t="s">
        <v>91</v>
      </c>
      <c r="K14" s="1647"/>
    </row>
    <row r="15" spans="1:11" s="114" customFormat="1" ht="56.25" customHeight="1">
      <c r="A15" s="1643"/>
      <c r="B15" s="1643"/>
      <c r="C15" s="1643"/>
      <c r="D15" s="1201" t="s">
        <v>6244</v>
      </c>
      <c r="E15" s="1201" t="s">
        <v>6249</v>
      </c>
      <c r="F15" s="1201" t="s">
        <v>148</v>
      </c>
      <c r="G15" s="1201" t="s">
        <v>2845</v>
      </c>
      <c r="H15" s="1201">
        <v>1</v>
      </c>
      <c r="I15" s="1643"/>
      <c r="J15" s="1643"/>
      <c r="K15" s="1648"/>
    </row>
    <row r="16" spans="1:11" s="114" customFormat="1" ht="40.5" customHeight="1">
      <c r="A16" s="1643"/>
      <c r="B16" s="1643"/>
      <c r="C16" s="1643"/>
      <c r="D16" s="1201" t="s">
        <v>51</v>
      </c>
      <c r="E16" s="1201" t="s">
        <v>32</v>
      </c>
      <c r="F16" s="1201" t="s">
        <v>148</v>
      </c>
      <c r="G16" s="1201" t="s">
        <v>1743</v>
      </c>
      <c r="H16" s="1201">
        <v>1</v>
      </c>
      <c r="I16" s="1643"/>
      <c r="J16" s="1643"/>
      <c r="K16" s="1648"/>
    </row>
    <row r="17" spans="1:11" s="114" customFormat="1" ht="63.75" customHeight="1">
      <c r="A17" s="1644"/>
      <c r="B17" s="1644"/>
      <c r="C17" s="1644"/>
      <c r="D17" s="1201" t="s">
        <v>542</v>
      </c>
      <c r="E17" s="1201" t="s">
        <v>6246</v>
      </c>
      <c r="F17" s="1201" t="s">
        <v>148</v>
      </c>
      <c r="G17" s="1201" t="s">
        <v>1978</v>
      </c>
      <c r="H17" s="1201">
        <v>1</v>
      </c>
      <c r="I17" s="1644"/>
      <c r="J17" s="1644"/>
      <c r="K17" s="1649"/>
    </row>
    <row r="18" spans="1:11" ht="35.25" customHeight="1">
      <c r="A18" s="1608" t="s">
        <v>6188</v>
      </c>
      <c r="B18" s="1203"/>
      <c r="C18" s="2135" t="s">
        <v>5510</v>
      </c>
      <c r="D18" s="1203"/>
      <c r="E18" s="1203"/>
      <c r="F18" s="1203"/>
      <c r="G18" s="1203"/>
      <c r="H18" s="1203"/>
      <c r="I18" s="1203" t="s">
        <v>301</v>
      </c>
      <c r="J18" s="1219" t="s">
        <v>260</v>
      </c>
      <c r="K18" s="1213"/>
    </row>
    <row r="19" spans="1:11" ht="35.25" customHeight="1">
      <c r="A19" s="1612"/>
      <c r="B19" s="1203"/>
      <c r="C19" s="1203" t="s">
        <v>5511</v>
      </c>
      <c r="D19" s="1203"/>
      <c r="E19" s="1203"/>
      <c r="F19" s="1203"/>
      <c r="G19" s="1203"/>
      <c r="H19" s="1203"/>
      <c r="I19" s="1203" t="s">
        <v>301</v>
      </c>
      <c r="J19" s="1219" t="s">
        <v>260</v>
      </c>
      <c r="K19" s="1213"/>
    </row>
    <row r="20" spans="1:11" ht="48" customHeight="1">
      <c r="A20" s="1612"/>
      <c r="B20" s="1203"/>
      <c r="C20" s="1203" t="s">
        <v>5512</v>
      </c>
      <c r="D20" s="1203"/>
      <c r="E20" s="1203"/>
      <c r="F20" s="1203"/>
      <c r="G20" s="1203"/>
      <c r="H20" s="1203"/>
      <c r="I20" s="1203" t="s">
        <v>301</v>
      </c>
      <c r="J20" s="1219" t="s">
        <v>115</v>
      </c>
      <c r="K20" s="1616" t="s">
        <v>5515</v>
      </c>
    </row>
    <row r="21" spans="1:11" ht="48" customHeight="1">
      <c r="A21" s="1612"/>
      <c r="B21" s="1203"/>
      <c r="C21" s="1203" t="s">
        <v>5513</v>
      </c>
      <c r="D21" s="1203"/>
      <c r="E21" s="1203"/>
      <c r="F21" s="1203"/>
      <c r="G21" s="1203"/>
      <c r="H21" s="1203"/>
      <c r="I21" s="1203" t="s">
        <v>301</v>
      </c>
      <c r="J21" s="1219" t="s">
        <v>91</v>
      </c>
      <c r="K21" s="1617"/>
    </row>
    <row r="22" spans="1:11" ht="48" customHeight="1">
      <c r="A22" s="1609"/>
      <c r="B22" s="1203"/>
      <c r="C22" s="1203" t="s">
        <v>5514</v>
      </c>
      <c r="D22" s="1203"/>
      <c r="E22" s="1203"/>
      <c r="F22" s="1203"/>
      <c r="G22" s="1203"/>
      <c r="H22" s="1203"/>
      <c r="I22" s="1203" t="s">
        <v>301</v>
      </c>
      <c r="J22" s="1219" t="s">
        <v>115</v>
      </c>
      <c r="K22" s="1618"/>
    </row>
    <row r="23" spans="1:11" ht="32.25" customHeight="1">
      <c r="A23" s="1601" t="s">
        <v>2840</v>
      </c>
      <c r="B23" s="1201"/>
      <c r="C23" s="1201" t="s">
        <v>5937</v>
      </c>
      <c r="D23" s="1201"/>
      <c r="E23" s="1201"/>
      <c r="F23" s="1201"/>
      <c r="G23" s="1201"/>
      <c r="H23" s="1201"/>
      <c r="I23" s="1201"/>
      <c r="J23" s="1229"/>
      <c r="K23" s="593"/>
    </row>
    <row r="24" spans="1:11" ht="32.25" customHeight="1">
      <c r="A24" s="1660"/>
      <c r="B24" s="1201"/>
      <c r="C24" s="1201" t="s">
        <v>5938</v>
      </c>
      <c r="D24" s="1201"/>
      <c r="E24" s="1201"/>
      <c r="F24" s="1201"/>
      <c r="G24" s="1201"/>
      <c r="H24" s="1201"/>
      <c r="I24" s="1201"/>
      <c r="J24" s="1229"/>
      <c r="K24" s="593"/>
    </row>
    <row r="25" spans="1:11" ht="32.25" customHeight="1">
      <c r="A25" s="1660"/>
      <c r="B25" s="1201"/>
      <c r="C25" s="1201" t="s">
        <v>5939</v>
      </c>
      <c r="D25" s="1201"/>
      <c r="E25" s="1201"/>
      <c r="F25" s="1201"/>
      <c r="G25" s="1201"/>
      <c r="H25" s="1201"/>
      <c r="I25" s="1201"/>
      <c r="J25" s="1229"/>
      <c r="K25" s="593"/>
    </row>
    <row r="26" spans="1:11" ht="32.25" customHeight="1">
      <c r="A26" s="1602"/>
      <c r="B26" s="1201"/>
      <c r="C26" s="1201" t="s">
        <v>5940</v>
      </c>
      <c r="D26" s="1201"/>
      <c r="E26" s="1201"/>
      <c r="F26" s="1201"/>
      <c r="G26" s="1201"/>
      <c r="H26" s="1201"/>
      <c r="I26" s="1201"/>
      <c r="J26" s="1229"/>
      <c r="K26" s="593"/>
    </row>
    <row r="27" spans="1:11" ht="30.75" customHeight="1">
      <c r="A27" s="1773" t="s">
        <v>7110</v>
      </c>
      <c r="B27" s="1642" t="s">
        <v>7505</v>
      </c>
      <c r="C27" s="1642" t="s">
        <v>7102</v>
      </c>
      <c r="D27" s="1201" t="s">
        <v>2843</v>
      </c>
      <c r="E27" s="1201" t="s">
        <v>7091</v>
      </c>
      <c r="F27" s="1201" t="s">
        <v>321</v>
      </c>
      <c r="G27" s="1201"/>
      <c r="H27" s="1201" t="s">
        <v>7092</v>
      </c>
      <c r="I27" s="1642" t="s">
        <v>3511</v>
      </c>
      <c r="J27" s="1642" t="s">
        <v>115</v>
      </c>
      <c r="K27" s="1601"/>
    </row>
    <row r="28" spans="1:11" ht="57" customHeight="1">
      <c r="A28" s="1981"/>
      <c r="B28" s="1644"/>
      <c r="C28" s="1644"/>
      <c r="D28" s="1201" t="s">
        <v>1815</v>
      </c>
      <c r="E28" s="1201" t="s">
        <v>7094</v>
      </c>
      <c r="F28" s="1201" t="s">
        <v>147</v>
      </c>
      <c r="G28" s="1201" t="s">
        <v>1645</v>
      </c>
      <c r="H28" s="1201" t="s">
        <v>7093</v>
      </c>
      <c r="I28" s="1644"/>
      <c r="J28" s="1644"/>
      <c r="K28" s="1602"/>
    </row>
    <row r="29" spans="1:11" ht="30.75" customHeight="1">
      <c r="A29" s="1981"/>
      <c r="B29" s="1642" t="s">
        <v>7506</v>
      </c>
      <c r="C29" s="1642" t="s">
        <v>7103</v>
      </c>
      <c r="D29" s="1201" t="s">
        <v>2843</v>
      </c>
      <c r="E29" s="1201" t="s">
        <v>7091</v>
      </c>
      <c r="F29" s="1201" t="s">
        <v>321</v>
      </c>
      <c r="G29" s="1201"/>
      <c r="H29" s="1201" t="s">
        <v>7095</v>
      </c>
      <c r="I29" s="1642" t="s">
        <v>3511</v>
      </c>
      <c r="J29" s="1642" t="s">
        <v>2</v>
      </c>
      <c r="K29" s="1601"/>
    </row>
    <row r="30" spans="1:11" ht="57" customHeight="1">
      <c r="A30" s="1981"/>
      <c r="B30" s="1644"/>
      <c r="C30" s="1644"/>
      <c r="D30" s="1201" t="s">
        <v>1815</v>
      </c>
      <c r="E30" s="1201" t="s">
        <v>7094</v>
      </c>
      <c r="F30" s="1201" t="s">
        <v>147</v>
      </c>
      <c r="G30" s="1201" t="s">
        <v>1645</v>
      </c>
      <c r="H30" s="1201" t="s">
        <v>7093</v>
      </c>
      <c r="I30" s="1644"/>
      <c r="J30" s="1644"/>
      <c r="K30" s="1602"/>
    </row>
    <row r="31" spans="1:11" ht="30.75" customHeight="1">
      <c r="A31" s="1981"/>
      <c r="B31" s="1642" t="s">
        <v>7507</v>
      </c>
      <c r="C31" s="1642" t="s">
        <v>7104</v>
      </c>
      <c r="D31" s="1201" t="s">
        <v>2843</v>
      </c>
      <c r="E31" s="1201" t="s">
        <v>7091</v>
      </c>
      <c r="F31" s="1201" t="s">
        <v>321</v>
      </c>
      <c r="G31" s="1201"/>
      <c r="H31" s="1201">
        <v>1</v>
      </c>
      <c r="I31" s="1642" t="s">
        <v>3483</v>
      </c>
      <c r="J31" s="1642" t="s">
        <v>2044</v>
      </c>
      <c r="K31" s="1603" t="s">
        <v>7035</v>
      </c>
    </row>
    <row r="32" spans="1:11" ht="30.75" customHeight="1">
      <c r="A32" s="1981"/>
      <c r="B32" s="1643"/>
      <c r="C32" s="1643"/>
      <c r="D32" s="1201" t="s">
        <v>1881</v>
      </c>
      <c r="E32" s="1201" t="s">
        <v>7097</v>
      </c>
      <c r="F32" s="1201" t="s">
        <v>147</v>
      </c>
      <c r="G32" s="1201" t="s">
        <v>1645</v>
      </c>
      <c r="H32" s="1201" t="s">
        <v>5160</v>
      </c>
      <c r="I32" s="1643"/>
      <c r="J32" s="1643"/>
      <c r="K32" s="1658"/>
    </row>
    <row r="33" spans="1:11" ht="30.75" customHeight="1">
      <c r="A33" s="1981"/>
      <c r="B33" s="1643"/>
      <c r="C33" s="1643"/>
      <c r="D33" s="1201" t="s">
        <v>49</v>
      </c>
      <c r="E33" s="1201" t="s">
        <v>7098</v>
      </c>
      <c r="F33" s="1201" t="s">
        <v>147</v>
      </c>
      <c r="G33" s="1201" t="s">
        <v>1645</v>
      </c>
      <c r="H33" s="1201">
        <v>1</v>
      </c>
      <c r="I33" s="1643"/>
      <c r="J33" s="1643"/>
      <c r="K33" s="1658"/>
    </row>
    <row r="34" spans="1:11" ht="57" customHeight="1">
      <c r="A34" s="1981"/>
      <c r="B34" s="1644"/>
      <c r="C34" s="1644"/>
      <c r="D34" s="1201" t="s">
        <v>7031</v>
      </c>
      <c r="E34" s="1201" t="s">
        <v>7099</v>
      </c>
      <c r="F34" s="1201" t="s">
        <v>321</v>
      </c>
      <c r="G34" s="1201"/>
      <c r="H34" s="1201">
        <v>1</v>
      </c>
      <c r="I34" s="1644"/>
      <c r="J34" s="1644"/>
      <c r="K34" s="1659"/>
    </row>
    <row r="35" spans="1:11" ht="79.5" customHeight="1">
      <c r="A35" s="1981"/>
      <c r="B35" s="1201" t="s">
        <v>7508</v>
      </c>
      <c r="C35" s="1201" t="s">
        <v>7105</v>
      </c>
      <c r="D35" s="1201" t="s">
        <v>2843</v>
      </c>
      <c r="E35" s="1201" t="s">
        <v>7091</v>
      </c>
      <c r="F35" s="1201" t="s">
        <v>321</v>
      </c>
      <c r="G35" s="1201"/>
      <c r="H35" s="1201">
        <v>1</v>
      </c>
      <c r="I35" s="1201" t="s">
        <v>3483</v>
      </c>
      <c r="J35" s="1201" t="s">
        <v>2044</v>
      </c>
      <c r="K35" s="1217"/>
    </row>
    <row r="36" spans="1:11" ht="30.75" customHeight="1">
      <c r="A36" s="1981"/>
      <c r="B36" s="1642" t="s">
        <v>7509</v>
      </c>
      <c r="C36" s="1642" t="s">
        <v>7106</v>
      </c>
      <c r="D36" s="1201" t="s">
        <v>2197</v>
      </c>
      <c r="E36" s="1201" t="s">
        <v>2198</v>
      </c>
      <c r="F36" s="1201" t="s">
        <v>147</v>
      </c>
      <c r="G36" s="1201" t="s">
        <v>1716</v>
      </c>
      <c r="H36" s="1201" t="s">
        <v>15</v>
      </c>
      <c r="I36" s="1642" t="s">
        <v>144</v>
      </c>
      <c r="J36" s="1642" t="s">
        <v>2044</v>
      </c>
      <c r="K36" s="1603" t="s">
        <v>7035</v>
      </c>
    </row>
    <row r="37" spans="1:11" ht="48.75" customHeight="1">
      <c r="A37" s="1981"/>
      <c r="B37" s="1643"/>
      <c r="C37" s="1643"/>
      <c r="D37" s="1201" t="s">
        <v>7031</v>
      </c>
      <c r="E37" s="1201" t="s">
        <v>7109</v>
      </c>
      <c r="F37" s="1201" t="s">
        <v>321</v>
      </c>
      <c r="G37" s="1201"/>
      <c r="H37" s="1201" t="s">
        <v>15</v>
      </c>
      <c r="I37" s="1643"/>
      <c r="J37" s="1643"/>
      <c r="K37" s="1658"/>
    </row>
    <row r="38" spans="1:11" ht="30.75" customHeight="1">
      <c r="A38" s="1981"/>
      <c r="B38" s="1643"/>
      <c r="C38" s="1643"/>
      <c r="D38" s="1201" t="s">
        <v>436</v>
      </c>
      <c r="E38" s="1201" t="s">
        <v>3998</v>
      </c>
      <c r="F38" s="1201" t="s">
        <v>147</v>
      </c>
      <c r="G38" s="1201" t="s">
        <v>1919</v>
      </c>
      <c r="H38" s="1201" t="s">
        <v>15</v>
      </c>
      <c r="I38" s="1643"/>
      <c r="J38" s="1643"/>
      <c r="K38" s="1658"/>
    </row>
    <row r="39" spans="1:11" ht="30.75" customHeight="1">
      <c r="A39" s="1981"/>
      <c r="B39" s="1642" t="s">
        <v>7510</v>
      </c>
      <c r="C39" s="1642" t="s">
        <v>7107</v>
      </c>
      <c r="D39" s="1201" t="s">
        <v>111</v>
      </c>
      <c r="E39" s="1201" t="s">
        <v>7091</v>
      </c>
      <c r="F39" s="1201" t="s">
        <v>321</v>
      </c>
      <c r="G39" s="1201"/>
      <c r="H39" s="1201">
        <v>1</v>
      </c>
      <c r="I39" s="1642" t="s">
        <v>212</v>
      </c>
      <c r="J39" s="1642" t="s">
        <v>2103</v>
      </c>
      <c r="K39" s="1603" t="s">
        <v>7035</v>
      </c>
    </row>
    <row r="40" spans="1:11" ht="30.75" customHeight="1">
      <c r="A40" s="1981"/>
      <c r="B40" s="1643"/>
      <c r="C40" s="1643"/>
      <c r="D40" s="1201" t="s">
        <v>7100</v>
      </c>
      <c r="E40" s="1201" t="s">
        <v>7091</v>
      </c>
      <c r="F40" s="1201" t="s">
        <v>321</v>
      </c>
      <c r="G40" s="1201"/>
      <c r="H40" s="1201">
        <v>1</v>
      </c>
      <c r="I40" s="1643"/>
      <c r="J40" s="1643"/>
      <c r="K40" s="1658"/>
    </row>
    <row r="41" spans="1:11" ht="30.75" customHeight="1">
      <c r="A41" s="1981"/>
      <c r="B41" s="1643"/>
      <c r="C41" s="1643"/>
      <c r="D41" s="1201" t="s">
        <v>49</v>
      </c>
      <c r="E41" s="1201" t="s">
        <v>7098</v>
      </c>
      <c r="F41" s="1201" t="s">
        <v>147</v>
      </c>
      <c r="G41" s="1201" t="s">
        <v>1645</v>
      </c>
      <c r="H41" s="1201">
        <v>1</v>
      </c>
      <c r="I41" s="1643"/>
      <c r="J41" s="1643"/>
      <c r="K41" s="1658"/>
    </row>
    <row r="42" spans="1:11" ht="57" customHeight="1">
      <c r="A42" s="1981"/>
      <c r="B42" s="1644"/>
      <c r="C42" s="1644"/>
      <c r="D42" s="1201" t="s">
        <v>7031</v>
      </c>
      <c r="E42" s="1201" t="s">
        <v>7099</v>
      </c>
      <c r="F42" s="1201" t="s">
        <v>321</v>
      </c>
      <c r="G42" s="1201"/>
      <c r="H42" s="1201">
        <v>1</v>
      </c>
      <c r="I42" s="1644"/>
      <c r="J42" s="1644"/>
      <c r="K42" s="1659"/>
    </row>
    <row r="43" spans="1:11" ht="30.75" customHeight="1">
      <c r="A43" s="1981"/>
      <c r="B43" s="1642" t="s">
        <v>7511</v>
      </c>
      <c r="C43" s="1642" t="s">
        <v>7108</v>
      </c>
      <c r="D43" s="1201" t="s">
        <v>2843</v>
      </c>
      <c r="E43" s="1201" t="s">
        <v>7091</v>
      </c>
      <c r="F43" s="1201" t="s">
        <v>321</v>
      </c>
      <c r="G43" s="1201"/>
      <c r="H43" s="1201" t="s">
        <v>2506</v>
      </c>
      <c r="I43" s="1642" t="s">
        <v>212</v>
      </c>
      <c r="J43" s="1642" t="s">
        <v>2</v>
      </c>
      <c r="K43" s="1603" t="s">
        <v>7035</v>
      </c>
    </row>
    <row r="44" spans="1:11" ht="30.75" customHeight="1">
      <c r="A44" s="1981"/>
      <c r="B44" s="1643"/>
      <c r="C44" s="1643"/>
      <c r="D44" s="1201" t="s">
        <v>7100</v>
      </c>
      <c r="E44" s="1201" t="s">
        <v>7091</v>
      </c>
      <c r="F44" s="1201" t="s">
        <v>321</v>
      </c>
      <c r="G44" s="1201"/>
      <c r="H44" s="1201">
        <v>1</v>
      </c>
      <c r="I44" s="1643"/>
      <c r="J44" s="1643"/>
      <c r="K44" s="1658"/>
    </row>
    <row r="45" spans="1:11" ht="30.75" customHeight="1">
      <c r="A45" s="1981"/>
      <c r="B45" s="1643"/>
      <c r="C45" s="1643"/>
      <c r="D45" s="1201" t="s">
        <v>49</v>
      </c>
      <c r="E45" s="1201" t="s">
        <v>7098</v>
      </c>
      <c r="F45" s="1201" t="s">
        <v>147</v>
      </c>
      <c r="G45" s="1201" t="s">
        <v>1645</v>
      </c>
      <c r="H45" s="1201">
        <v>1</v>
      </c>
      <c r="I45" s="1643"/>
      <c r="J45" s="1643"/>
      <c r="K45" s="1658"/>
    </row>
    <row r="46" spans="1:11" ht="57" customHeight="1">
      <c r="A46" s="1982"/>
      <c r="B46" s="1644"/>
      <c r="C46" s="1644"/>
      <c r="D46" s="1201" t="s">
        <v>7031</v>
      </c>
      <c r="E46" s="1201" t="s">
        <v>7099</v>
      </c>
      <c r="F46" s="1201" t="s">
        <v>321</v>
      </c>
      <c r="G46" s="1201"/>
      <c r="H46" s="1201">
        <v>1</v>
      </c>
      <c r="I46" s="1644"/>
      <c r="J46" s="1644"/>
      <c r="K46" s="1659"/>
    </row>
    <row r="47" spans="1:11" ht="47.25" customHeight="1">
      <c r="A47" s="1983" t="s">
        <v>7111</v>
      </c>
      <c r="B47" s="1642" t="s">
        <v>7512</v>
      </c>
      <c r="C47" s="1642" t="s">
        <v>7118</v>
      </c>
      <c r="D47" s="1201" t="s">
        <v>2843</v>
      </c>
      <c r="E47" s="1201" t="s">
        <v>7114</v>
      </c>
      <c r="F47" s="1201" t="s">
        <v>321</v>
      </c>
      <c r="G47" s="1201"/>
      <c r="H47" s="1201" t="s">
        <v>7092</v>
      </c>
      <c r="I47" s="1642" t="s">
        <v>3511</v>
      </c>
      <c r="J47" s="1642" t="s">
        <v>115</v>
      </c>
      <c r="K47" s="1601"/>
    </row>
    <row r="48" spans="1:11" ht="57" customHeight="1">
      <c r="A48" s="1984"/>
      <c r="B48" s="1644"/>
      <c r="C48" s="1644"/>
      <c r="D48" s="1201" t="s">
        <v>1815</v>
      </c>
      <c r="E48" s="1201" t="s">
        <v>7094</v>
      </c>
      <c r="F48" s="1201" t="s">
        <v>147</v>
      </c>
      <c r="G48" s="1201" t="s">
        <v>1645</v>
      </c>
      <c r="H48" s="1201" t="s">
        <v>7093</v>
      </c>
      <c r="I48" s="1644"/>
      <c r="J48" s="1644"/>
      <c r="K48" s="1602"/>
    </row>
    <row r="49" spans="1:11" ht="54" customHeight="1">
      <c r="A49" s="1984"/>
      <c r="B49" s="1642" t="s">
        <v>7513</v>
      </c>
      <c r="C49" s="1642" t="s">
        <v>7119</v>
      </c>
      <c r="D49" s="1201" t="s">
        <v>2843</v>
      </c>
      <c r="E49" s="1201" t="s">
        <v>7114</v>
      </c>
      <c r="F49" s="1201" t="s">
        <v>321</v>
      </c>
      <c r="G49" s="1201"/>
      <c r="H49" s="1201" t="s">
        <v>2151</v>
      </c>
      <c r="I49" s="1642" t="s">
        <v>3511</v>
      </c>
      <c r="J49" s="1642" t="s">
        <v>2</v>
      </c>
      <c r="K49" s="1601"/>
    </row>
    <row r="50" spans="1:11" ht="57" customHeight="1">
      <c r="A50" s="1984"/>
      <c r="B50" s="1644"/>
      <c r="C50" s="1644"/>
      <c r="D50" s="1201" t="s">
        <v>1815</v>
      </c>
      <c r="E50" s="1201" t="s">
        <v>7094</v>
      </c>
      <c r="F50" s="1201" t="s">
        <v>147</v>
      </c>
      <c r="G50" s="1201" t="s">
        <v>1645</v>
      </c>
      <c r="H50" s="1201" t="s">
        <v>7093</v>
      </c>
      <c r="I50" s="1644"/>
      <c r="J50" s="1644"/>
      <c r="K50" s="1602"/>
    </row>
    <row r="51" spans="1:11" ht="57.75" customHeight="1">
      <c r="A51" s="1984"/>
      <c r="B51" s="1642" t="s">
        <v>7514</v>
      </c>
      <c r="C51" s="1642" t="s">
        <v>7120</v>
      </c>
      <c r="D51" s="1201" t="s">
        <v>2843</v>
      </c>
      <c r="E51" s="1201" t="s">
        <v>7114</v>
      </c>
      <c r="F51" s="1201" t="s">
        <v>321</v>
      </c>
      <c r="G51" s="1201"/>
      <c r="H51" s="1201">
        <v>1</v>
      </c>
      <c r="I51" s="1642" t="s">
        <v>3483</v>
      </c>
      <c r="J51" s="1642" t="s">
        <v>2044</v>
      </c>
      <c r="K51" s="1603" t="s">
        <v>7113</v>
      </c>
    </row>
    <row r="52" spans="1:11" ht="30.75" customHeight="1">
      <c r="A52" s="1984"/>
      <c r="B52" s="1643"/>
      <c r="C52" s="1643"/>
      <c r="D52" s="1201" t="s">
        <v>1881</v>
      </c>
      <c r="E52" s="1201" t="s">
        <v>7112</v>
      </c>
      <c r="F52" s="1201" t="s">
        <v>147</v>
      </c>
      <c r="G52" s="1201" t="s">
        <v>1645</v>
      </c>
      <c r="H52" s="1201" t="s">
        <v>5160</v>
      </c>
      <c r="I52" s="1643"/>
      <c r="J52" s="1643"/>
      <c r="K52" s="1658"/>
    </row>
    <row r="53" spans="1:11" ht="30.75" customHeight="1">
      <c r="A53" s="1984"/>
      <c r="B53" s="1643"/>
      <c r="C53" s="1643"/>
      <c r="D53" s="1201" t="s">
        <v>49</v>
      </c>
      <c r="E53" s="1201" t="s">
        <v>7098</v>
      </c>
      <c r="F53" s="1201" t="s">
        <v>147</v>
      </c>
      <c r="G53" s="1201" t="s">
        <v>1645</v>
      </c>
      <c r="H53" s="1201">
        <v>1</v>
      </c>
      <c r="I53" s="1643"/>
      <c r="J53" s="1643"/>
      <c r="K53" s="1658"/>
    </row>
    <row r="54" spans="1:11" ht="57" customHeight="1">
      <c r="A54" s="1984"/>
      <c r="B54" s="1644"/>
      <c r="C54" s="1644"/>
      <c r="D54" s="1201" t="s">
        <v>7031</v>
      </c>
      <c r="E54" s="1201" t="s">
        <v>7099</v>
      </c>
      <c r="F54" s="1201" t="s">
        <v>321</v>
      </c>
      <c r="G54" s="1201"/>
      <c r="H54" s="1201">
        <v>1</v>
      </c>
      <c r="I54" s="1644"/>
      <c r="J54" s="1644"/>
      <c r="K54" s="1659"/>
    </row>
    <row r="55" spans="1:11" ht="79.5" customHeight="1">
      <c r="A55" s="1984"/>
      <c r="B55" s="1325" t="s">
        <v>7515</v>
      </c>
      <c r="C55" s="1201" t="s">
        <v>7121</v>
      </c>
      <c r="D55" s="1201" t="s">
        <v>2843</v>
      </c>
      <c r="E55" s="1201" t="s">
        <v>7114</v>
      </c>
      <c r="F55" s="1201" t="s">
        <v>321</v>
      </c>
      <c r="G55" s="1201"/>
      <c r="H55" s="1201">
        <v>1</v>
      </c>
      <c r="I55" s="1201" t="s">
        <v>3483</v>
      </c>
      <c r="J55" s="1201" t="s">
        <v>2044</v>
      </c>
      <c r="K55" s="1217"/>
    </row>
    <row r="56" spans="1:11" ht="30.75" customHeight="1">
      <c r="A56" s="1984"/>
      <c r="B56" s="1642" t="s">
        <v>7516</v>
      </c>
      <c r="C56" s="1642" t="s">
        <v>7122</v>
      </c>
      <c r="D56" s="1201" t="s">
        <v>2197</v>
      </c>
      <c r="E56" s="1201" t="s">
        <v>2071</v>
      </c>
      <c r="F56" s="1201" t="s">
        <v>147</v>
      </c>
      <c r="G56" s="1201" t="s">
        <v>1716</v>
      </c>
      <c r="H56" s="1201" t="s">
        <v>15</v>
      </c>
      <c r="I56" s="1642" t="s">
        <v>144</v>
      </c>
      <c r="J56" s="1642" t="s">
        <v>2044</v>
      </c>
      <c r="K56" s="1603" t="s">
        <v>7113</v>
      </c>
    </row>
    <row r="57" spans="1:11" ht="48.75" customHeight="1">
      <c r="A57" s="1984"/>
      <c r="B57" s="1643"/>
      <c r="C57" s="1643"/>
      <c r="D57" s="1201" t="s">
        <v>7031</v>
      </c>
      <c r="E57" s="1201" t="s">
        <v>7115</v>
      </c>
      <c r="F57" s="1201" t="s">
        <v>321</v>
      </c>
      <c r="G57" s="1201"/>
      <c r="H57" s="1201" t="s">
        <v>15</v>
      </c>
      <c r="I57" s="1643"/>
      <c r="J57" s="1643"/>
      <c r="K57" s="1658"/>
    </row>
    <row r="58" spans="1:11" ht="30.75" customHeight="1">
      <c r="A58" s="1984"/>
      <c r="B58" s="1643"/>
      <c r="C58" s="1643"/>
      <c r="D58" s="1201" t="s">
        <v>436</v>
      </c>
      <c r="E58" s="1201" t="s">
        <v>324</v>
      </c>
      <c r="F58" s="1201" t="s">
        <v>147</v>
      </c>
      <c r="G58" s="1201" t="s">
        <v>1919</v>
      </c>
      <c r="H58" s="1201" t="s">
        <v>15</v>
      </c>
      <c r="I58" s="1643"/>
      <c r="J58" s="1643"/>
      <c r="K58" s="1658"/>
    </row>
    <row r="59" spans="1:11" ht="52.5" customHeight="1">
      <c r="A59" s="1984"/>
      <c r="B59" s="1642" t="s">
        <v>7517</v>
      </c>
      <c r="C59" s="1642" t="s">
        <v>7123</v>
      </c>
      <c r="D59" s="1201" t="s">
        <v>111</v>
      </c>
      <c r="E59" s="1201" t="s">
        <v>7114</v>
      </c>
      <c r="F59" s="1201" t="s">
        <v>321</v>
      </c>
      <c r="G59" s="1201"/>
      <c r="H59" s="1201">
        <v>1</v>
      </c>
      <c r="I59" s="1642" t="s">
        <v>212</v>
      </c>
      <c r="J59" s="1642" t="s">
        <v>2103</v>
      </c>
      <c r="K59" s="1603" t="s">
        <v>7113</v>
      </c>
    </row>
    <row r="60" spans="1:11" ht="60.75" customHeight="1">
      <c r="A60" s="1984"/>
      <c r="B60" s="1643"/>
      <c r="C60" s="1643"/>
      <c r="D60" s="1201" t="s">
        <v>7100</v>
      </c>
      <c r="E60" s="1201" t="s">
        <v>7116</v>
      </c>
      <c r="F60" s="1201" t="s">
        <v>321</v>
      </c>
      <c r="G60" s="1201"/>
      <c r="H60" s="1201">
        <v>1</v>
      </c>
      <c r="I60" s="1643"/>
      <c r="J60" s="1643"/>
      <c r="K60" s="1658"/>
    </row>
    <row r="61" spans="1:11" ht="30.75" customHeight="1">
      <c r="A61" s="1984"/>
      <c r="B61" s="1643"/>
      <c r="C61" s="1643"/>
      <c r="D61" s="1201" t="s">
        <v>49</v>
      </c>
      <c r="E61" s="1201" t="s">
        <v>7098</v>
      </c>
      <c r="F61" s="1201" t="s">
        <v>147</v>
      </c>
      <c r="G61" s="1201" t="s">
        <v>1645</v>
      </c>
      <c r="H61" s="1201">
        <v>1</v>
      </c>
      <c r="I61" s="1643"/>
      <c r="J61" s="1643"/>
      <c r="K61" s="1658"/>
    </row>
    <row r="62" spans="1:11" ht="57" customHeight="1">
      <c r="A62" s="1984"/>
      <c r="B62" s="1644"/>
      <c r="C62" s="1644"/>
      <c r="D62" s="1201" t="s">
        <v>7031</v>
      </c>
      <c r="E62" s="1201" t="s">
        <v>7099</v>
      </c>
      <c r="F62" s="1201" t="s">
        <v>321</v>
      </c>
      <c r="G62" s="1201"/>
      <c r="H62" s="1201">
        <v>1</v>
      </c>
      <c r="I62" s="1644"/>
      <c r="J62" s="1644"/>
      <c r="K62" s="1659"/>
    </row>
    <row r="63" spans="1:11" ht="47.25" customHeight="1">
      <c r="A63" s="1984"/>
      <c r="B63" s="1642" t="s">
        <v>7518</v>
      </c>
      <c r="C63" s="1642" t="s">
        <v>7125</v>
      </c>
      <c r="D63" s="1201" t="s">
        <v>2843</v>
      </c>
      <c r="E63" s="1201" t="s">
        <v>7114</v>
      </c>
      <c r="F63" s="1201" t="s">
        <v>321</v>
      </c>
      <c r="G63" s="1201"/>
      <c r="H63" s="1201" t="s">
        <v>2506</v>
      </c>
      <c r="I63" s="1642" t="s">
        <v>212</v>
      </c>
      <c r="J63" s="1642" t="s">
        <v>2</v>
      </c>
      <c r="K63" s="1603" t="s">
        <v>7035</v>
      </c>
    </row>
    <row r="64" spans="1:11" ht="47.25" customHeight="1">
      <c r="A64" s="1984"/>
      <c r="B64" s="1643"/>
      <c r="C64" s="1643"/>
      <c r="D64" s="1201" t="s">
        <v>7100</v>
      </c>
      <c r="E64" s="1201" t="s">
        <v>7116</v>
      </c>
      <c r="F64" s="1201" t="s">
        <v>321</v>
      </c>
      <c r="G64" s="1201"/>
      <c r="H64" s="1201">
        <v>1</v>
      </c>
      <c r="I64" s="1643"/>
      <c r="J64" s="1643"/>
      <c r="K64" s="1658"/>
    </row>
    <row r="65" spans="1:11" ht="30.75" customHeight="1">
      <c r="A65" s="1984"/>
      <c r="B65" s="1643"/>
      <c r="C65" s="1643"/>
      <c r="D65" s="1201" t="s">
        <v>49</v>
      </c>
      <c r="E65" s="1201" t="s">
        <v>7098</v>
      </c>
      <c r="F65" s="1201" t="s">
        <v>147</v>
      </c>
      <c r="G65" s="1201" t="s">
        <v>1645</v>
      </c>
      <c r="H65" s="1201">
        <v>1</v>
      </c>
      <c r="I65" s="1643"/>
      <c r="J65" s="1643"/>
      <c r="K65" s="1658"/>
    </row>
    <row r="66" spans="1:11" ht="57" customHeight="1">
      <c r="A66" s="1985"/>
      <c r="B66" s="1644"/>
      <c r="C66" s="1644"/>
      <c r="D66" s="1201" t="s">
        <v>7031</v>
      </c>
      <c r="E66" s="1201" t="s">
        <v>7532</v>
      </c>
      <c r="F66" s="1201" t="s">
        <v>321</v>
      </c>
      <c r="G66" s="1201"/>
      <c r="H66" s="1201">
        <v>1</v>
      </c>
      <c r="I66" s="1644"/>
      <c r="J66" s="1644"/>
      <c r="K66" s="1659"/>
    </row>
    <row r="67" spans="1:11" ht="47.25" customHeight="1">
      <c r="A67" s="1773" t="s">
        <v>7117</v>
      </c>
      <c r="B67" s="1642" t="s">
        <v>7519</v>
      </c>
      <c r="C67" s="1642" t="s">
        <v>7473</v>
      </c>
      <c r="D67" s="1201" t="s">
        <v>2843</v>
      </c>
      <c r="E67" s="1201" t="s">
        <v>7526</v>
      </c>
      <c r="F67" s="1201" t="s">
        <v>321</v>
      </c>
      <c r="G67" s="1201"/>
      <c r="H67" s="1201" t="s">
        <v>7092</v>
      </c>
      <c r="I67" s="1642" t="s">
        <v>3511</v>
      </c>
      <c r="J67" s="1642" t="s">
        <v>115</v>
      </c>
      <c r="K67" s="1601"/>
    </row>
    <row r="68" spans="1:11" ht="57" customHeight="1">
      <c r="A68" s="1981"/>
      <c r="B68" s="1644"/>
      <c r="C68" s="1644"/>
      <c r="D68" s="1201" t="s">
        <v>1815</v>
      </c>
      <c r="E68" s="1201" t="s">
        <v>7527</v>
      </c>
      <c r="F68" s="1201" t="s">
        <v>147</v>
      </c>
      <c r="G68" s="1201" t="s">
        <v>1645</v>
      </c>
      <c r="H68" s="1201" t="s">
        <v>7093</v>
      </c>
      <c r="I68" s="1644"/>
      <c r="J68" s="1644"/>
      <c r="K68" s="1602"/>
    </row>
    <row r="69" spans="1:11" ht="54" customHeight="1">
      <c r="A69" s="1981"/>
      <c r="B69" s="1642" t="s">
        <v>7520</v>
      </c>
      <c r="C69" s="1642" t="s">
        <v>7474</v>
      </c>
      <c r="D69" s="1201" t="s">
        <v>2843</v>
      </c>
      <c r="E69" s="1201" t="s">
        <v>7528</v>
      </c>
      <c r="F69" s="1201" t="s">
        <v>321</v>
      </c>
      <c r="G69" s="1201"/>
      <c r="H69" s="1201" t="s">
        <v>2151</v>
      </c>
      <c r="I69" s="1642" t="s">
        <v>3511</v>
      </c>
      <c r="J69" s="1642" t="s">
        <v>2</v>
      </c>
      <c r="K69" s="1601"/>
    </row>
    <row r="70" spans="1:11" ht="57" customHeight="1">
      <c r="A70" s="1981"/>
      <c r="B70" s="1644"/>
      <c r="C70" s="1644"/>
      <c r="D70" s="1201" t="s">
        <v>1815</v>
      </c>
      <c r="E70" s="1201" t="s">
        <v>7527</v>
      </c>
      <c r="F70" s="1201" t="s">
        <v>147</v>
      </c>
      <c r="G70" s="1201" t="s">
        <v>1645</v>
      </c>
      <c r="H70" s="1201" t="s">
        <v>7093</v>
      </c>
      <c r="I70" s="1644"/>
      <c r="J70" s="1644"/>
      <c r="K70" s="1602"/>
    </row>
    <row r="71" spans="1:11" ht="57.75" customHeight="1">
      <c r="A71" s="1981"/>
      <c r="B71" s="1642" t="s">
        <v>7521</v>
      </c>
      <c r="C71" s="1642" t="s">
        <v>7475</v>
      </c>
      <c r="D71" s="1201" t="s">
        <v>111</v>
      </c>
      <c r="E71" s="1201" t="s">
        <v>7528</v>
      </c>
      <c r="F71" s="1201" t="s">
        <v>321</v>
      </c>
      <c r="G71" s="1201"/>
      <c r="H71" s="1201">
        <v>1</v>
      </c>
      <c r="I71" s="1642" t="s">
        <v>3483</v>
      </c>
      <c r="J71" s="1642" t="s">
        <v>2044</v>
      </c>
      <c r="K71" s="1603" t="s">
        <v>7113</v>
      </c>
    </row>
    <row r="72" spans="1:11" ht="30.75" customHeight="1">
      <c r="A72" s="1981"/>
      <c r="B72" s="1643"/>
      <c r="C72" s="1643"/>
      <c r="D72" s="1201" t="s">
        <v>1881</v>
      </c>
      <c r="E72" s="1201" t="s">
        <v>7112</v>
      </c>
      <c r="F72" s="1201" t="s">
        <v>147</v>
      </c>
      <c r="G72" s="1201" t="s">
        <v>1645</v>
      </c>
      <c r="H72" s="1201" t="s">
        <v>5160</v>
      </c>
      <c r="I72" s="1643"/>
      <c r="J72" s="1643"/>
      <c r="K72" s="1658"/>
    </row>
    <row r="73" spans="1:11" ht="30.75" customHeight="1">
      <c r="A73" s="1981"/>
      <c r="B73" s="1643"/>
      <c r="C73" s="1643"/>
      <c r="D73" s="1201" t="s">
        <v>49</v>
      </c>
      <c r="E73" s="1201" t="s">
        <v>7124</v>
      </c>
      <c r="F73" s="1201" t="s">
        <v>147</v>
      </c>
      <c r="G73" s="1201" t="s">
        <v>1645</v>
      </c>
      <c r="H73" s="1201">
        <v>1</v>
      </c>
      <c r="I73" s="1643"/>
      <c r="J73" s="1643"/>
      <c r="K73" s="1658"/>
    </row>
    <row r="74" spans="1:11" ht="57" customHeight="1">
      <c r="A74" s="1981"/>
      <c r="B74" s="1644"/>
      <c r="C74" s="1644"/>
      <c r="D74" s="1201" t="s">
        <v>7031</v>
      </c>
      <c r="E74" s="1201" t="s">
        <v>7529</v>
      </c>
      <c r="F74" s="1201" t="s">
        <v>321</v>
      </c>
      <c r="G74" s="1201"/>
      <c r="H74" s="1201">
        <v>1</v>
      </c>
      <c r="I74" s="1644"/>
      <c r="J74" s="1644"/>
      <c r="K74" s="1659"/>
    </row>
    <row r="75" spans="1:11" ht="79.5" customHeight="1">
      <c r="A75" s="1981"/>
      <c r="B75" s="1325" t="s">
        <v>7522</v>
      </c>
      <c r="C75" s="1201" t="s">
        <v>7476</v>
      </c>
      <c r="D75" s="1201" t="s">
        <v>2843</v>
      </c>
      <c r="E75" s="1325" t="s">
        <v>7528</v>
      </c>
      <c r="F75" s="1201" t="s">
        <v>321</v>
      </c>
      <c r="G75" s="1201"/>
      <c r="H75" s="1201">
        <v>1</v>
      </c>
      <c r="I75" s="1201" t="s">
        <v>3483</v>
      </c>
      <c r="J75" s="1201" t="s">
        <v>2044</v>
      </c>
      <c r="K75" s="1217"/>
    </row>
    <row r="76" spans="1:11" ht="30.75" customHeight="1">
      <c r="A76" s="1981"/>
      <c r="B76" s="1642" t="s">
        <v>7523</v>
      </c>
      <c r="C76" s="1642" t="s">
        <v>7477</v>
      </c>
      <c r="D76" s="1201" t="s">
        <v>4983</v>
      </c>
      <c r="E76" s="1201" t="s">
        <v>2071</v>
      </c>
      <c r="F76" s="1201" t="s">
        <v>147</v>
      </c>
      <c r="G76" s="1201" t="s">
        <v>1716</v>
      </c>
      <c r="H76" s="1201" t="s">
        <v>15</v>
      </c>
      <c r="I76" s="1642" t="s">
        <v>144</v>
      </c>
      <c r="J76" s="1642" t="s">
        <v>2044</v>
      </c>
      <c r="K76" s="1603" t="s">
        <v>7113</v>
      </c>
    </row>
    <row r="77" spans="1:11" ht="48.75" customHeight="1">
      <c r="A77" s="1981"/>
      <c r="B77" s="1643"/>
      <c r="C77" s="1643"/>
      <c r="D77" s="1201" t="s">
        <v>7031</v>
      </c>
      <c r="E77" s="1201" t="s">
        <v>7531</v>
      </c>
      <c r="F77" s="1201" t="s">
        <v>321</v>
      </c>
      <c r="G77" s="1201"/>
      <c r="H77" s="1201" t="s">
        <v>15</v>
      </c>
      <c r="I77" s="1643"/>
      <c r="J77" s="1643"/>
      <c r="K77" s="1658"/>
    </row>
    <row r="78" spans="1:11" ht="30.75" customHeight="1">
      <c r="A78" s="1981"/>
      <c r="B78" s="1643"/>
      <c r="C78" s="1643"/>
      <c r="D78" s="1201" t="s">
        <v>436</v>
      </c>
      <c r="E78" s="1201" t="s">
        <v>324</v>
      </c>
      <c r="F78" s="1201" t="s">
        <v>147</v>
      </c>
      <c r="G78" s="1201" t="s">
        <v>1919</v>
      </c>
      <c r="H78" s="1201" t="s">
        <v>15</v>
      </c>
      <c r="I78" s="1643"/>
      <c r="J78" s="1643"/>
      <c r="K78" s="1658"/>
    </row>
    <row r="79" spans="1:11" ht="52.5" customHeight="1">
      <c r="A79" s="1981"/>
      <c r="B79" s="1642" t="s">
        <v>7524</v>
      </c>
      <c r="C79" s="1642" t="s">
        <v>7478</v>
      </c>
      <c r="D79" s="1201" t="s">
        <v>2843</v>
      </c>
      <c r="E79" s="1201" t="s">
        <v>7528</v>
      </c>
      <c r="F79" s="1201" t="s">
        <v>321</v>
      </c>
      <c r="G79" s="1201"/>
      <c r="H79" s="1201">
        <v>1</v>
      </c>
      <c r="I79" s="1642" t="s">
        <v>212</v>
      </c>
      <c r="J79" s="1642" t="s">
        <v>2103</v>
      </c>
      <c r="K79" s="1603" t="s">
        <v>7113</v>
      </c>
    </row>
    <row r="80" spans="1:11" ht="60.75" customHeight="1">
      <c r="A80" s="1981"/>
      <c r="B80" s="1643"/>
      <c r="C80" s="1643"/>
      <c r="D80" s="1201" t="s">
        <v>7100</v>
      </c>
      <c r="E80" s="1201" t="s">
        <v>7530</v>
      </c>
      <c r="F80" s="1201" t="s">
        <v>321</v>
      </c>
      <c r="G80" s="1201"/>
      <c r="H80" s="1201">
        <v>1</v>
      </c>
      <c r="I80" s="1643"/>
      <c r="J80" s="1643"/>
      <c r="K80" s="1658"/>
    </row>
    <row r="81" spans="1:11" ht="30.75" customHeight="1">
      <c r="A81" s="1981"/>
      <c r="B81" s="1643"/>
      <c r="C81" s="1643"/>
      <c r="D81" s="1201" t="s">
        <v>49</v>
      </c>
      <c r="E81" s="1201" t="s">
        <v>7124</v>
      </c>
      <c r="F81" s="1201" t="s">
        <v>147</v>
      </c>
      <c r="G81" s="1201" t="s">
        <v>1645</v>
      </c>
      <c r="H81" s="1201">
        <v>1</v>
      </c>
      <c r="I81" s="1643"/>
      <c r="J81" s="1643"/>
      <c r="K81" s="1658"/>
    </row>
    <row r="82" spans="1:11" ht="57" customHeight="1">
      <c r="A82" s="1981"/>
      <c r="B82" s="1644"/>
      <c r="C82" s="1644"/>
      <c r="D82" s="1201" t="s">
        <v>7031</v>
      </c>
      <c r="E82" s="1201" t="s">
        <v>7529</v>
      </c>
      <c r="F82" s="1201" t="s">
        <v>321</v>
      </c>
      <c r="G82" s="1201"/>
      <c r="H82" s="1201">
        <v>1</v>
      </c>
      <c r="I82" s="1644"/>
      <c r="J82" s="1644"/>
      <c r="K82" s="1659"/>
    </row>
    <row r="83" spans="1:11" ht="47.25" customHeight="1">
      <c r="A83" s="1981"/>
      <c r="B83" s="1642" t="s">
        <v>7525</v>
      </c>
      <c r="C83" s="1642" t="s">
        <v>7479</v>
      </c>
      <c r="D83" s="1201" t="s">
        <v>2843</v>
      </c>
      <c r="E83" s="1201" t="s">
        <v>7528</v>
      </c>
      <c r="F83" s="1201" t="s">
        <v>321</v>
      </c>
      <c r="G83" s="1201"/>
      <c r="H83" s="1201" t="s">
        <v>2506</v>
      </c>
      <c r="I83" s="1642" t="s">
        <v>212</v>
      </c>
      <c r="J83" s="1642" t="s">
        <v>2</v>
      </c>
      <c r="K83" s="1603" t="s">
        <v>7035</v>
      </c>
    </row>
    <row r="84" spans="1:11" ht="47.25" customHeight="1">
      <c r="A84" s="1981"/>
      <c r="B84" s="1643"/>
      <c r="C84" s="1643"/>
      <c r="D84" s="1201" t="s">
        <v>7100</v>
      </c>
      <c r="E84" s="1201" t="s">
        <v>7530</v>
      </c>
      <c r="F84" s="1201" t="s">
        <v>321</v>
      </c>
      <c r="G84" s="1201"/>
      <c r="H84" s="1201">
        <v>1</v>
      </c>
      <c r="I84" s="1643"/>
      <c r="J84" s="1643"/>
      <c r="K84" s="1658"/>
    </row>
    <row r="85" spans="1:11" ht="30.75" customHeight="1">
      <c r="A85" s="1981"/>
      <c r="B85" s="1643"/>
      <c r="C85" s="1643"/>
      <c r="D85" s="1201" t="s">
        <v>49</v>
      </c>
      <c r="E85" s="1201" t="s">
        <v>7124</v>
      </c>
      <c r="F85" s="1201" t="s">
        <v>147</v>
      </c>
      <c r="G85" s="1201" t="s">
        <v>1645</v>
      </c>
      <c r="H85" s="1201">
        <v>1</v>
      </c>
      <c r="I85" s="1643"/>
      <c r="J85" s="1643"/>
      <c r="K85" s="1658"/>
    </row>
    <row r="86" spans="1:11" ht="57" customHeight="1">
      <c r="A86" s="1981"/>
      <c r="B86" s="1643"/>
      <c r="C86" s="1643"/>
      <c r="D86" s="1392" t="s">
        <v>7031</v>
      </c>
      <c r="E86" s="1392" t="s">
        <v>7529</v>
      </c>
      <c r="F86" s="1392" t="s">
        <v>321</v>
      </c>
      <c r="G86" s="1392"/>
      <c r="H86" s="1392">
        <v>1</v>
      </c>
      <c r="I86" s="1643"/>
      <c r="J86" s="1643"/>
      <c r="K86" s="1658"/>
    </row>
    <row r="87" spans="1:11" ht="48" customHeight="1">
      <c r="A87" s="1645" t="s">
        <v>7988</v>
      </c>
      <c r="B87" s="1645" t="s">
        <v>8047</v>
      </c>
      <c r="C87" s="1645" t="s">
        <v>7972</v>
      </c>
      <c r="D87" s="1393" t="s">
        <v>2843</v>
      </c>
      <c r="E87" s="1393" t="s">
        <v>7976</v>
      </c>
      <c r="F87" s="1393" t="s">
        <v>321</v>
      </c>
      <c r="G87" s="1393"/>
      <c r="H87" s="1393" t="s">
        <v>2880</v>
      </c>
      <c r="I87" s="1645" t="s">
        <v>7974</v>
      </c>
      <c r="J87" s="1645" t="s">
        <v>115</v>
      </c>
      <c r="K87" s="1673" t="s">
        <v>7975</v>
      </c>
    </row>
    <row r="88" spans="1:11" ht="48" customHeight="1">
      <c r="A88" s="1645"/>
      <c r="B88" s="1645"/>
      <c r="C88" s="1645"/>
      <c r="D88" s="1393" t="s">
        <v>2844</v>
      </c>
      <c r="E88" s="1393" t="s">
        <v>8063</v>
      </c>
      <c r="F88" s="1393" t="s">
        <v>321</v>
      </c>
      <c r="G88" s="1393"/>
      <c r="H88" s="1393">
        <v>1</v>
      </c>
      <c r="I88" s="1645"/>
      <c r="J88" s="1645"/>
      <c r="K88" s="1673"/>
    </row>
    <row r="89" spans="1:11" ht="30.75" customHeight="1">
      <c r="A89" s="1645"/>
      <c r="B89" s="1645"/>
      <c r="C89" s="1645"/>
      <c r="D89" s="1393" t="s">
        <v>49</v>
      </c>
      <c r="E89" s="1393" t="s">
        <v>7098</v>
      </c>
      <c r="F89" s="1393" t="s">
        <v>147</v>
      </c>
      <c r="G89" s="1393" t="s">
        <v>1645</v>
      </c>
      <c r="H89" s="1393">
        <v>1</v>
      </c>
      <c r="I89" s="1645"/>
      <c r="J89" s="1645"/>
      <c r="K89" s="1673"/>
    </row>
    <row r="90" spans="1:11" ht="57" customHeight="1">
      <c r="A90" s="1645"/>
      <c r="B90" s="1645"/>
      <c r="C90" s="1645"/>
      <c r="D90" s="1393" t="s">
        <v>7973</v>
      </c>
      <c r="E90" s="1393" t="s">
        <v>7977</v>
      </c>
      <c r="F90" s="1393" t="s">
        <v>321</v>
      </c>
      <c r="G90" s="1393"/>
      <c r="H90" s="1393">
        <v>1</v>
      </c>
      <c r="I90" s="1645"/>
      <c r="J90" s="1645"/>
      <c r="K90" s="1673"/>
    </row>
    <row r="91" spans="1:11" ht="48" customHeight="1">
      <c r="A91" s="1645"/>
      <c r="B91" s="1645" t="s">
        <v>8048</v>
      </c>
      <c r="C91" s="1645" t="s">
        <v>7978</v>
      </c>
      <c r="D91" s="1393" t="s">
        <v>2843</v>
      </c>
      <c r="E91" s="1393" t="s">
        <v>7976</v>
      </c>
      <c r="F91" s="1393" t="s">
        <v>321</v>
      </c>
      <c r="G91" s="1393"/>
      <c r="H91" s="1393" t="s">
        <v>2880</v>
      </c>
      <c r="I91" s="1645" t="s">
        <v>7974</v>
      </c>
      <c r="J91" s="1645" t="s">
        <v>260</v>
      </c>
      <c r="K91" s="1673" t="s">
        <v>7980</v>
      </c>
    </row>
    <row r="92" spans="1:11" ht="48" customHeight="1">
      <c r="A92" s="1645"/>
      <c r="B92" s="1645"/>
      <c r="C92" s="1645"/>
      <c r="D92" s="1393" t="s">
        <v>1815</v>
      </c>
      <c r="E92" s="1393" t="s">
        <v>7981</v>
      </c>
      <c r="F92" s="1393" t="s">
        <v>147</v>
      </c>
      <c r="G92" s="1393" t="s">
        <v>1645</v>
      </c>
      <c r="H92" s="1393" t="s">
        <v>7979</v>
      </c>
      <c r="I92" s="1645"/>
      <c r="J92" s="1645"/>
      <c r="K92" s="1673"/>
    </row>
    <row r="93" spans="1:11" ht="48" customHeight="1">
      <c r="A93" s="1645"/>
      <c r="B93" s="1645" t="s">
        <v>8049</v>
      </c>
      <c r="C93" s="1645" t="s">
        <v>7983</v>
      </c>
      <c r="D93" s="1393" t="s">
        <v>2843</v>
      </c>
      <c r="E93" s="1393" t="s">
        <v>7976</v>
      </c>
      <c r="F93" s="1393" t="s">
        <v>321</v>
      </c>
      <c r="G93" s="1393"/>
      <c r="H93" s="1393" t="s">
        <v>2880</v>
      </c>
      <c r="I93" s="1645" t="s">
        <v>7974</v>
      </c>
      <c r="J93" s="1645" t="s">
        <v>2</v>
      </c>
      <c r="K93" s="1673" t="s">
        <v>7982</v>
      </c>
    </row>
    <row r="94" spans="1:11" ht="30.75" customHeight="1">
      <c r="A94" s="1645"/>
      <c r="B94" s="1645"/>
      <c r="C94" s="1645"/>
      <c r="D94" s="1393" t="s">
        <v>49</v>
      </c>
      <c r="E94" s="1393" t="s">
        <v>7098</v>
      </c>
      <c r="F94" s="1393" t="s">
        <v>147</v>
      </c>
      <c r="G94" s="1393" t="s">
        <v>1645</v>
      </c>
      <c r="H94" s="1393">
        <v>1</v>
      </c>
      <c r="I94" s="1645"/>
      <c r="J94" s="1645"/>
      <c r="K94" s="1673"/>
    </row>
    <row r="95" spans="1:11" ht="57" customHeight="1">
      <c r="A95" s="1645"/>
      <c r="B95" s="1645"/>
      <c r="C95" s="1645"/>
      <c r="D95" s="1393" t="s">
        <v>7973</v>
      </c>
      <c r="E95" s="1393" t="s">
        <v>7977</v>
      </c>
      <c r="F95" s="1393" t="s">
        <v>321</v>
      </c>
      <c r="G95" s="1393"/>
      <c r="H95" s="1393">
        <v>1</v>
      </c>
      <c r="I95" s="1645"/>
      <c r="J95" s="1645"/>
      <c r="K95" s="1673"/>
    </row>
    <row r="96" spans="1:11" ht="48" customHeight="1">
      <c r="A96" s="1645"/>
      <c r="B96" s="1645" t="s">
        <v>8050</v>
      </c>
      <c r="C96" s="1645" t="s">
        <v>7984</v>
      </c>
      <c r="D96" s="1393" t="s">
        <v>2843</v>
      </c>
      <c r="E96" s="1393" t="s">
        <v>7976</v>
      </c>
      <c r="F96" s="1393" t="s">
        <v>321</v>
      </c>
      <c r="G96" s="1393"/>
      <c r="H96" s="1393">
        <v>1</v>
      </c>
      <c r="I96" s="1645" t="s">
        <v>7974</v>
      </c>
      <c r="J96" s="1645" t="s">
        <v>91</v>
      </c>
      <c r="K96" s="1673" t="s">
        <v>7985</v>
      </c>
    </row>
    <row r="97" spans="1:11" ht="48" customHeight="1">
      <c r="A97" s="1645"/>
      <c r="B97" s="1645"/>
      <c r="C97" s="1645"/>
      <c r="D97" s="1393" t="s">
        <v>2844</v>
      </c>
      <c r="E97" s="1393" t="s">
        <v>8062</v>
      </c>
      <c r="F97" s="1393" t="s">
        <v>321</v>
      </c>
      <c r="G97" s="1393"/>
      <c r="H97" s="1393">
        <v>1</v>
      </c>
      <c r="I97" s="1645"/>
      <c r="J97" s="1645"/>
      <c r="K97" s="1673"/>
    </row>
    <row r="98" spans="1:11" ht="30.75" customHeight="1">
      <c r="A98" s="1645"/>
      <c r="B98" s="1645"/>
      <c r="C98" s="1645"/>
      <c r="D98" s="1393" t="s">
        <v>49</v>
      </c>
      <c r="E98" s="1393" t="s">
        <v>7098</v>
      </c>
      <c r="F98" s="1393" t="s">
        <v>147</v>
      </c>
      <c r="G98" s="1393" t="s">
        <v>1645</v>
      </c>
      <c r="H98" s="1393">
        <v>1</v>
      </c>
      <c r="I98" s="1645"/>
      <c r="J98" s="1645"/>
      <c r="K98" s="1673"/>
    </row>
    <row r="99" spans="1:11" ht="57" customHeight="1">
      <c r="A99" s="1645"/>
      <c r="B99" s="1645"/>
      <c r="C99" s="1645"/>
      <c r="D99" s="1393" t="s">
        <v>7973</v>
      </c>
      <c r="E99" s="1393" t="s">
        <v>7977</v>
      </c>
      <c r="F99" s="1393" t="s">
        <v>321</v>
      </c>
      <c r="G99" s="1393"/>
      <c r="H99" s="1393">
        <v>1</v>
      </c>
      <c r="I99" s="1645"/>
      <c r="J99" s="1645"/>
      <c r="K99" s="1673"/>
    </row>
    <row r="100" spans="1:11" ht="48" customHeight="1">
      <c r="A100" s="1645"/>
      <c r="B100" s="1645" t="s">
        <v>8051</v>
      </c>
      <c r="C100" s="1645" t="s">
        <v>7986</v>
      </c>
      <c r="D100" s="1393" t="s">
        <v>2843</v>
      </c>
      <c r="E100" s="1393" t="s">
        <v>7976</v>
      </c>
      <c r="F100" s="1393" t="s">
        <v>321</v>
      </c>
      <c r="G100" s="1393"/>
      <c r="H100" s="1393" t="s">
        <v>2881</v>
      </c>
      <c r="I100" s="1645" t="s">
        <v>7974</v>
      </c>
      <c r="J100" s="1645" t="s">
        <v>91</v>
      </c>
      <c r="K100" s="1673" t="s">
        <v>7987</v>
      </c>
    </row>
    <row r="101" spans="1:11" ht="48" customHeight="1">
      <c r="A101" s="1645"/>
      <c r="B101" s="1645"/>
      <c r="C101" s="1645"/>
      <c r="D101" s="1393" t="s">
        <v>1815</v>
      </c>
      <c r="E101" s="1393" t="s">
        <v>7981</v>
      </c>
      <c r="F101" s="1393" t="s">
        <v>147</v>
      </c>
      <c r="G101" s="1393" t="s">
        <v>1645</v>
      </c>
      <c r="H101" s="1393" t="s">
        <v>7979</v>
      </c>
      <c r="I101" s="1645"/>
      <c r="J101" s="1645"/>
      <c r="K101" s="1673"/>
    </row>
    <row r="102" spans="1:11" ht="48" customHeight="1">
      <c r="A102" s="1639" t="s">
        <v>7989</v>
      </c>
      <c r="B102" s="1645" t="s">
        <v>8052</v>
      </c>
      <c r="C102" s="1645" t="s">
        <v>7990</v>
      </c>
      <c r="D102" s="1393" t="s">
        <v>2843</v>
      </c>
      <c r="E102" s="1393" t="s">
        <v>7991</v>
      </c>
      <c r="F102" s="1393" t="s">
        <v>321</v>
      </c>
      <c r="G102" s="1393"/>
      <c r="H102" s="1393" t="s">
        <v>2880</v>
      </c>
      <c r="I102" s="1645" t="s">
        <v>7974</v>
      </c>
      <c r="J102" s="1645" t="s">
        <v>115</v>
      </c>
      <c r="K102" s="1673" t="s">
        <v>7975</v>
      </c>
    </row>
    <row r="103" spans="1:11" ht="48" customHeight="1">
      <c r="A103" s="1639"/>
      <c r="B103" s="1645"/>
      <c r="C103" s="1645"/>
      <c r="D103" s="1393" t="s">
        <v>2844</v>
      </c>
      <c r="E103" s="1393" t="s">
        <v>8064</v>
      </c>
      <c r="F103" s="1393" t="s">
        <v>321</v>
      </c>
      <c r="G103" s="1393"/>
      <c r="H103" s="1393">
        <v>1</v>
      </c>
      <c r="I103" s="1645"/>
      <c r="J103" s="1645"/>
      <c r="K103" s="1673"/>
    </row>
    <row r="104" spans="1:11" ht="30.75" customHeight="1">
      <c r="A104" s="1639"/>
      <c r="B104" s="1645"/>
      <c r="C104" s="1645"/>
      <c r="D104" s="1393" t="s">
        <v>49</v>
      </c>
      <c r="E104" s="1393" t="s">
        <v>7124</v>
      </c>
      <c r="F104" s="1393" t="s">
        <v>147</v>
      </c>
      <c r="G104" s="1393" t="s">
        <v>1645</v>
      </c>
      <c r="H104" s="1393">
        <v>1</v>
      </c>
      <c r="I104" s="1645"/>
      <c r="J104" s="1645"/>
      <c r="K104" s="1673"/>
    </row>
    <row r="105" spans="1:11" ht="57" customHeight="1">
      <c r="A105" s="1639"/>
      <c r="B105" s="1645"/>
      <c r="C105" s="1645"/>
      <c r="D105" s="1393" t="s">
        <v>7973</v>
      </c>
      <c r="E105" s="1393" t="s">
        <v>7529</v>
      </c>
      <c r="F105" s="1393" t="s">
        <v>321</v>
      </c>
      <c r="G105" s="1393"/>
      <c r="H105" s="1393">
        <v>1</v>
      </c>
      <c r="I105" s="1645"/>
      <c r="J105" s="1645"/>
      <c r="K105" s="1673"/>
    </row>
    <row r="106" spans="1:11" ht="48" customHeight="1">
      <c r="A106" s="1639"/>
      <c r="B106" s="1645" t="s">
        <v>8053</v>
      </c>
      <c r="C106" s="1645" t="s">
        <v>7992</v>
      </c>
      <c r="D106" s="1393" t="s">
        <v>2843</v>
      </c>
      <c r="E106" s="1393" t="s">
        <v>7991</v>
      </c>
      <c r="F106" s="1393" t="s">
        <v>321</v>
      </c>
      <c r="G106" s="1393"/>
      <c r="H106" s="1393" t="s">
        <v>2880</v>
      </c>
      <c r="I106" s="1645" t="s">
        <v>7974</v>
      </c>
      <c r="J106" s="1645" t="s">
        <v>260</v>
      </c>
      <c r="K106" s="1673" t="s">
        <v>7980</v>
      </c>
    </row>
    <row r="107" spans="1:11" ht="48" customHeight="1">
      <c r="A107" s="1639"/>
      <c r="B107" s="1645"/>
      <c r="C107" s="1645"/>
      <c r="D107" s="1393" t="s">
        <v>1815</v>
      </c>
      <c r="E107" s="1393" t="s">
        <v>7981</v>
      </c>
      <c r="F107" s="1393" t="s">
        <v>147</v>
      </c>
      <c r="G107" s="1393" t="s">
        <v>1645</v>
      </c>
      <c r="H107" s="1393" t="s">
        <v>7979</v>
      </c>
      <c r="I107" s="1645"/>
      <c r="J107" s="1645"/>
      <c r="K107" s="1673"/>
    </row>
    <row r="108" spans="1:11" ht="48" customHeight="1">
      <c r="A108" s="1639"/>
      <c r="B108" s="1645" t="s">
        <v>8054</v>
      </c>
      <c r="C108" s="1645" t="s">
        <v>7993</v>
      </c>
      <c r="D108" s="1393" t="s">
        <v>2843</v>
      </c>
      <c r="E108" s="1393" t="s">
        <v>7991</v>
      </c>
      <c r="F108" s="1393" t="s">
        <v>321</v>
      </c>
      <c r="G108" s="1393"/>
      <c r="H108" s="1393" t="s">
        <v>2880</v>
      </c>
      <c r="I108" s="1645" t="s">
        <v>7974</v>
      </c>
      <c r="J108" s="1645" t="s">
        <v>2</v>
      </c>
      <c r="K108" s="1673" t="s">
        <v>7982</v>
      </c>
    </row>
    <row r="109" spans="1:11" ht="30.75" customHeight="1">
      <c r="A109" s="1639"/>
      <c r="B109" s="1645"/>
      <c r="C109" s="1645"/>
      <c r="D109" s="1393" t="s">
        <v>49</v>
      </c>
      <c r="E109" s="1393" t="s">
        <v>7124</v>
      </c>
      <c r="F109" s="1393" t="s">
        <v>147</v>
      </c>
      <c r="G109" s="1393" t="s">
        <v>1645</v>
      </c>
      <c r="H109" s="1393">
        <v>1</v>
      </c>
      <c r="I109" s="1645"/>
      <c r="J109" s="1645"/>
      <c r="K109" s="1673"/>
    </row>
    <row r="110" spans="1:11" ht="57" customHeight="1">
      <c r="A110" s="1639"/>
      <c r="B110" s="1645"/>
      <c r="C110" s="1645"/>
      <c r="D110" s="1393" t="s">
        <v>7973</v>
      </c>
      <c r="E110" s="1393" t="s">
        <v>7529</v>
      </c>
      <c r="F110" s="1393" t="s">
        <v>321</v>
      </c>
      <c r="G110" s="1393"/>
      <c r="H110" s="1393">
        <v>1</v>
      </c>
      <c r="I110" s="1645"/>
      <c r="J110" s="1645"/>
      <c r="K110" s="1673"/>
    </row>
    <row r="111" spans="1:11" ht="48" customHeight="1">
      <c r="A111" s="1639"/>
      <c r="B111" s="1645" t="s">
        <v>8055</v>
      </c>
      <c r="C111" s="1645" t="s">
        <v>7994</v>
      </c>
      <c r="D111" s="1393" t="s">
        <v>2843</v>
      </c>
      <c r="E111" s="1393" t="s">
        <v>7991</v>
      </c>
      <c r="F111" s="1393" t="s">
        <v>321</v>
      </c>
      <c r="G111" s="1393"/>
      <c r="H111" s="1393">
        <v>1</v>
      </c>
      <c r="I111" s="1645" t="s">
        <v>7974</v>
      </c>
      <c r="J111" s="1645" t="s">
        <v>91</v>
      </c>
      <c r="K111" s="1673" t="s">
        <v>7985</v>
      </c>
    </row>
    <row r="112" spans="1:11" ht="48" customHeight="1">
      <c r="A112" s="1639"/>
      <c r="B112" s="1645"/>
      <c r="C112" s="1645"/>
      <c r="D112" s="1393" t="s">
        <v>2844</v>
      </c>
      <c r="E112" s="1393" t="s">
        <v>8064</v>
      </c>
      <c r="F112" s="1393" t="s">
        <v>321</v>
      </c>
      <c r="G112" s="1393"/>
      <c r="H112" s="1393">
        <v>1</v>
      </c>
      <c r="I112" s="1645"/>
      <c r="J112" s="1645"/>
      <c r="K112" s="1673"/>
    </row>
    <row r="113" spans="1:11" ht="30.75" customHeight="1">
      <c r="A113" s="1639"/>
      <c r="B113" s="1645"/>
      <c r="C113" s="1645"/>
      <c r="D113" s="1393" t="s">
        <v>49</v>
      </c>
      <c r="E113" s="1393" t="s">
        <v>7124</v>
      </c>
      <c r="F113" s="1393" t="s">
        <v>147</v>
      </c>
      <c r="G113" s="1393" t="s">
        <v>1645</v>
      </c>
      <c r="H113" s="1393">
        <v>1</v>
      </c>
      <c r="I113" s="1645"/>
      <c r="J113" s="1645"/>
      <c r="K113" s="1673"/>
    </row>
    <row r="114" spans="1:11" ht="57" customHeight="1">
      <c r="A114" s="1639"/>
      <c r="B114" s="1645"/>
      <c r="C114" s="1645"/>
      <c r="D114" s="1393" t="s">
        <v>7973</v>
      </c>
      <c r="E114" s="1393" t="s">
        <v>7529</v>
      </c>
      <c r="F114" s="1393" t="s">
        <v>321</v>
      </c>
      <c r="G114" s="1393"/>
      <c r="H114" s="1393">
        <v>1</v>
      </c>
      <c r="I114" s="1645"/>
      <c r="J114" s="1645"/>
      <c r="K114" s="1673"/>
    </row>
    <row r="115" spans="1:11" ht="48" customHeight="1">
      <c r="A115" s="1639"/>
      <c r="B115" s="1645" t="s">
        <v>8056</v>
      </c>
      <c r="C115" s="1645" t="s">
        <v>7995</v>
      </c>
      <c r="D115" s="1393" t="s">
        <v>2843</v>
      </c>
      <c r="E115" s="1393" t="s">
        <v>8025</v>
      </c>
      <c r="F115" s="1393" t="s">
        <v>321</v>
      </c>
      <c r="G115" s="1393"/>
      <c r="H115" s="1393" t="s">
        <v>2881</v>
      </c>
      <c r="I115" s="1645" t="s">
        <v>7974</v>
      </c>
      <c r="J115" s="1645" t="s">
        <v>91</v>
      </c>
      <c r="K115" s="1673" t="s">
        <v>7987</v>
      </c>
    </row>
    <row r="116" spans="1:11" ht="48" customHeight="1">
      <c r="A116" s="1639"/>
      <c r="B116" s="1645"/>
      <c r="C116" s="1645"/>
      <c r="D116" s="1393" t="s">
        <v>1815</v>
      </c>
      <c r="E116" s="1393" t="s">
        <v>8024</v>
      </c>
      <c r="F116" s="1393" t="s">
        <v>147</v>
      </c>
      <c r="G116" s="1393" t="s">
        <v>1645</v>
      </c>
      <c r="H116" s="1393" t="s">
        <v>7979</v>
      </c>
      <c r="I116" s="1645"/>
      <c r="J116" s="1645"/>
      <c r="K116" s="1673"/>
    </row>
    <row r="117" spans="1:11" ht="48" customHeight="1">
      <c r="A117" s="1645" t="s">
        <v>7996</v>
      </c>
      <c r="B117" s="1645" t="s">
        <v>8057</v>
      </c>
      <c r="C117" s="1645" t="s">
        <v>7997</v>
      </c>
      <c r="D117" s="1393" t="s">
        <v>2843</v>
      </c>
      <c r="E117" s="1393" t="s">
        <v>7998</v>
      </c>
      <c r="F117" s="1393" t="s">
        <v>321</v>
      </c>
      <c r="G117" s="1393"/>
      <c r="H117" s="1393" t="s">
        <v>2880</v>
      </c>
      <c r="I117" s="1645" t="s">
        <v>7974</v>
      </c>
      <c r="J117" s="1645" t="s">
        <v>115</v>
      </c>
      <c r="K117" s="1673" t="s">
        <v>7975</v>
      </c>
    </row>
    <row r="118" spans="1:11" ht="48" customHeight="1">
      <c r="A118" s="1645"/>
      <c r="B118" s="1645"/>
      <c r="C118" s="1645"/>
      <c r="D118" s="1393" t="s">
        <v>2844</v>
      </c>
      <c r="E118" s="1393" t="s">
        <v>8064</v>
      </c>
      <c r="F118" s="1393" t="s">
        <v>321</v>
      </c>
      <c r="G118" s="1393"/>
      <c r="H118" s="1393">
        <v>1</v>
      </c>
      <c r="I118" s="1645"/>
      <c r="J118" s="1645"/>
      <c r="K118" s="1673"/>
    </row>
    <row r="119" spans="1:11" ht="30.75" customHeight="1">
      <c r="A119" s="1645"/>
      <c r="B119" s="1645"/>
      <c r="C119" s="1645"/>
      <c r="D119" s="1393" t="s">
        <v>49</v>
      </c>
      <c r="E119" s="1393" t="s">
        <v>7124</v>
      </c>
      <c r="F119" s="1393" t="s">
        <v>147</v>
      </c>
      <c r="G119" s="1393" t="s">
        <v>1645</v>
      </c>
      <c r="H119" s="1393">
        <v>1</v>
      </c>
      <c r="I119" s="1645"/>
      <c r="J119" s="1645"/>
      <c r="K119" s="1673"/>
    </row>
    <row r="120" spans="1:11" ht="57" customHeight="1">
      <c r="A120" s="1645"/>
      <c r="B120" s="1645"/>
      <c r="C120" s="1645"/>
      <c r="D120" s="1393" t="s">
        <v>7973</v>
      </c>
      <c r="E120" s="1393" t="s">
        <v>7529</v>
      </c>
      <c r="F120" s="1393" t="s">
        <v>321</v>
      </c>
      <c r="G120" s="1393"/>
      <c r="H120" s="1393">
        <v>1</v>
      </c>
      <c r="I120" s="1645"/>
      <c r="J120" s="1645"/>
      <c r="K120" s="1673"/>
    </row>
    <row r="121" spans="1:11" ht="48" customHeight="1">
      <c r="A121" s="1645"/>
      <c r="B121" s="1645" t="s">
        <v>8058</v>
      </c>
      <c r="C121" s="1645" t="s">
        <v>7999</v>
      </c>
      <c r="D121" s="1393" t="s">
        <v>2843</v>
      </c>
      <c r="E121" s="1393" t="s">
        <v>7998</v>
      </c>
      <c r="F121" s="1393" t="s">
        <v>321</v>
      </c>
      <c r="G121" s="1393"/>
      <c r="H121" s="1393" t="s">
        <v>2880</v>
      </c>
      <c r="I121" s="1645" t="s">
        <v>7974</v>
      </c>
      <c r="J121" s="1645" t="s">
        <v>260</v>
      </c>
      <c r="K121" s="1673" t="s">
        <v>7980</v>
      </c>
    </row>
    <row r="122" spans="1:11" ht="48" customHeight="1">
      <c r="A122" s="1645"/>
      <c r="B122" s="1645"/>
      <c r="C122" s="1645"/>
      <c r="D122" s="1393" t="s">
        <v>1815</v>
      </c>
      <c r="E122" s="1393" t="s">
        <v>7981</v>
      </c>
      <c r="F122" s="1393" t="s">
        <v>147</v>
      </c>
      <c r="G122" s="1393" t="s">
        <v>1645</v>
      </c>
      <c r="H122" s="1393" t="s">
        <v>7979</v>
      </c>
      <c r="I122" s="1645"/>
      <c r="J122" s="1645"/>
      <c r="K122" s="1673"/>
    </row>
    <row r="123" spans="1:11" ht="48" customHeight="1">
      <c r="A123" s="1645"/>
      <c r="B123" s="1645" t="s">
        <v>8059</v>
      </c>
      <c r="C123" s="1645" t="s">
        <v>8000</v>
      </c>
      <c r="D123" s="1393" t="s">
        <v>2843</v>
      </c>
      <c r="E123" s="1393" t="s">
        <v>7998</v>
      </c>
      <c r="F123" s="1393" t="s">
        <v>321</v>
      </c>
      <c r="G123" s="1393"/>
      <c r="H123" s="1393" t="s">
        <v>2880</v>
      </c>
      <c r="I123" s="1645" t="s">
        <v>7974</v>
      </c>
      <c r="J123" s="1645" t="s">
        <v>2</v>
      </c>
      <c r="K123" s="1673" t="s">
        <v>7982</v>
      </c>
    </row>
    <row r="124" spans="1:11" ht="30.75" customHeight="1">
      <c r="A124" s="1645"/>
      <c r="B124" s="1645"/>
      <c r="C124" s="1645"/>
      <c r="D124" s="1393" t="s">
        <v>49</v>
      </c>
      <c r="E124" s="1393" t="s">
        <v>7124</v>
      </c>
      <c r="F124" s="1393" t="s">
        <v>147</v>
      </c>
      <c r="G124" s="1393" t="s">
        <v>1645</v>
      </c>
      <c r="H124" s="1393">
        <v>1</v>
      </c>
      <c r="I124" s="1645"/>
      <c r="J124" s="1645"/>
      <c r="K124" s="1673"/>
    </row>
    <row r="125" spans="1:11" ht="57" customHeight="1">
      <c r="A125" s="1645"/>
      <c r="B125" s="1645"/>
      <c r="C125" s="1645"/>
      <c r="D125" s="1393" t="s">
        <v>7973</v>
      </c>
      <c r="E125" s="1393" t="s">
        <v>7529</v>
      </c>
      <c r="F125" s="1393" t="s">
        <v>321</v>
      </c>
      <c r="G125" s="1393"/>
      <c r="H125" s="1393">
        <v>1</v>
      </c>
      <c r="I125" s="1645"/>
      <c r="J125" s="1645"/>
      <c r="K125" s="1673"/>
    </row>
    <row r="126" spans="1:11" ht="48" customHeight="1">
      <c r="A126" s="1645"/>
      <c r="B126" s="1645" t="s">
        <v>8060</v>
      </c>
      <c r="C126" s="1645" t="s">
        <v>8001</v>
      </c>
      <c r="D126" s="1393" t="s">
        <v>2843</v>
      </c>
      <c r="E126" s="1393" t="s">
        <v>7998</v>
      </c>
      <c r="F126" s="1393" t="s">
        <v>321</v>
      </c>
      <c r="G126" s="1393"/>
      <c r="H126" s="1393">
        <v>1</v>
      </c>
      <c r="I126" s="1645" t="s">
        <v>7974</v>
      </c>
      <c r="J126" s="1645" t="s">
        <v>91</v>
      </c>
      <c r="K126" s="1673" t="s">
        <v>7985</v>
      </c>
    </row>
    <row r="127" spans="1:11" ht="48" customHeight="1">
      <c r="A127" s="1645"/>
      <c r="B127" s="1645"/>
      <c r="C127" s="1645"/>
      <c r="D127" s="1393" t="s">
        <v>2844</v>
      </c>
      <c r="E127" s="1393" t="s">
        <v>8064</v>
      </c>
      <c r="F127" s="1393" t="s">
        <v>321</v>
      </c>
      <c r="G127" s="1393"/>
      <c r="H127" s="1393">
        <v>1</v>
      </c>
      <c r="I127" s="1645"/>
      <c r="J127" s="1645"/>
      <c r="K127" s="1673"/>
    </row>
    <row r="128" spans="1:11" ht="30.75" customHeight="1">
      <c r="A128" s="1645"/>
      <c r="B128" s="1645"/>
      <c r="C128" s="1645"/>
      <c r="D128" s="1393" t="s">
        <v>49</v>
      </c>
      <c r="E128" s="1393" t="s">
        <v>8023</v>
      </c>
      <c r="F128" s="1393" t="s">
        <v>147</v>
      </c>
      <c r="G128" s="1393" t="s">
        <v>1645</v>
      </c>
      <c r="H128" s="1393">
        <v>1</v>
      </c>
      <c r="I128" s="1645"/>
      <c r="J128" s="1645"/>
      <c r="K128" s="1673"/>
    </row>
    <row r="129" spans="1:11" ht="57" customHeight="1">
      <c r="A129" s="1645"/>
      <c r="B129" s="1645"/>
      <c r="C129" s="1645"/>
      <c r="D129" s="1393" t="s">
        <v>7973</v>
      </c>
      <c r="E129" s="1393" t="s">
        <v>7529</v>
      </c>
      <c r="F129" s="1393" t="s">
        <v>321</v>
      </c>
      <c r="G129" s="1393"/>
      <c r="H129" s="1393">
        <v>1</v>
      </c>
      <c r="I129" s="1645"/>
      <c r="J129" s="1645"/>
      <c r="K129" s="1673"/>
    </row>
    <row r="130" spans="1:11" ht="48" customHeight="1">
      <c r="A130" s="1645"/>
      <c r="B130" s="1645" t="s">
        <v>8061</v>
      </c>
      <c r="C130" s="1645" t="s">
        <v>8002</v>
      </c>
      <c r="D130" s="1393" t="s">
        <v>2843</v>
      </c>
      <c r="E130" s="1393" t="s">
        <v>7998</v>
      </c>
      <c r="F130" s="1393" t="s">
        <v>321</v>
      </c>
      <c r="G130" s="1393"/>
      <c r="H130" s="1393" t="s">
        <v>2881</v>
      </c>
      <c r="I130" s="1645" t="s">
        <v>7974</v>
      </c>
      <c r="J130" s="1645" t="s">
        <v>91</v>
      </c>
      <c r="K130" s="1673" t="s">
        <v>7987</v>
      </c>
    </row>
    <row r="131" spans="1:11" ht="48" customHeight="1">
      <c r="A131" s="1645"/>
      <c r="B131" s="1645"/>
      <c r="C131" s="1645"/>
      <c r="D131" s="1393" t="s">
        <v>1815</v>
      </c>
      <c r="E131" s="1393" t="s">
        <v>7981</v>
      </c>
      <c r="F131" s="1393" t="s">
        <v>147</v>
      </c>
      <c r="G131" s="1393" t="s">
        <v>1645</v>
      </c>
      <c r="H131" s="1393" t="s">
        <v>7979</v>
      </c>
      <c r="I131" s="1645"/>
      <c r="J131" s="1645"/>
      <c r="K131" s="1673"/>
    </row>
    <row r="132" spans="1:11" ht="35.25" customHeight="1">
      <c r="A132" s="228"/>
      <c r="B132" s="228"/>
      <c r="C132" s="228"/>
      <c r="D132" s="228"/>
      <c r="E132" s="228"/>
      <c r="F132" s="228"/>
      <c r="G132" s="228"/>
      <c r="H132" s="228"/>
      <c r="I132" s="228"/>
      <c r="J132" s="228"/>
      <c r="K132" s="210"/>
    </row>
    <row r="133" spans="1:11" s="591" customFormat="1" ht="45" customHeight="1">
      <c r="A133" s="487" t="s">
        <v>7087</v>
      </c>
      <c r="B133" s="794"/>
      <c r="C133" s="794"/>
      <c r="D133" s="794"/>
      <c r="E133" s="794"/>
      <c r="F133" s="794"/>
      <c r="G133" s="794"/>
      <c r="H133" s="794"/>
      <c r="I133" s="794"/>
      <c r="J133" s="794"/>
    </row>
    <row r="134" spans="1:11" s="592" customFormat="1" ht="30" customHeight="1">
      <c r="A134" s="607" t="s">
        <v>3781</v>
      </c>
      <c r="B134" s="184" t="s">
        <v>578</v>
      </c>
      <c r="C134" s="184" t="s">
        <v>2289</v>
      </c>
      <c r="D134" s="184" t="s">
        <v>2309</v>
      </c>
      <c r="E134" s="184" t="s">
        <v>2293</v>
      </c>
      <c r="F134" s="184" t="s">
        <v>352</v>
      </c>
      <c r="G134" s="184" t="s">
        <v>1618</v>
      </c>
      <c r="H134" s="184" t="s">
        <v>156</v>
      </c>
      <c r="I134" s="184" t="s">
        <v>189</v>
      </c>
      <c r="J134" s="186" t="s">
        <v>2312</v>
      </c>
      <c r="K134" s="186" t="s">
        <v>5</v>
      </c>
    </row>
    <row r="135" spans="1:11" ht="127.5" customHeight="1">
      <c r="A135" s="1201" t="s">
        <v>7088</v>
      </c>
      <c r="B135" s="1201" t="s">
        <v>7089</v>
      </c>
      <c r="C135" s="1201" t="s">
        <v>7090</v>
      </c>
      <c r="D135" s="1201" t="s">
        <v>1815</v>
      </c>
      <c r="E135" s="1201" t="s">
        <v>3998</v>
      </c>
      <c r="F135" s="1201" t="s">
        <v>147</v>
      </c>
      <c r="G135" s="1201" t="s">
        <v>1919</v>
      </c>
      <c r="H135" s="1201" t="s">
        <v>15</v>
      </c>
      <c r="I135" s="1201" t="s">
        <v>212</v>
      </c>
      <c r="J135" s="1220" t="s">
        <v>216</v>
      </c>
      <c r="K135" s="1212"/>
    </row>
    <row r="136" spans="1:11" ht="50.25" customHeight="1">
      <c r="A136" s="1642" t="s">
        <v>7688</v>
      </c>
      <c r="B136" s="1642" t="s">
        <v>7682</v>
      </c>
      <c r="C136" s="1642" t="s">
        <v>7681</v>
      </c>
      <c r="D136" s="1352" t="s">
        <v>1815</v>
      </c>
      <c r="E136" s="1352" t="s">
        <v>7685</v>
      </c>
      <c r="F136" s="1352" t="s">
        <v>147</v>
      </c>
      <c r="G136" s="1352" t="s">
        <v>1919</v>
      </c>
      <c r="H136" s="1352" t="s">
        <v>7683</v>
      </c>
      <c r="I136" s="1642" t="s">
        <v>7689</v>
      </c>
      <c r="J136" s="1642" t="s">
        <v>7690</v>
      </c>
      <c r="K136" s="1647"/>
    </row>
    <row r="137" spans="1:11" ht="50.25" customHeight="1">
      <c r="A137" s="1643"/>
      <c r="B137" s="1643"/>
      <c r="C137" s="1643"/>
      <c r="D137" s="1352" t="s">
        <v>7684</v>
      </c>
      <c r="E137" s="1352" t="s">
        <v>7686</v>
      </c>
      <c r="F137" s="1352" t="s">
        <v>4568</v>
      </c>
      <c r="G137" s="1352"/>
      <c r="H137" s="1352" t="s">
        <v>15</v>
      </c>
      <c r="I137" s="1643"/>
      <c r="J137" s="1643"/>
      <c r="K137" s="1648"/>
    </row>
    <row r="138" spans="1:11" ht="50.25" customHeight="1">
      <c r="A138" s="1644"/>
      <c r="B138" s="1644"/>
      <c r="C138" s="1644"/>
      <c r="D138" s="1352" t="s">
        <v>2843</v>
      </c>
      <c r="E138" s="1352" t="s">
        <v>7687</v>
      </c>
      <c r="F138" s="1352" t="s">
        <v>321</v>
      </c>
      <c r="G138" s="1352"/>
      <c r="H138" s="1352" t="s">
        <v>2881</v>
      </c>
      <c r="I138" s="1644"/>
      <c r="J138" s="1644"/>
      <c r="K138" s="1649"/>
    </row>
    <row r="139" spans="1:11" ht="35.25" customHeight="1">
      <c r="A139" s="1608" t="s">
        <v>8452</v>
      </c>
      <c r="B139" s="1608" t="s">
        <v>8495</v>
      </c>
      <c r="C139" s="1608" t="s">
        <v>8453</v>
      </c>
      <c r="D139" s="1512" t="s">
        <v>6927</v>
      </c>
      <c r="E139" s="1512" t="s">
        <v>323</v>
      </c>
      <c r="F139" s="1512" t="s">
        <v>147</v>
      </c>
      <c r="G139" s="1512" t="s">
        <v>3165</v>
      </c>
      <c r="H139" s="1512" t="s">
        <v>5195</v>
      </c>
      <c r="I139" s="1608" t="s">
        <v>8455</v>
      </c>
      <c r="J139" s="1608" t="s">
        <v>8431</v>
      </c>
      <c r="K139" s="1608"/>
    </row>
    <row r="140" spans="1:11" ht="35.25" customHeight="1">
      <c r="A140" s="1609"/>
      <c r="B140" s="1609"/>
      <c r="C140" s="1609"/>
      <c r="D140" s="1512" t="s">
        <v>3562</v>
      </c>
      <c r="E140" s="1512" t="s">
        <v>3627</v>
      </c>
      <c r="F140" s="1512" t="s">
        <v>147</v>
      </c>
      <c r="G140" s="1512" t="s">
        <v>1919</v>
      </c>
      <c r="H140" s="1512" t="s">
        <v>8454</v>
      </c>
      <c r="I140" s="1609"/>
      <c r="J140" s="1609"/>
      <c r="K140" s="1609"/>
    </row>
    <row r="141" spans="1:11" ht="45" customHeight="1">
      <c r="A141" s="353"/>
      <c r="B141" s="353"/>
      <c r="C141" s="353"/>
      <c r="D141" s="353"/>
      <c r="E141" s="353"/>
      <c r="F141" s="353"/>
      <c r="G141" s="353"/>
      <c r="H141" s="353"/>
      <c r="I141" s="353"/>
      <c r="J141" s="785"/>
      <c r="K141" s="785"/>
    </row>
    <row r="142" spans="1:11" s="592" customFormat="1" ht="51.75" customHeight="1">
      <c r="A142" s="487" t="s">
        <v>5210</v>
      </c>
      <c r="B142" s="594"/>
      <c r="C142" s="594"/>
      <c r="D142" s="594"/>
      <c r="E142" s="594"/>
      <c r="F142" s="594"/>
      <c r="G142" s="594"/>
      <c r="H142" s="591"/>
      <c r="I142" s="591"/>
      <c r="J142" s="591"/>
      <c r="K142" s="591"/>
    </row>
    <row r="143" spans="1:11" s="592" customFormat="1" ht="30" customHeight="1">
      <c r="A143" s="184" t="s">
        <v>3781</v>
      </c>
      <c r="B143" s="184" t="s">
        <v>578</v>
      </c>
      <c r="C143" s="184" t="s">
        <v>2289</v>
      </c>
      <c r="D143" s="184" t="s">
        <v>2309</v>
      </c>
      <c r="E143" s="184" t="s">
        <v>2293</v>
      </c>
      <c r="F143" s="184" t="s">
        <v>352</v>
      </c>
      <c r="G143" s="184" t="s">
        <v>1618</v>
      </c>
      <c r="H143" s="184" t="s">
        <v>156</v>
      </c>
      <c r="I143" s="184" t="s">
        <v>189</v>
      </c>
      <c r="J143" s="186" t="s">
        <v>2312</v>
      </c>
      <c r="K143" s="1227" t="s">
        <v>582</v>
      </c>
    </row>
    <row r="144" spans="1:11" s="1230" customFormat="1" ht="67.5" customHeight="1">
      <c r="A144" s="1206" t="s">
        <v>6208</v>
      </c>
      <c r="B144" s="1206"/>
      <c r="C144" s="1206" t="s">
        <v>771</v>
      </c>
      <c r="D144" s="1216" t="s">
        <v>106</v>
      </c>
      <c r="E144" s="1206" t="s">
        <v>2935</v>
      </c>
      <c r="F144" s="1206" t="s">
        <v>148</v>
      </c>
      <c r="G144" s="1206"/>
      <c r="H144" s="1206" t="s">
        <v>47</v>
      </c>
      <c r="I144" s="1223" t="s">
        <v>303</v>
      </c>
      <c r="J144" s="1207" t="s">
        <v>151</v>
      </c>
      <c r="K144" s="1215" t="s">
        <v>726</v>
      </c>
    </row>
    <row r="145" spans="1:13" ht="26.25" customHeight="1">
      <c r="A145" s="335"/>
      <c r="B145" s="335"/>
      <c r="C145" s="168"/>
      <c r="D145" s="168"/>
      <c r="E145" s="168"/>
      <c r="F145" s="595"/>
      <c r="G145" s="211"/>
      <c r="H145" s="168"/>
      <c r="I145" s="211"/>
      <c r="J145" s="596"/>
      <c r="K145" s="596"/>
    </row>
    <row r="146" spans="1:13" ht="26.25" customHeight="1">
      <c r="A146" s="132" t="s">
        <v>6574</v>
      </c>
      <c r="B146" s="335"/>
      <c r="C146" s="168"/>
      <c r="D146" s="168"/>
      <c r="E146" s="168"/>
      <c r="F146" s="595"/>
      <c r="G146" s="211"/>
      <c r="H146" s="168"/>
      <c r="I146" s="211"/>
      <c r="J146" s="596"/>
      <c r="K146" s="596"/>
    </row>
    <row r="147" spans="1:13" ht="16.5" customHeight="1">
      <c r="D147" s="196"/>
    </row>
    <row r="148" spans="1:13" s="313" customFormat="1">
      <c r="A148" s="312"/>
      <c r="B148" s="312"/>
      <c r="C148" s="312"/>
      <c r="H148" s="119"/>
      <c r="I148" s="119"/>
      <c r="J148" s="119"/>
      <c r="K148" s="119"/>
      <c r="L148" s="119"/>
      <c r="M148" s="119"/>
    </row>
  </sheetData>
  <mergeCells count="210">
    <mergeCell ref="C126:C129"/>
    <mergeCell ref="I126:I129"/>
    <mergeCell ref="J126:J129"/>
    <mergeCell ref="K126:K129"/>
    <mergeCell ref="J111:J114"/>
    <mergeCell ref="K111:K114"/>
    <mergeCell ref="A117:A131"/>
    <mergeCell ref="B117:B120"/>
    <mergeCell ref="C117:C120"/>
    <mergeCell ref="I117:I120"/>
    <mergeCell ref="J117:J120"/>
    <mergeCell ref="K117:K120"/>
    <mergeCell ref="B121:B122"/>
    <mergeCell ref="C121:C122"/>
    <mergeCell ref="I121:I122"/>
    <mergeCell ref="J121:J122"/>
    <mergeCell ref="K121:K122"/>
    <mergeCell ref="B123:B125"/>
    <mergeCell ref="C123:C125"/>
    <mergeCell ref="I123:I125"/>
    <mergeCell ref="J123:J125"/>
    <mergeCell ref="K123:K125"/>
    <mergeCell ref="B130:B131"/>
    <mergeCell ref="C130:C131"/>
    <mergeCell ref="I130:I131"/>
    <mergeCell ref="J130:J131"/>
    <mergeCell ref="K130:K131"/>
    <mergeCell ref="B126:B129"/>
    <mergeCell ref="A102:A116"/>
    <mergeCell ref="B102:B105"/>
    <mergeCell ref="C102:C105"/>
    <mergeCell ref="I102:I105"/>
    <mergeCell ref="J102:J105"/>
    <mergeCell ref="K102:K105"/>
    <mergeCell ref="B108:B110"/>
    <mergeCell ref="C108:C110"/>
    <mergeCell ref="I108:I110"/>
    <mergeCell ref="J108:J110"/>
    <mergeCell ref="K108:K110"/>
    <mergeCell ref="B115:B116"/>
    <mergeCell ref="C115:C116"/>
    <mergeCell ref="I115:I116"/>
    <mergeCell ref="J115:J116"/>
    <mergeCell ref="K115:K116"/>
    <mergeCell ref="B106:B107"/>
    <mergeCell ref="C106:C107"/>
    <mergeCell ref="I106:I107"/>
    <mergeCell ref="J106:J107"/>
    <mergeCell ref="K106:K107"/>
    <mergeCell ref="B111:B114"/>
    <mergeCell ref="C111:C114"/>
    <mergeCell ref="I111:I114"/>
    <mergeCell ref="A87:A101"/>
    <mergeCell ref="B96:B99"/>
    <mergeCell ref="C96:C99"/>
    <mergeCell ref="I96:I99"/>
    <mergeCell ref="J96:J99"/>
    <mergeCell ref="K96:K99"/>
    <mergeCell ref="B93:B95"/>
    <mergeCell ref="C93:C95"/>
    <mergeCell ref="I93:I95"/>
    <mergeCell ref="J93:J95"/>
    <mergeCell ref="K93:K95"/>
    <mergeCell ref="B91:B92"/>
    <mergeCell ref="C91:C92"/>
    <mergeCell ref="I91:I92"/>
    <mergeCell ref="J91:J92"/>
    <mergeCell ref="K91:K92"/>
    <mergeCell ref="B100:B101"/>
    <mergeCell ref="C100:C101"/>
    <mergeCell ref="I100:I101"/>
    <mergeCell ref="J100:J101"/>
    <mergeCell ref="K100:K101"/>
    <mergeCell ref="B83:B86"/>
    <mergeCell ref="C83:C86"/>
    <mergeCell ref="I83:I86"/>
    <mergeCell ref="J83:J86"/>
    <mergeCell ref="K83:K86"/>
    <mergeCell ref="B87:B90"/>
    <mergeCell ref="C87:C90"/>
    <mergeCell ref="I87:I90"/>
    <mergeCell ref="J87:J90"/>
    <mergeCell ref="K87:K90"/>
    <mergeCell ref="C71:C74"/>
    <mergeCell ref="I71:I74"/>
    <mergeCell ref="J71:J74"/>
    <mergeCell ref="K71:K74"/>
    <mergeCell ref="B79:B82"/>
    <mergeCell ref="C79:C82"/>
    <mergeCell ref="I79:I82"/>
    <mergeCell ref="J79:J82"/>
    <mergeCell ref="K79:K82"/>
    <mergeCell ref="J63:J66"/>
    <mergeCell ref="K63:K66"/>
    <mergeCell ref="B59:B62"/>
    <mergeCell ref="C59:C62"/>
    <mergeCell ref="I59:I62"/>
    <mergeCell ref="J59:J62"/>
    <mergeCell ref="K59:K62"/>
    <mergeCell ref="A67:A86"/>
    <mergeCell ref="B67:B68"/>
    <mergeCell ref="C67:C68"/>
    <mergeCell ref="I67:I68"/>
    <mergeCell ref="J67:J68"/>
    <mergeCell ref="B69:B70"/>
    <mergeCell ref="C69:C70"/>
    <mergeCell ref="I69:I70"/>
    <mergeCell ref="J69:J70"/>
    <mergeCell ref="K69:K70"/>
    <mergeCell ref="K67:K68"/>
    <mergeCell ref="B71:B74"/>
    <mergeCell ref="B76:B78"/>
    <mergeCell ref="C76:C78"/>
    <mergeCell ref="I76:I78"/>
    <mergeCell ref="J76:J78"/>
    <mergeCell ref="K76:K78"/>
    <mergeCell ref="A47:A66"/>
    <mergeCell ref="B47:B48"/>
    <mergeCell ref="C47:C48"/>
    <mergeCell ref="I47:I48"/>
    <mergeCell ref="J47:J48"/>
    <mergeCell ref="K47:K48"/>
    <mergeCell ref="B49:B50"/>
    <mergeCell ref="C49:C50"/>
    <mergeCell ref="I49:I50"/>
    <mergeCell ref="J49:J50"/>
    <mergeCell ref="B51:B54"/>
    <mergeCell ref="C51:C54"/>
    <mergeCell ref="I51:I54"/>
    <mergeCell ref="J51:J54"/>
    <mergeCell ref="K51:K54"/>
    <mergeCell ref="B56:B58"/>
    <mergeCell ref="C56:C58"/>
    <mergeCell ref="I56:I58"/>
    <mergeCell ref="J56:J58"/>
    <mergeCell ref="K56:K58"/>
    <mergeCell ref="K49:K50"/>
    <mergeCell ref="B63:B66"/>
    <mergeCell ref="C63:C66"/>
    <mergeCell ref="I63:I66"/>
    <mergeCell ref="B43:B46"/>
    <mergeCell ref="C43:C46"/>
    <mergeCell ref="I43:I46"/>
    <mergeCell ref="J43:J46"/>
    <mergeCell ref="K43:K46"/>
    <mergeCell ref="B39:B42"/>
    <mergeCell ref="C39:C42"/>
    <mergeCell ref="I39:I42"/>
    <mergeCell ref="J39:J42"/>
    <mergeCell ref="K39:K42"/>
    <mergeCell ref="A18:A22"/>
    <mergeCell ref="K20:K22"/>
    <mergeCell ref="A23:A26"/>
    <mergeCell ref="A27:A46"/>
    <mergeCell ref="B27:B28"/>
    <mergeCell ref="C27:C28"/>
    <mergeCell ref="I27:I28"/>
    <mergeCell ref="J27:J28"/>
    <mergeCell ref="B29:B30"/>
    <mergeCell ref="C29:C30"/>
    <mergeCell ref="I29:I30"/>
    <mergeCell ref="J29:J30"/>
    <mergeCell ref="K29:K30"/>
    <mergeCell ref="K27:K28"/>
    <mergeCell ref="B36:B38"/>
    <mergeCell ref="C36:C38"/>
    <mergeCell ref="I36:I38"/>
    <mergeCell ref="J36:J38"/>
    <mergeCell ref="K36:K38"/>
    <mergeCell ref="B31:B34"/>
    <mergeCell ref="C31:C34"/>
    <mergeCell ref="I31:I34"/>
    <mergeCell ref="J31:J34"/>
    <mergeCell ref="K31:K34"/>
    <mergeCell ref="D1:E1"/>
    <mergeCell ref="H1:J1"/>
    <mergeCell ref="A4:A6"/>
    <mergeCell ref="B4:B6"/>
    <mergeCell ref="C4:C6"/>
    <mergeCell ref="I4:I6"/>
    <mergeCell ref="J4:J6"/>
    <mergeCell ref="K4:K6"/>
    <mergeCell ref="A7:A17"/>
    <mergeCell ref="B7:B10"/>
    <mergeCell ref="C7:C10"/>
    <mergeCell ref="I7:I10"/>
    <mergeCell ref="J7:J10"/>
    <mergeCell ref="K7:K10"/>
    <mergeCell ref="B11:B13"/>
    <mergeCell ref="C11:C13"/>
    <mergeCell ref="I11:I13"/>
    <mergeCell ref="J11:J13"/>
    <mergeCell ref="B14:B17"/>
    <mergeCell ref="C14:C17"/>
    <mergeCell ref="I14:I17"/>
    <mergeCell ref="J14:J17"/>
    <mergeCell ref="K14:K17"/>
    <mergeCell ref="K11:K13"/>
    <mergeCell ref="A139:A140"/>
    <mergeCell ref="C139:C140"/>
    <mergeCell ref="B139:B140"/>
    <mergeCell ref="J139:J140"/>
    <mergeCell ref="K139:K140"/>
    <mergeCell ref="I139:I140"/>
    <mergeCell ref="A136:A138"/>
    <mergeCell ref="C136:C138"/>
    <mergeCell ref="B136:B138"/>
    <mergeCell ref="I136:I138"/>
    <mergeCell ref="J136:J138"/>
    <mergeCell ref="K136:K138"/>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71" fitToHeight="0" orientation="landscape" r:id="rId1"/>
  <headerFooter alignWithMargins="0"/>
  <rowBreaks count="3" manualBreakCount="3">
    <brk id="101" max="16383" man="1"/>
    <brk id="116" max="16383" man="1"/>
    <brk id="14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70" zoomScaleNormal="70" zoomScaleSheetLayoutView="70" workbookViewId="0">
      <pane ySplit="1" topLeftCell="A2" activePane="bottomLeft" state="frozen"/>
      <selection pane="bottomLeft" activeCell="G1" sqref="G1"/>
    </sheetView>
  </sheetViews>
  <sheetFormatPr defaultColWidth="13" defaultRowHeight="16.5"/>
  <cols>
    <col min="1" max="1" width="29.625" style="312" customWidth="1"/>
    <col min="2" max="2" width="16.75" style="312" bestFit="1" customWidth="1"/>
    <col min="3" max="3" width="40.875" style="312" bestFit="1" customWidth="1"/>
    <col min="4" max="4" width="23" style="313" bestFit="1" customWidth="1"/>
    <col min="5" max="5" width="18" style="313" bestFit="1" customWidth="1"/>
    <col min="6" max="6" width="12.125" style="313" bestFit="1" customWidth="1"/>
    <col min="7" max="7" width="22.125" style="313" customWidth="1"/>
    <col min="8" max="8" width="18.5" style="119" bestFit="1" customWidth="1"/>
    <col min="9" max="9" width="17.625" style="119" bestFit="1" customWidth="1"/>
    <col min="10" max="10" width="22.75" style="119" bestFit="1" customWidth="1"/>
    <col min="11" max="11" width="51.5" style="119" bestFit="1" customWidth="1"/>
    <col min="12" max="16384" width="13" style="119"/>
  </cols>
  <sheetData>
    <row r="1" spans="1:11" ht="59.25" customHeight="1">
      <c r="A1" s="262" t="s">
        <v>7236</v>
      </c>
      <c r="B1" s="590"/>
      <c r="C1" s="590"/>
      <c r="D1" s="1688" t="s">
        <v>3690</v>
      </c>
      <c r="E1" s="1688"/>
      <c r="F1" s="590"/>
      <c r="G1" s="1322" t="s">
        <v>7230</v>
      </c>
      <c r="H1" s="1623" t="s">
        <v>3613</v>
      </c>
      <c r="I1" s="1623"/>
      <c r="J1" s="1623"/>
    </row>
    <row r="2" spans="1:11" s="591" customFormat="1" ht="45" customHeight="1">
      <c r="A2" s="487" t="s">
        <v>5870</v>
      </c>
      <c r="B2" s="208"/>
      <c r="C2" s="208"/>
      <c r="D2" s="208"/>
      <c r="E2" s="208"/>
      <c r="F2" s="208"/>
      <c r="G2" s="208"/>
      <c r="H2" s="208"/>
      <c r="I2" s="208"/>
      <c r="J2" s="208"/>
    </row>
    <row r="3" spans="1:11" s="592" customFormat="1" ht="30" customHeight="1">
      <c r="A3" s="1176" t="s">
        <v>3781</v>
      </c>
      <c r="B3" s="184" t="s">
        <v>578</v>
      </c>
      <c r="C3" s="184" t="s">
        <v>2289</v>
      </c>
      <c r="D3" s="184" t="s">
        <v>2309</v>
      </c>
      <c r="E3" s="184" t="s">
        <v>2293</v>
      </c>
      <c r="F3" s="184" t="s">
        <v>352</v>
      </c>
      <c r="G3" s="184" t="s">
        <v>1618</v>
      </c>
      <c r="H3" s="184" t="s">
        <v>156</v>
      </c>
      <c r="I3" s="184" t="s">
        <v>189</v>
      </c>
      <c r="J3" s="186" t="s">
        <v>2312</v>
      </c>
      <c r="K3" s="186" t="s">
        <v>5</v>
      </c>
    </row>
    <row r="4" spans="1:11" ht="161.25" customHeight="1">
      <c r="A4" s="1153" t="s">
        <v>5869</v>
      </c>
      <c r="B4" s="1153" t="s">
        <v>5866</v>
      </c>
      <c r="C4" s="1153" t="s">
        <v>5867</v>
      </c>
      <c r="D4" s="1153" t="s">
        <v>7207</v>
      </c>
      <c r="E4" s="1153" t="s">
        <v>3659</v>
      </c>
      <c r="F4" s="1153" t="s">
        <v>147</v>
      </c>
      <c r="G4" s="1153" t="s">
        <v>1716</v>
      </c>
      <c r="H4" s="1153">
        <v>1</v>
      </c>
      <c r="I4" s="1153" t="s">
        <v>303</v>
      </c>
      <c r="J4" s="1171" t="s">
        <v>3438</v>
      </c>
      <c r="K4" s="1163"/>
    </row>
    <row r="5" spans="1:11" ht="45" customHeight="1">
      <c r="A5" s="785"/>
      <c r="B5" s="353"/>
      <c r="C5" s="353"/>
      <c r="D5" s="353"/>
      <c r="E5" s="353"/>
      <c r="F5" s="353"/>
      <c r="G5" s="353"/>
      <c r="H5" s="353"/>
      <c r="I5" s="353"/>
      <c r="J5" s="785"/>
      <c r="K5" s="785"/>
    </row>
    <row r="6" spans="1:11" s="591" customFormat="1" ht="45" customHeight="1">
      <c r="A6" s="487" t="s">
        <v>5871</v>
      </c>
      <c r="B6" s="208"/>
      <c r="C6" s="208"/>
      <c r="D6" s="208"/>
      <c r="E6" s="208"/>
      <c r="F6" s="208"/>
      <c r="G6" s="208"/>
      <c r="H6" s="208"/>
      <c r="I6" s="208"/>
    </row>
    <row r="7" spans="1:11" s="592" customFormat="1" ht="30" customHeight="1">
      <c r="A7" s="1176" t="s">
        <v>3781</v>
      </c>
      <c r="B7" s="184" t="s">
        <v>578</v>
      </c>
      <c r="C7" s="184" t="s">
        <v>2289</v>
      </c>
      <c r="D7" s="184" t="s">
        <v>2309</v>
      </c>
      <c r="E7" s="184" t="s">
        <v>2293</v>
      </c>
      <c r="F7" s="184" t="s">
        <v>352</v>
      </c>
      <c r="G7" s="184" t="s">
        <v>1618</v>
      </c>
      <c r="H7" s="184" t="s">
        <v>156</v>
      </c>
      <c r="I7" s="184" t="s">
        <v>189</v>
      </c>
      <c r="J7" s="186" t="s">
        <v>2312</v>
      </c>
      <c r="K7" s="186" t="s">
        <v>5</v>
      </c>
    </row>
    <row r="8" spans="1:11" ht="71.25" customHeight="1">
      <c r="A8" s="1171" t="s">
        <v>6105</v>
      </c>
      <c r="B8" s="1153" t="s">
        <v>5873</v>
      </c>
      <c r="C8" s="1153" t="s">
        <v>9</v>
      </c>
      <c r="D8" s="1173" t="s">
        <v>9</v>
      </c>
      <c r="E8" s="1153" t="s">
        <v>989</v>
      </c>
      <c r="F8" s="1153" t="s">
        <v>148</v>
      </c>
      <c r="G8" s="1153"/>
      <c r="H8" s="1153">
        <v>1</v>
      </c>
      <c r="I8" s="1153" t="s">
        <v>1008</v>
      </c>
      <c r="J8" s="1153" t="s">
        <v>91</v>
      </c>
      <c r="K8" s="1162" t="s">
        <v>5872</v>
      </c>
    </row>
    <row r="9" spans="1:11" ht="45" customHeight="1">
      <c r="A9" s="353"/>
      <c r="B9" s="353"/>
      <c r="C9" s="353"/>
      <c r="D9" s="353"/>
      <c r="E9" s="353"/>
      <c r="F9" s="353"/>
      <c r="G9" s="353"/>
      <c r="H9" s="353"/>
      <c r="I9" s="353"/>
      <c r="J9" s="785"/>
      <c r="K9" s="785"/>
    </row>
    <row r="10" spans="1:11" s="94" customFormat="1" ht="45" customHeight="1">
      <c r="A10" s="827" t="s">
        <v>7215</v>
      </c>
      <c r="B10" s="228"/>
      <c r="C10" s="160"/>
      <c r="D10" s="111"/>
      <c r="E10" s="212"/>
      <c r="F10" s="212"/>
      <c r="G10" s="212"/>
      <c r="H10" s="212"/>
      <c r="I10" s="212"/>
      <c r="J10" s="212"/>
      <c r="K10" s="213"/>
    </row>
    <row r="11" spans="1:11" s="94" customFormat="1" ht="37.5" customHeight="1">
      <c r="A11" s="980" t="s">
        <v>3781</v>
      </c>
      <c r="B11" s="980" t="s">
        <v>578</v>
      </c>
      <c r="C11" s="980" t="s">
        <v>2289</v>
      </c>
      <c r="D11" s="980" t="s">
        <v>2309</v>
      </c>
      <c r="E11" s="980" t="s">
        <v>2293</v>
      </c>
      <c r="F11" s="185" t="s">
        <v>1714</v>
      </c>
      <c r="G11" s="185" t="s">
        <v>1618</v>
      </c>
      <c r="H11" s="980" t="s">
        <v>312</v>
      </c>
      <c r="I11" s="980" t="s">
        <v>189</v>
      </c>
      <c r="J11" s="233" t="s">
        <v>2312</v>
      </c>
      <c r="K11" s="1198" t="s">
        <v>582</v>
      </c>
    </row>
    <row r="12" spans="1:11" s="94" customFormat="1" ht="56.25" customHeight="1">
      <c r="A12" s="1183"/>
      <c r="B12" s="1183" t="s">
        <v>7213</v>
      </c>
      <c r="C12" s="1183" t="s">
        <v>5724</v>
      </c>
      <c r="D12" s="1194" t="s">
        <v>49</v>
      </c>
      <c r="E12" s="1184" t="s">
        <v>3659</v>
      </c>
      <c r="F12" s="1184" t="s">
        <v>147</v>
      </c>
      <c r="G12" s="1184" t="s">
        <v>1716</v>
      </c>
      <c r="H12" s="1184">
        <v>1</v>
      </c>
      <c r="I12" s="1184" t="s">
        <v>3446</v>
      </c>
      <c r="J12" s="1183" t="s">
        <v>3438</v>
      </c>
      <c r="K12" s="1190" t="s">
        <v>6121</v>
      </c>
    </row>
    <row r="13" spans="1:11" s="94" customFormat="1" ht="56.25" customHeight="1">
      <c r="A13" s="1185"/>
      <c r="B13" s="1185" t="s">
        <v>7214</v>
      </c>
      <c r="C13" s="1185" t="s">
        <v>6123</v>
      </c>
      <c r="D13" s="1187" t="s">
        <v>49</v>
      </c>
      <c r="E13" s="1182" t="s">
        <v>3659</v>
      </c>
      <c r="F13" s="1182" t="s">
        <v>147</v>
      </c>
      <c r="G13" s="1182" t="s">
        <v>1716</v>
      </c>
      <c r="H13" s="1182">
        <v>1</v>
      </c>
      <c r="I13" s="1182" t="s">
        <v>3446</v>
      </c>
      <c r="J13" s="1185" t="s">
        <v>3600</v>
      </c>
      <c r="K13" s="1192" t="s">
        <v>6122</v>
      </c>
    </row>
    <row r="14" spans="1:11" s="94" customFormat="1" ht="26.25" customHeight="1">
      <c r="A14" s="228"/>
      <c r="B14" s="228"/>
      <c r="C14" s="228"/>
      <c r="D14" s="168"/>
      <c r="E14" s="212"/>
      <c r="F14" s="212"/>
      <c r="G14" s="212"/>
      <c r="H14" s="212"/>
      <c r="I14" s="212"/>
      <c r="J14" s="228"/>
      <c r="K14" s="210"/>
    </row>
    <row r="15" spans="1:11" ht="41.25" customHeight="1">
      <c r="A15" s="1242" t="s">
        <v>1710</v>
      </c>
      <c r="B15" s="335"/>
      <c r="C15" s="168"/>
      <c r="D15" s="168"/>
      <c r="E15" s="168"/>
      <c r="F15" s="595"/>
      <c r="G15" s="211"/>
      <c r="H15" s="168"/>
      <c r="I15" s="211"/>
      <c r="J15" s="596"/>
      <c r="K15" s="596"/>
    </row>
    <row r="16" spans="1:11" ht="16.5" customHeight="1">
      <c r="D16" s="196"/>
    </row>
    <row r="17" spans="1:13" s="313" customFormat="1">
      <c r="A17" s="312"/>
      <c r="B17" s="312"/>
      <c r="C17" s="312"/>
      <c r="H17" s="119"/>
      <c r="I17" s="119"/>
      <c r="J17" s="119"/>
      <c r="K17" s="119"/>
      <c r="L17" s="119"/>
      <c r="M17" s="119"/>
    </row>
  </sheetData>
  <mergeCells count="2">
    <mergeCell ref="D1:E1"/>
    <mergeCell ref="H1:J1"/>
  </mergeCells>
  <phoneticPr fontId="3"/>
  <hyperlinks>
    <hyperlink ref="D1:E1" location="'表紙　ハイパーリンク'!A1" display="表紙　ハイパーリンク"/>
    <hyperlink ref="G1" location="'小児科　リンク'!A1" display="小児科　リンク"/>
    <hyperlink ref="H1" location="体表面積と腎機能等の計算シート!A1" display="体表面積と腎機能等の計算シート"/>
  </hyperlinks>
  <pageMargins left="0.94488188976377963" right="0.27559055118110237" top="0.98425196850393704" bottom="0.98425196850393704" header="0.51181102362204722" footer="0.51181102362204722"/>
  <pageSetup paperSize="8" scale="59" fitToHeight="0" orientation="landscape" r:id="rId1"/>
  <headerFooter alignWithMargins="0"/>
  <rowBreaks count="1" manualBreakCount="1">
    <brk id="1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Normal="100" workbookViewId="0">
      <selection activeCell="A2" sqref="A2"/>
    </sheetView>
  </sheetViews>
  <sheetFormatPr defaultRowHeight="13.5"/>
  <cols>
    <col min="1" max="1" width="72.25" customWidth="1"/>
    <col min="2" max="2" width="27.5" customWidth="1"/>
    <col min="3" max="3" width="29.375" bestFit="1" customWidth="1"/>
    <col min="4" max="4" width="38.25" bestFit="1" customWidth="1"/>
  </cols>
  <sheetData>
    <row r="1" spans="1:12" s="1178" customFormat="1" ht="36.75" customHeight="1">
      <c r="A1" s="1271" t="s">
        <v>7332</v>
      </c>
      <c r="B1" s="1200" t="s">
        <v>3690</v>
      </c>
      <c r="C1" s="1282" t="s">
        <v>3613</v>
      </c>
      <c r="D1" s="521"/>
      <c r="E1" s="521"/>
      <c r="F1" s="1179"/>
      <c r="G1" s="1179"/>
      <c r="H1" s="1179"/>
      <c r="I1" s="1179"/>
      <c r="J1" s="1179"/>
      <c r="K1" s="1179"/>
      <c r="L1" s="1180"/>
    </row>
    <row r="2" spans="1:12" ht="62.25" customHeight="1">
      <c r="A2" s="1280" t="s">
        <v>3622</v>
      </c>
    </row>
    <row r="3" spans="1:12" ht="62.25" customHeight="1">
      <c r="A3" s="1280" t="s">
        <v>3623</v>
      </c>
    </row>
    <row r="4" spans="1:12" ht="198" customHeight="1">
      <c r="A4" s="1281" t="s">
        <v>7481</v>
      </c>
    </row>
  </sheetData>
  <phoneticPr fontId="3"/>
  <hyperlinks>
    <hyperlink ref="B1" location="'表紙　ハイパーリンク'!A1" display="表紙　ハイパーリンク"/>
    <hyperlink ref="C1:E1" location="体表面積と腎機能等の計算シート!A1" display="体表面積と腎機能等の計算シート"/>
    <hyperlink ref="A2" location="'泌尿器科　尿路上皮癌'!A1" display="尿路上皮癌"/>
    <hyperlink ref="A3" location="'泌尿器科　腎癌・前立腺癌・神経内分泌腫瘍'!A1" display="腎癌・前立腺癌・神経内分泌腫瘍"/>
    <hyperlink ref="A4" location="'泌尿器科　胚細胞腫瘍（精巣癌）・尿膜管癌・陰茎癌'!A1" display="'泌尿器科　胚細胞腫瘍（精巣癌）・尿膜管癌・陰茎癌'!A1"/>
  </hyperlinks>
  <pageMargins left="0.7" right="0.7" top="0.75" bottom="0.75" header="0.3" footer="0.3"/>
  <pageSetup paperSize="9" orientation="portrait"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70" zoomScaleNormal="70" workbookViewId="0">
      <pane ySplit="1" topLeftCell="A2" activePane="bottomLeft" state="frozen"/>
      <selection pane="bottomLeft" activeCell="D1" sqref="D1:E1"/>
    </sheetView>
  </sheetViews>
  <sheetFormatPr defaultColWidth="13" defaultRowHeight="16.5"/>
  <cols>
    <col min="1" max="1" width="40.125" style="129" customWidth="1"/>
    <col min="2" max="2" width="18.625" style="129" customWidth="1"/>
    <col min="3" max="3" width="39.625" style="129" customWidth="1"/>
    <col min="4" max="4" width="33.25" style="129" customWidth="1"/>
    <col min="5" max="5" width="26" style="129" bestFit="1" customWidth="1"/>
    <col min="6" max="6" width="17.375" style="129" customWidth="1"/>
    <col min="7" max="9" width="20.625" style="129" customWidth="1"/>
    <col min="10" max="10" width="23.625" style="129" customWidth="1"/>
    <col min="11" max="11" width="87.25" style="194" customWidth="1"/>
    <col min="12" max="16384" width="13" style="127"/>
  </cols>
  <sheetData>
    <row r="1" spans="1:11" ht="60.75" customHeight="1">
      <c r="A1" s="259" t="s">
        <v>6430</v>
      </c>
      <c r="D1" s="1688" t="s">
        <v>3690</v>
      </c>
      <c r="E1" s="1688"/>
      <c r="G1" s="1279" t="s">
        <v>7333</v>
      </c>
      <c r="H1" s="1623" t="s">
        <v>3613</v>
      </c>
      <c r="I1" s="1623"/>
      <c r="J1" s="1623"/>
    </row>
    <row r="2" spans="1:11" ht="45" customHeight="1">
      <c r="A2" s="895" t="s">
        <v>704</v>
      </c>
      <c r="B2" s="206"/>
      <c r="C2" s="228"/>
      <c r="D2" s="228" t="s">
        <v>1043</v>
      </c>
      <c r="E2" s="213"/>
      <c r="F2" s="213"/>
      <c r="G2" s="228"/>
      <c r="H2" s="228"/>
      <c r="J2" s="228"/>
    </row>
    <row r="3" spans="1:11" s="196" customFormat="1" ht="37.5" customHeight="1">
      <c r="A3" s="184" t="s">
        <v>3781</v>
      </c>
      <c r="B3" s="184" t="s">
        <v>578</v>
      </c>
      <c r="C3" s="184" t="s">
        <v>2291</v>
      </c>
      <c r="D3" s="184" t="s">
        <v>2311</v>
      </c>
      <c r="E3" s="184" t="s">
        <v>2301</v>
      </c>
      <c r="F3" s="185" t="s">
        <v>1714</v>
      </c>
      <c r="G3" s="185" t="s">
        <v>1618</v>
      </c>
      <c r="H3" s="184" t="s">
        <v>156</v>
      </c>
      <c r="I3" s="184" t="s">
        <v>189</v>
      </c>
      <c r="J3" s="186" t="s">
        <v>2314</v>
      </c>
      <c r="K3" s="941" t="s">
        <v>5</v>
      </c>
    </row>
    <row r="4" spans="1:11" s="196" customFormat="1" ht="56.25" customHeight="1">
      <c r="A4" s="915"/>
      <c r="B4" s="1074" t="s">
        <v>6860</v>
      </c>
      <c r="C4" s="915" t="s">
        <v>6431</v>
      </c>
      <c r="D4" s="915" t="s">
        <v>824</v>
      </c>
      <c r="E4" s="915" t="s">
        <v>2177</v>
      </c>
      <c r="F4" s="915" t="s">
        <v>821</v>
      </c>
      <c r="G4" s="915"/>
      <c r="H4" s="915" t="s">
        <v>820</v>
      </c>
      <c r="I4" s="915" t="s">
        <v>282</v>
      </c>
      <c r="J4" s="915" t="s">
        <v>71</v>
      </c>
      <c r="K4" s="916" t="s">
        <v>1367</v>
      </c>
    </row>
    <row r="5" spans="1:11" s="196" customFormat="1" ht="56.25" customHeight="1">
      <c r="A5" s="1074"/>
      <c r="B5" s="1076"/>
      <c r="C5" s="1076"/>
      <c r="D5" s="1074" t="s">
        <v>824</v>
      </c>
      <c r="E5" s="1074" t="s">
        <v>6859</v>
      </c>
      <c r="F5" s="1074" t="s">
        <v>821</v>
      </c>
      <c r="G5" s="1074"/>
      <c r="H5" s="1074" t="s">
        <v>820</v>
      </c>
      <c r="I5" s="1074" t="s">
        <v>282</v>
      </c>
      <c r="J5" s="1074" t="s">
        <v>71</v>
      </c>
      <c r="K5" s="1075" t="s">
        <v>1367</v>
      </c>
    </row>
    <row r="6" spans="1:11" s="196" customFormat="1" ht="45" customHeight="1">
      <c r="A6" s="1639"/>
      <c r="B6" s="1639" t="s">
        <v>705</v>
      </c>
      <c r="C6" s="1639" t="s">
        <v>706</v>
      </c>
      <c r="D6" s="915" t="s">
        <v>2081</v>
      </c>
      <c r="E6" s="915" t="s">
        <v>3370</v>
      </c>
      <c r="F6" s="915" t="s">
        <v>268</v>
      </c>
      <c r="G6" s="915"/>
      <c r="H6" s="915" t="s">
        <v>707</v>
      </c>
      <c r="I6" s="1859" t="s">
        <v>303</v>
      </c>
      <c r="J6" s="1639" t="s">
        <v>263</v>
      </c>
      <c r="K6" s="1641" t="s">
        <v>1436</v>
      </c>
    </row>
    <row r="7" spans="1:11" s="196" customFormat="1" ht="45" customHeight="1">
      <c r="A7" s="1639"/>
      <c r="B7" s="1639"/>
      <c r="C7" s="1639"/>
      <c r="D7" s="915" t="s">
        <v>3911</v>
      </c>
      <c r="E7" s="915" t="s">
        <v>3371</v>
      </c>
      <c r="F7" s="915" t="s">
        <v>268</v>
      </c>
      <c r="G7" s="915"/>
      <c r="H7" s="915" t="s">
        <v>708</v>
      </c>
      <c r="I7" s="1859"/>
      <c r="J7" s="1639"/>
      <c r="K7" s="1641"/>
    </row>
    <row r="8" spans="1:11" s="196" customFormat="1" ht="45" customHeight="1">
      <c r="A8" s="1639"/>
      <c r="B8" s="1639"/>
      <c r="C8" s="1639"/>
      <c r="D8" s="915" t="s">
        <v>3486</v>
      </c>
      <c r="E8" s="915" t="s">
        <v>3372</v>
      </c>
      <c r="F8" s="915" t="s">
        <v>268</v>
      </c>
      <c r="G8" s="915"/>
      <c r="H8" s="915">
        <v>2</v>
      </c>
      <c r="I8" s="1639"/>
      <c r="J8" s="1639"/>
      <c r="K8" s="1641"/>
    </row>
    <row r="9" spans="1:11" s="196" customFormat="1" ht="45" customHeight="1">
      <c r="A9" s="1639"/>
      <c r="B9" s="1639"/>
      <c r="C9" s="1639"/>
      <c r="D9" s="915" t="s">
        <v>43</v>
      </c>
      <c r="E9" s="915" t="s">
        <v>3373</v>
      </c>
      <c r="F9" s="915" t="s">
        <v>268</v>
      </c>
      <c r="G9" s="915"/>
      <c r="H9" s="915">
        <v>2</v>
      </c>
      <c r="I9" s="1639"/>
      <c r="J9" s="1639"/>
      <c r="K9" s="1641"/>
    </row>
    <row r="10" spans="1:11" s="196" customFormat="1" ht="45" customHeight="1">
      <c r="A10" s="1645" t="s">
        <v>6432</v>
      </c>
      <c r="B10" s="1645" t="s">
        <v>709</v>
      </c>
      <c r="C10" s="1679" t="s">
        <v>2688</v>
      </c>
      <c r="D10" s="911" t="s">
        <v>0</v>
      </c>
      <c r="E10" s="912" t="s">
        <v>3374</v>
      </c>
      <c r="F10" s="911" t="s">
        <v>148</v>
      </c>
      <c r="G10" s="911"/>
      <c r="H10" s="911" t="s">
        <v>3</v>
      </c>
      <c r="I10" s="1645" t="s">
        <v>79</v>
      </c>
      <c r="J10" s="1645" t="s">
        <v>1041</v>
      </c>
      <c r="K10" s="1638" t="s">
        <v>2564</v>
      </c>
    </row>
    <row r="11" spans="1:11" s="196" customFormat="1" ht="45" customHeight="1">
      <c r="A11" s="1645"/>
      <c r="B11" s="1679"/>
      <c r="C11" s="1679"/>
      <c r="D11" s="911" t="s">
        <v>43</v>
      </c>
      <c r="E11" s="912" t="s">
        <v>3373</v>
      </c>
      <c r="F11" s="911" t="s">
        <v>148</v>
      </c>
      <c r="G11" s="911"/>
      <c r="H11" s="911">
        <v>2</v>
      </c>
      <c r="I11" s="1645"/>
      <c r="J11" s="1645"/>
      <c r="K11" s="1638"/>
    </row>
    <row r="12" spans="1:11" s="196" customFormat="1" ht="45" customHeight="1">
      <c r="A12" s="1645"/>
      <c r="B12" s="1679"/>
      <c r="C12" s="1679"/>
      <c r="D12" s="911" t="s">
        <v>106</v>
      </c>
      <c r="E12" s="912" t="s">
        <v>3375</v>
      </c>
      <c r="F12" s="911" t="s">
        <v>148</v>
      </c>
      <c r="G12" s="911"/>
      <c r="H12" s="911" t="s">
        <v>3</v>
      </c>
      <c r="I12" s="1645"/>
      <c r="J12" s="1645"/>
      <c r="K12" s="1638"/>
    </row>
    <row r="13" spans="1:11" s="196" customFormat="1" ht="50.25" customHeight="1">
      <c r="A13" s="1639" t="s">
        <v>6432</v>
      </c>
      <c r="B13" s="1639" t="s">
        <v>710</v>
      </c>
      <c r="C13" s="1639" t="s">
        <v>184</v>
      </c>
      <c r="D13" s="915" t="s">
        <v>0</v>
      </c>
      <c r="E13" s="915" t="s">
        <v>3376</v>
      </c>
      <c r="F13" s="915" t="s">
        <v>268</v>
      </c>
      <c r="G13" s="915"/>
      <c r="H13" s="915">
        <v>1</v>
      </c>
      <c r="I13" s="1639" t="s">
        <v>79</v>
      </c>
      <c r="J13" s="1639" t="s">
        <v>1041</v>
      </c>
      <c r="K13" s="1641" t="s">
        <v>1368</v>
      </c>
    </row>
    <row r="14" spans="1:11" s="196" customFormat="1" ht="50.25" customHeight="1">
      <c r="A14" s="1639"/>
      <c r="B14" s="1639"/>
      <c r="C14" s="1639"/>
      <c r="D14" s="915" t="s">
        <v>103</v>
      </c>
      <c r="E14" s="915" t="s">
        <v>642</v>
      </c>
      <c r="F14" s="915" t="s">
        <v>268</v>
      </c>
      <c r="G14" s="915"/>
      <c r="H14" s="915">
        <v>1</v>
      </c>
      <c r="I14" s="1639"/>
      <c r="J14" s="1639"/>
      <c r="K14" s="1641"/>
    </row>
    <row r="15" spans="1:11" s="196" customFormat="1" ht="50.25" customHeight="1">
      <c r="A15" s="1639"/>
      <c r="B15" s="1639"/>
      <c r="C15" s="1639"/>
      <c r="D15" s="915" t="s">
        <v>106</v>
      </c>
      <c r="E15" s="915" t="s">
        <v>3375</v>
      </c>
      <c r="F15" s="915" t="s">
        <v>268</v>
      </c>
      <c r="G15" s="915"/>
      <c r="H15" s="915" t="s">
        <v>3</v>
      </c>
      <c r="I15" s="1639"/>
      <c r="J15" s="1639"/>
      <c r="K15" s="1641"/>
    </row>
    <row r="16" spans="1:11" s="196" customFormat="1" ht="72" customHeight="1">
      <c r="A16" s="1679" t="s">
        <v>6432</v>
      </c>
      <c r="B16" s="1679" t="s">
        <v>711</v>
      </c>
      <c r="C16" s="1645" t="s">
        <v>22</v>
      </c>
      <c r="D16" s="912" t="s">
        <v>826</v>
      </c>
      <c r="E16" s="911" t="s">
        <v>3377</v>
      </c>
      <c r="F16" s="911" t="s">
        <v>148</v>
      </c>
      <c r="G16" s="471"/>
      <c r="H16" s="471" t="s">
        <v>47</v>
      </c>
      <c r="I16" s="1834" t="s">
        <v>303</v>
      </c>
      <c r="J16" s="1645" t="s">
        <v>351</v>
      </c>
      <c r="K16" s="1673" t="s">
        <v>2328</v>
      </c>
    </row>
    <row r="17" spans="1:11" s="196" customFormat="1" ht="72" customHeight="1">
      <c r="A17" s="1679"/>
      <c r="B17" s="1679"/>
      <c r="C17" s="1645"/>
      <c r="D17" s="912" t="s">
        <v>827</v>
      </c>
      <c r="E17" s="911" t="s">
        <v>3373</v>
      </c>
      <c r="F17" s="911" t="s">
        <v>148</v>
      </c>
      <c r="G17" s="912"/>
      <c r="H17" s="912">
        <v>2</v>
      </c>
      <c r="I17" s="1834"/>
      <c r="J17" s="1645"/>
      <c r="K17" s="1673"/>
    </row>
    <row r="18" spans="1:11" s="196" customFormat="1" ht="90.75" customHeight="1">
      <c r="A18" s="915"/>
      <c r="B18" s="915" t="s">
        <v>712</v>
      </c>
      <c r="C18" s="915" t="s">
        <v>6433</v>
      </c>
      <c r="D18" s="915" t="s">
        <v>834</v>
      </c>
      <c r="E18" s="915" t="s">
        <v>162</v>
      </c>
      <c r="F18" s="915" t="s">
        <v>825</v>
      </c>
      <c r="G18" s="915"/>
      <c r="H18" s="915">
        <v>1</v>
      </c>
      <c r="I18" s="915" t="s">
        <v>78</v>
      </c>
      <c r="J18" s="915" t="s">
        <v>1369</v>
      </c>
      <c r="K18" s="916" t="s">
        <v>2329</v>
      </c>
    </row>
    <row r="19" spans="1:11" s="196" customFormat="1" ht="66" customHeight="1">
      <c r="A19" s="911"/>
      <c r="B19" s="912" t="s">
        <v>3624</v>
      </c>
      <c r="C19" s="911" t="s">
        <v>6434</v>
      </c>
      <c r="D19" s="911" t="s">
        <v>291</v>
      </c>
      <c r="E19" s="911" t="s">
        <v>162</v>
      </c>
      <c r="F19" s="911" t="s">
        <v>825</v>
      </c>
      <c r="G19" s="911"/>
      <c r="H19" s="911">
        <v>1</v>
      </c>
      <c r="I19" s="911" t="s">
        <v>301</v>
      </c>
      <c r="J19" s="911" t="s">
        <v>91</v>
      </c>
      <c r="K19" s="927" t="s">
        <v>2329</v>
      </c>
    </row>
    <row r="20" spans="1:11" s="196" customFormat="1" ht="54" customHeight="1">
      <c r="A20" s="1859" t="s">
        <v>6432</v>
      </c>
      <c r="B20" s="1859" t="s">
        <v>713</v>
      </c>
      <c r="C20" s="1859" t="s">
        <v>494</v>
      </c>
      <c r="D20" s="942" t="s">
        <v>826</v>
      </c>
      <c r="E20" s="917" t="s">
        <v>714</v>
      </c>
      <c r="F20" s="915" t="s">
        <v>268</v>
      </c>
      <c r="G20" s="917"/>
      <c r="H20" s="917" t="s">
        <v>3</v>
      </c>
      <c r="I20" s="1650" t="s">
        <v>79</v>
      </c>
      <c r="J20" s="1650" t="s">
        <v>351</v>
      </c>
      <c r="K20" s="1986" t="s">
        <v>2549</v>
      </c>
    </row>
    <row r="21" spans="1:11" s="196" customFormat="1" ht="52.5" customHeight="1">
      <c r="A21" s="1639"/>
      <c r="B21" s="1639"/>
      <c r="C21" s="1639"/>
      <c r="D21" s="942" t="s">
        <v>103</v>
      </c>
      <c r="E21" s="917" t="s">
        <v>642</v>
      </c>
      <c r="F21" s="915" t="s">
        <v>268</v>
      </c>
      <c r="G21" s="917"/>
      <c r="H21" s="917">
        <v>1</v>
      </c>
      <c r="I21" s="1640"/>
      <c r="J21" s="1640"/>
      <c r="K21" s="1665"/>
    </row>
    <row r="22" spans="1:11" s="322" customFormat="1" ht="45" customHeight="1">
      <c r="A22" s="1645" t="s">
        <v>6435</v>
      </c>
      <c r="B22" s="1645" t="s">
        <v>3383</v>
      </c>
      <c r="C22" s="1645" t="s">
        <v>2627</v>
      </c>
      <c r="D22" s="912" t="s">
        <v>2622</v>
      </c>
      <c r="E22" s="912" t="s">
        <v>3121</v>
      </c>
      <c r="F22" s="912" t="s">
        <v>420</v>
      </c>
      <c r="G22" s="912"/>
      <c r="H22" s="912" t="s">
        <v>66</v>
      </c>
      <c r="I22" s="1645" t="s">
        <v>79</v>
      </c>
      <c r="J22" s="1645" t="s">
        <v>216</v>
      </c>
      <c r="K22" s="1987"/>
    </row>
    <row r="23" spans="1:11" s="322" customFormat="1" ht="45" customHeight="1">
      <c r="A23" s="1645"/>
      <c r="B23" s="1645"/>
      <c r="C23" s="1645"/>
      <c r="D23" s="912" t="s">
        <v>1574</v>
      </c>
      <c r="E23" s="912" t="s">
        <v>3378</v>
      </c>
      <c r="F23" s="912" t="s">
        <v>7</v>
      </c>
      <c r="G23" s="912"/>
      <c r="H23" s="912">
        <v>1</v>
      </c>
      <c r="I23" s="1645"/>
      <c r="J23" s="1645"/>
      <c r="K23" s="1987"/>
    </row>
    <row r="24" spans="1:11" s="196" customFormat="1" ht="66" customHeight="1">
      <c r="A24" s="1608"/>
      <c r="B24" s="915" t="s">
        <v>3601</v>
      </c>
      <c r="C24" s="915" t="s">
        <v>7168</v>
      </c>
      <c r="D24" s="915" t="s">
        <v>2217</v>
      </c>
      <c r="E24" s="915" t="s">
        <v>3599</v>
      </c>
      <c r="F24" s="915" t="s">
        <v>147</v>
      </c>
      <c r="G24" s="915" t="s">
        <v>1640</v>
      </c>
      <c r="H24" s="915">
        <v>1</v>
      </c>
      <c r="I24" s="915" t="s">
        <v>212</v>
      </c>
      <c r="J24" s="915" t="s">
        <v>3600</v>
      </c>
      <c r="K24" s="916"/>
    </row>
    <row r="25" spans="1:11" s="196" customFormat="1" ht="66" customHeight="1">
      <c r="A25" s="1609"/>
      <c r="B25" s="1130" t="s">
        <v>7167</v>
      </c>
      <c r="C25" s="1130" t="s">
        <v>7169</v>
      </c>
      <c r="D25" s="1130" t="s">
        <v>2217</v>
      </c>
      <c r="E25" s="1130" t="s">
        <v>7170</v>
      </c>
      <c r="F25" s="1130" t="s">
        <v>147</v>
      </c>
      <c r="G25" s="1130" t="s">
        <v>1640</v>
      </c>
      <c r="H25" s="1130">
        <v>1</v>
      </c>
      <c r="I25" s="1130" t="s">
        <v>3511</v>
      </c>
      <c r="J25" s="1130" t="s">
        <v>216</v>
      </c>
      <c r="K25" s="1133"/>
    </row>
    <row r="26" spans="1:11" s="322" customFormat="1" ht="103.5" customHeight="1">
      <c r="A26" s="1497" t="s">
        <v>8337</v>
      </c>
      <c r="B26" s="1496" t="s">
        <v>8332</v>
      </c>
      <c r="C26" s="1496" t="s">
        <v>8333</v>
      </c>
      <c r="D26" s="1496" t="s">
        <v>6059</v>
      </c>
      <c r="E26" s="1496" t="s">
        <v>1911</v>
      </c>
      <c r="F26" s="1496" t="s">
        <v>147</v>
      </c>
      <c r="G26" s="1496" t="s">
        <v>1645</v>
      </c>
      <c r="H26" s="1496">
        <v>1</v>
      </c>
      <c r="I26" s="1496" t="s">
        <v>8334</v>
      </c>
      <c r="J26" s="1496" t="s">
        <v>8335</v>
      </c>
      <c r="K26" s="1497" t="s">
        <v>8336</v>
      </c>
    </row>
    <row r="27" spans="1:11" ht="40.5" customHeight="1">
      <c r="A27" s="206"/>
      <c r="B27" s="206"/>
      <c r="C27" s="206">
        <v>11</v>
      </c>
      <c r="D27" s="335"/>
      <c r="E27" s="168"/>
      <c r="F27" s="335"/>
      <c r="G27" s="211"/>
      <c r="H27" s="211"/>
      <c r="I27" s="321"/>
      <c r="J27" s="321"/>
      <c r="K27" s="472"/>
    </row>
    <row r="28" spans="1:11" ht="36.75" customHeight="1">
      <c r="A28" s="201" t="s">
        <v>2398</v>
      </c>
      <c r="B28" s="862"/>
      <c r="C28" s="862"/>
      <c r="D28" s="862"/>
    </row>
    <row r="29" spans="1:11" ht="36.75" customHeight="1">
      <c r="A29" s="201" t="s">
        <v>4455</v>
      </c>
      <c r="B29" s="862"/>
      <c r="C29" s="862"/>
      <c r="D29" s="862"/>
    </row>
    <row r="30" spans="1:11" s="196" customFormat="1" ht="30" customHeight="1">
      <c r="A30" s="184" t="s">
        <v>3781</v>
      </c>
      <c r="B30" s="184" t="s">
        <v>578</v>
      </c>
      <c r="C30" s="184" t="s">
        <v>2289</v>
      </c>
      <c r="D30" s="184" t="s">
        <v>2309</v>
      </c>
      <c r="E30" s="184" t="s">
        <v>2293</v>
      </c>
      <c r="F30" s="185" t="s">
        <v>1714</v>
      </c>
      <c r="G30" s="185" t="s">
        <v>1618</v>
      </c>
      <c r="H30" s="184" t="s">
        <v>156</v>
      </c>
      <c r="I30" s="184" t="s">
        <v>189</v>
      </c>
      <c r="J30" s="186" t="s">
        <v>2312</v>
      </c>
      <c r="K30" s="941" t="s">
        <v>582</v>
      </c>
    </row>
    <row r="31" spans="1:11" s="196" customFormat="1" ht="60.75" customHeight="1">
      <c r="A31" s="1645"/>
      <c r="B31" s="1645" t="s">
        <v>2568</v>
      </c>
      <c r="C31" s="1679" t="s">
        <v>2689</v>
      </c>
      <c r="D31" s="911" t="s">
        <v>43</v>
      </c>
      <c r="E31" s="911" t="s">
        <v>2919</v>
      </c>
      <c r="F31" s="911" t="s">
        <v>148</v>
      </c>
      <c r="G31" s="911"/>
      <c r="H31" s="911" t="s">
        <v>833</v>
      </c>
      <c r="I31" s="1645" t="s">
        <v>266</v>
      </c>
      <c r="J31" s="1645" t="s">
        <v>2</v>
      </c>
      <c r="K31" s="1638" t="s">
        <v>6436</v>
      </c>
    </row>
    <row r="32" spans="1:11" s="196" customFormat="1" ht="67.5" customHeight="1">
      <c r="A32" s="1679"/>
      <c r="B32" s="1679"/>
      <c r="C32" s="1679"/>
      <c r="D32" s="911" t="s">
        <v>152</v>
      </c>
      <c r="E32" s="911" t="s">
        <v>739</v>
      </c>
      <c r="F32" s="911" t="s">
        <v>153</v>
      </c>
      <c r="G32" s="912"/>
      <c r="H32" s="912" t="s">
        <v>811</v>
      </c>
      <c r="I32" s="1645"/>
      <c r="J32" s="1645"/>
      <c r="K32" s="1638"/>
    </row>
    <row r="33" spans="1:12">
      <c r="K33" s="129"/>
      <c r="L33" s="310"/>
    </row>
    <row r="34" spans="1:12" ht="33">
      <c r="A34" s="630"/>
      <c r="B34" s="630"/>
    </row>
    <row r="35" spans="1:12" s="94" customFormat="1" ht="36.75" customHeight="1">
      <c r="A35" s="1055"/>
      <c r="B35" s="1055"/>
    </row>
    <row r="36" spans="1:12" s="94" customFormat="1" ht="45" customHeight="1">
      <c r="A36" s="264" t="s">
        <v>5812</v>
      </c>
      <c r="B36" s="389"/>
      <c r="C36" s="390"/>
      <c r="D36" s="389"/>
      <c r="E36" s="104"/>
      <c r="F36" s="1056"/>
      <c r="G36" s="130"/>
      <c r="H36" s="130"/>
      <c r="I36" s="130"/>
      <c r="J36" s="130"/>
      <c r="K36" s="1056"/>
    </row>
    <row r="37" spans="1:12" s="94" customFormat="1" ht="37.5" customHeight="1">
      <c r="A37" s="185" t="s">
        <v>3781</v>
      </c>
      <c r="B37" s="185" t="s">
        <v>578</v>
      </c>
      <c r="C37" s="185" t="s">
        <v>2289</v>
      </c>
      <c r="D37" s="185" t="s">
        <v>2309</v>
      </c>
      <c r="E37" s="185" t="s">
        <v>2293</v>
      </c>
      <c r="F37" s="185" t="s">
        <v>1714</v>
      </c>
      <c r="G37" s="185" t="s">
        <v>1618</v>
      </c>
      <c r="H37" s="185" t="s">
        <v>156</v>
      </c>
      <c r="I37" s="185" t="s">
        <v>189</v>
      </c>
      <c r="J37" s="191" t="s">
        <v>2312</v>
      </c>
      <c r="K37" s="185" t="s">
        <v>5</v>
      </c>
    </row>
    <row r="38" spans="1:12" s="196" customFormat="1" ht="46.5" customHeight="1">
      <c r="A38" s="920"/>
      <c r="B38" s="939"/>
      <c r="C38" s="920" t="s">
        <v>281</v>
      </c>
      <c r="D38" s="920" t="s">
        <v>822</v>
      </c>
      <c r="E38" s="920" t="s">
        <v>823</v>
      </c>
      <c r="F38" s="920" t="s">
        <v>821</v>
      </c>
      <c r="G38" s="920"/>
      <c r="H38" s="920" t="s">
        <v>820</v>
      </c>
      <c r="I38" s="920" t="s">
        <v>282</v>
      </c>
      <c r="J38" s="920" t="s">
        <v>71</v>
      </c>
      <c r="K38" s="925" t="s">
        <v>1367</v>
      </c>
    </row>
  </sheetData>
  <mergeCells count="45">
    <mergeCell ref="A31:A32"/>
    <mergeCell ref="B31:B32"/>
    <mergeCell ref="H1:J1"/>
    <mergeCell ref="A24:A25"/>
    <mergeCell ref="A22:A23"/>
    <mergeCell ref="B22:B23"/>
    <mergeCell ref="C22:C23"/>
    <mergeCell ref="I22:I23"/>
    <mergeCell ref="J22:J23"/>
    <mergeCell ref="A20:A21"/>
    <mergeCell ref="C20:C21"/>
    <mergeCell ref="I20:I21"/>
    <mergeCell ref="J20:J21"/>
    <mergeCell ref="B20:B21"/>
    <mergeCell ref="A16:A17"/>
    <mergeCell ref="B13:B15"/>
    <mergeCell ref="C13:C15"/>
    <mergeCell ref="B16:B17"/>
    <mergeCell ref="I16:I17"/>
    <mergeCell ref="C16:C17"/>
    <mergeCell ref="A6:A9"/>
    <mergeCell ref="I13:I15"/>
    <mergeCell ref="K10:K12"/>
    <mergeCell ref="I10:I12"/>
    <mergeCell ref="J10:J12"/>
    <mergeCell ref="J13:J15"/>
    <mergeCell ref="K13:K15"/>
    <mergeCell ref="B10:B12"/>
    <mergeCell ref="B6:B9"/>
    <mergeCell ref="C6:C9"/>
    <mergeCell ref="I6:I9"/>
    <mergeCell ref="J6:J9"/>
    <mergeCell ref="K6:K9"/>
    <mergeCell ref="A10:A12"/>
    <mergeCell ref="A13:A15"/>
    <mergeCell ref="C10:C12"/>
    <mergeCell ref="I31:I32"/>
    <mergeCell ref="J31:J32"/>
    <mergeCell ref="K31:K32"/>
    <mergeCell ref="C31:C32"/>
    <mergeCell ref="D1:E1"/>
    <mergeCell ref="J16:J17"/>
    <mergeCell ref="K16:K17"/>
    <mergeCell ref="K20:K21"/>
    <mergeCell ref="K22:K23"/>
  </mergeCells>
  <phoneticPr fontId="3"/>
  <hyperlinks>
    <hyperlink ref="D1:E1" location="'表紙　ハイパーリンク'!A1" display="表紙　ハイパーリンク"/>
    <hyperlink ref="H1" location="体表面積と腎機能等の計算シート!A1" display="体表面積と腎機能等の計算シート"/>
    <hyperlink ref="G1" location="'泌尿器科　リンク'!A1" display="泌尿器科　リンク"/>
  </hyperlinks>
  <pageMargins left="0.25" right="0.25" top="0.75" bottom="0.75" header="0.3" footer="0.3"/>
  <pageSetup paperSize="8" scale="59" fitToHeight="0" orientation="landscape" r:id="rId1"/>
  <headerFooter alignWithMargins="0"/>
  <rowBreaks count="1" manualBreakCount="1">
    <brk id="2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zoomScale="70" zoomScaleNormal="70" workbookViewId="0">
      <pane ySplit="1" topLeftCell="A2" activePane="bottomLeft" state="frozen"/>
      <selection pane="bottomLeft" activeCell="G1" sqref="G1"/>
    </sheetView>
  </sheetViews>
  <sheetFormatPr defaultColWidth="13" defaultRowHeight="16.5"/>
  <cols>
    <col min="1" max="1" width="29.25" style="129" customWidth="1"/>
    <col min="2" max="2" width="18.625" style="129" customWidth="1"/>
    <col min="3" max="3" width="44.625" style="129" bestFit="1" customWidth="1"/>
    <col min="4" max="4" width="33.25" style="129" customWidth="1"/>
    <col min="5" max="5" width="26" style="129" bestFit="1" customWidth="1"/>
    <col min="6" max="6" width="17.375" style="129" customWidth="1"/>
    <col min="7" max="9" width="20.625" style="129" customWidth="1"/>
    <col min="10" max="10" width="23.625" style="129" customWidth="1"/>
    <col min="11" max="11" width="64.5" style="194" customWidth="1"/>
    <col min="12" max="12" width="8.5" style="309" customWidth="1"/>
    <col min="13" max="13" width="8.5" style="309" bestFit="1" customWidth="1"/>
    <col min="14" max="14" width="16.5" style="310" bestFit="1" customWidth="1"/>
    <col min="15" max="15" width="8.5" style="309" bestFit="1" customWidth="1"/>
    <col min="16" max="16" width="8.125" style="309" bestFit="1" customWidth="1"/>
    <col min="17" max="17" width="16.5" style="310" bestFit="1" customWidth="1"/>
    <col min="18" max="16384" width="13" style="127"/>
  </cols>
  <sheetData>
    <row r="1" spans="1:17" ht="60.75" customHeight="1">
      <c r="A1" s="259" t="s">
        <v>6437</v>
      </c>
      <c r="D1" s="1688" t="s">
        <v>3690</v>
      </c>
      <c r="E1" s="1688"/>
      <c r="G1" s="1279" t="s">
        <v>7333</v>
      </c>
      <c r="H1" s="1623" t="s">
        <v>3613</v>
      </c>
      <c r="I1" s="1623"/>
      <c r="J1" s="1623"/>
    </row>
    <row r="2" spans="1:17" ht="37.5" customHeight="1">
      <c r="A2" s="270" t="s">
        <v>797</v>
      </c>
      <c r="B2" s="206"/>
      <c r="C2" s="206"/>
      <c r="D2" s="335"/>
      <c r="E2" s="168"/>
      <c r="F2" s="335"/>
      <c r="G2" s="211"/>
      <c r="H2" s="211"/>
      <c r="I2" s="321"/>
      <c r="J2" s="321"/>
      <c r="K2" s="472"/>
    </row>
    <row r="3" spans="1:17" s="196" customFormat="1" ht="30" customHeight="1">
      <c r="A3" s="184" t="s">
        <v>3781</v>
      </c>
      <c r="B3" s="184" t="s">
        <v>578</v>
      </c>
      <c r="C3" s="184" t="s">
        <v>2289</v>
      </c>
      <c r="D3" s="184" t="s">
        <v>2309</v>
      </c>
      <c r="E3" s="184" t="s">
        <v>2293</v>
      </c>
      <c r="F3" s="185" t="s">
        <v>1714</v>
      </c>
      <c r="G3" s="185" t="s">
        <v>1618</v>
      </c>
      <c r="H3" s="184" t="s">
        <v>156</v>
      </c>
      <c r="I3" s="184" t="s">
        <v>189</v>
      </c>
      <c r="J3" s="186" t="s">
        <v>2312</v>
      </c>
      <c r="K3" s="187" t="s">
        <v>5</v>
      </c>
      <c r="L3" s="146" t="s">
        <v>535</v>
      </c>
      <c r="M3" s="146" t="s">
        <v>536</v>
      </c>
      <c r="N3" s="147" t="s">
        <v>577</v>
      </c>
      <c r="O3" s="146" t="s">
        <v>535</v>
      </c>
      <c r="P3" s="146" t="s">
        <v>536</v>
      </c>
      <c r="Q3" s="147" t="s">
        <v>577</v>
      </c>
    </row>
    <row r="4" spans="1:17" s="196" customFormat="1" ht="41.25" customHeight="1">
      <c r="A4" s="915"/>
      <c r="B4" s="385"/>
      <c r="C4" s="510"/>
      <c r="D4" s="510" t="s">
        <v>6718</v>
      </c>
      <c r="E4" s="510" t="s">
        <v>426</v>
      </c>
      <c r="F4" s="510" t="s">
        <v>427</v>
      </c>
      <c r="G4" s="510"/>
      <c r="H4" s="510" t="s">
        <v>798</v>
      </c>
      <c r="I4" s="510" t="s">
        <v>799</v>
      </c>
      <c r="J4" s="510" t="s">
        <v>2</v>
      </c>
      <c r="K4" s="513"/>
      <c r="L4" s="518"/>
      <c r="M4" s="511" t="s">
        <v>1537</v>
      </c>
      <c r="N4" s="515">
        <v>42979</v>
      </c>
      <c r="O4" s="518"/>
      <c r="P4" s="518"/>
      <c r="Q4" s="441"/>
    </row>
    <row r="5" spans="1:17" s="196" customFormat="1" ht="40.5" customHeight="1">
      <c r="A5" s="911" t="s">
        <v>6438</v>
      </c>
      <c r="B5" s="345"/>
      <c r="C5" s="109"/>
      <c r="D5" s="109" t="s">
        <v>6717</v>
      </c>
      <c r="E5" s="109" t="s">
        <v>802</v>
      </c>
      <c r="F5" s="109" t="s">
        <v>600</v>
      </c>
      <c r="G5" s="109"/>
      <c r="H5" s="109" t="s">
        <v>1372</v>
      </c>
      <c r="I5" s="345"/>
      <c r="J5" s="109" t="s">
        <v>216</v>
      </c>
      <c r="K5" s="217"/>
      <c r="L5" s="276"/>
      <c r="M5" s="136" t="s">
        <v>1044</v>
      </c>
      <c r="N5" s="188">
        <v>42979</v>
      </c>
      <c r="O5" s="276"/>
      <c r="P5" s="276"/>
      <c r="Q5" s="284"/>
    </row>
    <row r="6" spans="1:17" s="196" customFormat="1" ht="40.5" customHeight="1">
      <c r="A6" s="915" t="s">
        <v>6439</v>
      </c>
      <c r="B6" s="516"/>
      <c r="C6" s="510"/>
      <c r="D6" s="510" t="s">
        <v>6719</v>
      </c>
      <c r="E6" s="510" t="s">
        <v>803</v>
      </c>
      <c r="F6" s="510" t="s">
        <v>600</v>
      </c>
      <c r="G6" s="510"/>
      <c r="H6" s="510" t="s">
        <v>1372</v>
      </c>
      <c r="I6" s="516"/>
      <c r="J6" s="510" t="s">
        <v>216</v>
      </c>
      <c r="K6" s="514"/>
      <c r="L6" s="518"/>
      <c r="M6" s="511" t="s">
        <v>1537</v>
      </c>
      <c r="N6" s="515">
        <v>42979</v>
      </c>
      <c r="O6" s="518"/>
      <c r="P6" s="518"/>
      <c r="Q6" s="441"/>
    </row>
    <row r="7" spans="1:17" s="196" customFormat="1" ht="40.5" customHeight="1">
      <c r="A7" s="911" t="s">
        <v>6438</v>
      </c>
      <c r="B7" s="345"/>
      <c r="C7" s="109"/>
      <c r="D7" s="109" t="s">
        <v>6720</v>
      </c>
      <c r="E7" s="109" t="s">
        <v>804</v>
      </c>
      <c r="F7" s="109" t="s">
        <v>600</v>
      </c>
      <c r="G7" s="109"/>
      <c r="H7" s="109" t="s">
        <v>86</v>
      </c>
      <c r="I7" s="109" t="s">
        <v>262</v>
      </c>
      <c r="J7" s="109" t="s">
        <v>216</v>
      </c>
      <c r="K7" s="217"/>
      <c r="L7" s="276"/>
      <c r="M7" s="136" t="s">
        <v>1044</v>
      </c>
      <c r="N7" s="188">
        <v>42979</v>
      </c>
      <c r="O7" s="276"/>
      <c r="P7" s="276"/>
      <c r="Q7" s="284"/>
    </row>
    <row r="8" spans="1:17" s="196" customFormat="1" ht="40.5" customHeight="1">
      <c r="A8" s="915" t="s">
        <v>6440</v>
      </c>
      <c r="B8" s="516"/>
      <c r="C8" s="510"/>
      <c r="D8" s="510" t="s">
        <v>6721</v>
      </c>
      <c r="E8" s="510" t="s">
        <v>242</v>
      </c>
      <c r="F8" s="510" t="s">
        <v>600</v>
      </c>
      <c r="G8" s="510"/>
      <c r="H8" s="510"/>
      <c r="I8" s="510" t="s">
        <v>485</v>
      </c>
      <c r="J8" s="510" t="s">
        <v>216</v>
      </c>
      <c r="K8" s="514"/>
      <c r="L8" s="518"/>
      <c r="M8" s="511" t="s">
        <v>1537</v>
      </c>
      <c r="N8" s="515">
        <v>42979</v>
      </c>
      <c r="O8" s="518"/>
      <c r="P8" s="518"/>
      <c r="Q8" s="441"/>
    </row>
    <row r="9" spans="1:17" s="196" customFormat="1" ht="68.25" customHeight="1">
      <c r="A9" s="911" t="s">
        <v>6440</v>
      </c>
      <c r="B9" s="345"/>
      <c r="C9" s="109"/>
      <c r="D9" s="109" t="s">
        <v>6722</v>
      </c>
      <c r="E9" s="109" t="s">
        <v>802</v>
      </c>
      <c r="F9" s="109" t="s">
        <v>600</v>
      </c>
      <c r="G9" s="109"/>
      <c r="H9" s="109"/>
      <c r="I9" s="109" t="s">
        <v>485</v>
      </c>
      <c r="J9" s="109" t="s">
        <v>216</v>
      </c>
      <c r="K9" s="217"/>
      <c r="L9" s="276"/>
      <c r="M9" s="136" t="s">
        <v>1044</v>
      </c>
      <c r="N9" s="188">
        <v>42979</v>
      </c>
      <c r="O9" s="276"/>
      <c r="P9" s="276"/>
      <c r="Q9" s="284"/>
    </row>
    <row r="10" spans="1:17" s="196" customFormat="1" ht="68.25" customHeight="1">
      <c r="A10" s="658" t="s">
        <v>6441</v>
      </c>
      <c r="B10" s="517" t="s">
        <v>1448</v>
      </c>
      <c r="C10" s="517" t="s">
        <v>4926</v>
      </c>
      <c r="D10" s="517" t="s">
        <v>805</v>
      </c>
      <c r="E10" s="512" t="s">
        <v>42</v>
      </c>
      <c r="F10" s="512" t="s">
        <v>249</v>
      </c>
      <c r="G10" s="512"/>
      <c r="H10" s="512">
        <v>1</v>
      </c>
      <c r="I10" s="512" t="s">
        <v>78</v>
      </c>
      <c r="J10" s="917" t="s">
        <v>363</v>
      </c>
      <c r="K10" s="474"/>
      <c r="L10" s="520" t="s">
        <v>837</v>
      </c>
      <c r="M10" s="520" t="s">
        <v>1024</v>
      </c>
      <c r="N10" s="519">
        <v>42688</v>
      </c>
      <c r="O10" s="520" t="s">
        <v>925</v>
      </c>
      <c r="P10" s="520" t="s">
        <v>1381</v>
      </c>
      <c r="Q10" s="519">
        <v>42979</v>
      </c>
    </row>
    <row r="11" spans="1:17" s="196" customFormat="1" ht="51" customHeight="1">
      <c r="A11" s="1834" t="s">
        <v>814</v>
      </c>
      <c r="B11" s="1834" t="s">
        <v>1449</v>
      </c>
      <c r="C11" s="1836" t="s">
        <v>2695</v>
      </c>
      <c r="D11" s="224" t="s">
        <v>106</v>
      </c>
      <c r="E11" s="135" t="s">
        <v>806</v>
      </c>
      <c r="F11" s="224" t="s">
        <v>1452</v>
      </c>
      <c r="G11" s="118"/>
      <c r="H11" s="118" t="s">
        <v>3</v>
      </c>
      <c r="I11" s="1664" t="s">
        <v>79</v>
      </c>
      <c r="J11" s="1664" t="s">
        <v>260</v>
      </c>
      <c r="K11" s="2000"/>
      <c r="L11" s="2001"/>
      <c r="M11" s="2003" t="s">
        <v>1537</v>
      </c>
      <c r="N11" s="2005">
        <v>42979</v>
      </c>
      <c r="O11" s="2003" t="s">
        <v>837</v>
      </c>
      <c r="P11" s="2003" t="s">
        <v>1381</v>
      </c>
      <c r="Q11" s="2005">
        <v>42979</v>
      </c>
    </row>
    <row r="12" spans="1:17" s="196" customFormat="1" ht="40.5" customHeight="1">
      <c r="A12" s="1679"/>
      <c r="B12" s="1645"/>
      <c r="C12" s="1679"/>
      <c r="D12" s="224" t="s">
        <v>103</v>
      </c>
      <c r="E12" s="135" t="s">
        <v>642</v>
      </c>
      <c r="F12" s="224" t="s">
        <v>1452</v>
      </c>
      <c r="G12" s="118"/>
      <c r="H12" s="118">
        <v>1</v>
      </c>
      <c r="I12" s="1674"/>
      <c r="J12" s="1674"/>
      <c r="K12" s="1696"/>
      <c r="L12" s="2002"/>
      <c r="M12" s="2004"/>
      <c r="N12" s="2006"/>
      <c r="O12" s="2004"/>
      <c r="P12" s="2004"/>
      <c r="Q12" s="2006"/>
    </row>
    <row r="13" spans="1:17" s="368" customFormat="1" ht="57.75" customHeight="1">
      <c r="A13" s="1608" t="s">
        <v>7423</v>
      </c>
      <c r="B13" s="1307" t="s">
        <v>4049</v>
      </c>
      <c r="C13" s="1298" t="s">
        <v>7399</v>
      </c>
      <c r="D13" s="1298" t="s">
        <v>2094</v>
      </c>
      <c r="E13" s="1296" t="s">
        <v>828</v>
      </c>
      <c r="F13" s="1296" t="s">
        <v>7</v>
      </c>
      <c r="G13" s="1296" t="s">
        <v>7400</v>
      </c>
      <c r="H13" s="1296">
        <v>1</v>
      </c>
      <c r="I13" s="1307" t="s">
        <v>301</v>
      </c>
      <c r="J13" s="1298" t="s">
        <v>363</v>
      </c>
      <c r="K13" s="1297"/>
      <c r="L13" s="1305" t="s">
        <v>837</v>
      </c>
      <c r="M13" s="1305" t="s">
        <v>6066</v>
      </c>
      <c r="N13" s="1304">
        <v>44117</v>
      </c>
      <c r="O13" s="1305" t="s">
        <v>837</v>
      </c>
      <c r="P13" s="1305" t="s">
        <v>7457</v>
      </c>
      <c r="Q13" s="1304">
        <v>44118</v>
      </c>
    </row>
    <row r="14" spans="1:17" s="368" customFormat="1" ht="57.75" customHeight="1">
      <c r="A14" s="1609"/>
      <c r="B14" s="1306" t="s">
        <v>7424</v>
      </c>
      <c r="C14" s="1293" t="s">
        <v>7398</v>
      </c>
      <c r="D14" s="1293" t="s">
        <v>2094</v>
      </c>
      <c r="E14" s="1294" t="s">
        <v>7401</v>
      </c>
      <c r="F14" s="1294" t="s">
        <v>7</v>
      </c>
      <c r="G14" s="1294" t="s">
        <v>7400</v>
      </c>
      <c r="H14" s="1294">
        <v>1</v>
      </c>
      <c r="I14" s="1306" t="s">
        <v>86</v>
      </c>
      <c r="J14" s="1293" t="s">
        <v>363</v>
      </c>
      <c r="K14" s="1295"/>
      <c r="L14" s="1303" t="s">
        <v>837</v>
      </c>
      <c r="M14" s="1303" t="s">
        <v>7453</v>
      </c>
      <c r="N14" s="1302">
        <v>44117</v>
      </c>
      <c r="O14" s="1303" t="s">
        <v>837</v>
      </c>
      <c r="P14" s="1303" t="s">
        <v>7457</v>
      </c>
      <c r="Q14" s="1302">
        <v>44118</v>
      </c>
    </row>
    <row r="15" spans="1:17" s="196" customFormat="1" ht="51" customHeight="1">
      <c r="A15" s="1854" t="s">
        <v>6444</v>
      </c>
      <c r="B15" s="1854" t="s">
        <v>4024</v>
      </c>
      <c r="C15" s="1992" t="s">
        <v>4025</v>
      </c>
      <c r="D15" s="224" t="s">
        <v>2281</v>
      </c>
      <c r="E15" s="135" t="s">
        <v>4026</v>
      </c>
      <c r="F15" s="224" t="s">
        <v>147</v>
      </c>
      <c r="G15" s="118" t="s">
        <v>4027</v>
      </c>
      <c r="H15" s="118">
        <v>1</v>
      </c>
      <c r="I15" s="1692" t="s">
        <v>4028</v>
      </c>
      <c r="J15" s="1692" t="s">
        <v>4029</v>
      </c>
      <c r="K15" s="1994"/>
      <c r="L15" s="2007" t="s">
        <v>4031</v>
      </c>
      <c r="M15" s="2007" t="s">
        <v>2872</v>
      </c>
      <c r="N15" s="1988">
        <v>43432</v>
      </c>
      <c r="O15" s="2007" t="s">
        <v>2872</v>
      </c>
      <c r="P15" s="2007" t="s">
        <v>2833</v>
      </c>
      <c r="Q15" s="1988">
        <v>43444</v>
      </c>
    </row>
    <row r="16" spans="1:17" s="196" customFormat="1" ht="40.5" customHeight="1">
      <c r="A16" s="1861"/>
      <c r="B16" s="1855"/>
      <c r="C16" s="1993"/>
      <c r="D16" s="224" t="s">
        <v>3920</v>
      </c>
      <c r="E16" s="135" t="s">
        <v>2517</v>
      </c>
      <c r="F16" s="224" t="s">
        <v>147</v>
      </c>
      <c r="G16" s="118" t="s">
        <v>4027</v>
      </c>
      <c r="H16" s="118">
        <v>1</v>
      </c>
      <c r="I16" s="1694"/>
      <c r="J16" s="1694"/>
      <c r="K16" s="1995"/>
      <c r="L16" s="2008"/>
      <c r="M16" s="2008"/>
      <c r="N16" s="1989"/>
      <c r="O16" s="2008"/>
      <c r="P16" s="2008"/>
      <c r="Q16" s="1989"/>
    </row>
    <row r="17" spans="1:17" s="196" customFormat="1" ht="51" customHeight="1">
      <c r="A17" s="1861"/>
      <c r="B17" s="1307" t="s">
        <v>6446</v>
      </c>
      <c r="C17" s="1307" t="s">
        <v>7416</v>
      </c>
      <c r="D17" s="1307" t="s">
        <v>2281</v>
      </c>
      <c r="E17" s="1299" t="s">
        <v>7417</v>
      </c>
      <c r="F17" s="1307" t="s">
        <v>147</v>
      </c>
      <c r="G17" s="1299" t="s">
        <v>7381</v>
      </c>
      <c r="H17" s="1299">
        <v>1</v>
      </c>
      <c r="I17" s="1299" t="s">
        <v>144</v>
      </c>
      <c r="J17" s="1299" t="s">
        <v>216</v>
      </c>
      <c r="K17" s="1311"/>
      <c r="L17" s="1312" t="s">
        <v>925</v>
      </c>
      <c r="M17" s="1312" t="s">
        <v>6665</v>
      </c>
      <c r="N17" s="1310">
        <v>44117</v>
      </c>
      <c r="O17" s="1312" t="s">
        <v>7459</v>
      </c>
      <c r="P17" s="1312" t="s">
        <v>7457</v>
      </c>
      <c r="Q17" s="1310">
        <v>44118</v>
      </c>
    </row>
    <row r="18" spans="1:17" s="196" customFormat="1" ht="51" customHeight="1">
      <c r="A18" s="1855"/>
      <c r="B18" s="1306" t="s">
        <v>7418</v>
      </c>
      <c r="C18" s="1306" t="s">
        <v>7419</v>
      </c>
      <c r="D18" s="1306" t="s">
        <v>2281</v>
      </c>
      <c r="E18" s="1300" t="s">
        <v>7420</v>
      </c>
      <c r="F18" s="1306" t="s">
        <v>147</v>
      </c>
      <c r="G18" s="1300" t="s">
        <v>7381</v>
      </c>
      <c r="H18" s="1300">
        <v>1</v>
      </c>
      <c r="I18" s="1300" t="s">
        <v>86</v>
      </c>
      <c r="J18" s="1300" t="s">
        <v>6063</v>
      </c>
      <c r="K18" s="1313"/>
      <c r="L18" s="1308" t="s">
        <v>4031</v>
      </c>
      <c r="M18" s="1308" t="s">
        <v>7453</v>
      </c>
      <c r="N18" s="1309">
        <v>44117</v>
      </c>
      <c r="O18" s="1308" t="s">
        <v>7459</v>
      </c>
      <c r="P18" s="1308" t="s">
        <v>7457</v>
      </c>
      <c r="Q18" s="1309">
        <v>44118</v>
      </c>
    </row>
    <row r="19" spans="1:17" s="196" customFormat="1" ht="51" customHeight="1">
      <c r="A19" s="1859" t="s">
        <v>6443</v>
      </c>
      <c r="B19" s="1859" t="s">
        <v>6057</v>
      </c>
      <c r="C19" s="1859" t="s">
        <v>6065</v>
      </c>
      <c r="D19" s="899" t="s">
        <v>2217</v>
      </c>
      <c r="E19" s="898" t="s">
        <v>5889</v>
      </c>
      <c r="F19" s="899" t="s">
        <v>147</v>
      </c>
      <c r="G19" s="898" t="s">
        <v>1640</v>
      </c>
      <c r="H19" s="898">
        <v>1</v>
      </c>
      <c r="I19" s="1650" t="s">
        <v>330</v>
      </c>
      <c r="J19" s="1650" t="s">
        <v>6064</v>
      </c>
      <c r="K19" s="1986"/>
      <c r="L19" s="2010" t="s">
        <v>837</v>
      </c>
      <c r="M19" s="2010" t="s">
        <v>2872</v>
      </c>
      <c r="N19" s="2009">
        <v>43900</v>
      </c>
      <c r="O19" s="2010" t="s">
        <v>837</v>
      </c>
      <c r="P19" s="2010" t="s">
        <v>2872</v>
      </c>
      <c r="Q19" s="2009">
        <v>43900</v>
      </c>
    </row>
    <row r="20" spans="1:17" s="196" customFormat="1" ht="40.5" customHeight="1">
      <c r="A20" s="1639"/>
      <c r="B20" s="1639"/>
      <c r="C20" s="1639"/>
      <c r="D20" s="899" t="s">
        <v>6060</v>
      </c>
      <c r="E20" s="898" t="s">
        <v>6061</v>
      </c>
      <c r="F20" s="899" t="s">
        <v>2513</v>
      </c>
      <c r="G20" s="898" t="s">
        <v>6062</v>
      </c>
      <c r="H20" s="898" t="s">
        <v>3793</v>
      </c>
      <c r="I20" s="1640"/>
      <c r="J20" s="1640"/>
      <c r="K20" s="1665"/>
      <c r="L20" s="1996"/>
      <c r="M20" s="1996"/>
      <c r="N20" s="1997"/>
      <c r="O20" s="1996"/>
      <c r="P20" s="1996"/>
      <c r="Q20" s="1997"/>
    </row>
    <row r="21" spans="1:17" s="196" customFormat="1" ht="51" customHeight="1">
      <c r="A21" s="1834" t="s">
        <v>6445</v>
      </c>
      <c r="B21" s="1854" t="s">
        <v>6301</v>
      </c>
      <c r="C21" s="1834" t="s">
        <v>6058</v>
      </c>
      <c r="D21" s="900" t="s">
        <v>6059</v>
      </c>
      <c r="E21" s="897" t="s">
        <v>1911</v>
      </c>
      <c r="F21" s="900" t="s">
        <v>147</v>
      </c>
      <c r="G21" s="897" t="s">
        <v>1645</v>
      </c>
      <c r="H21" s="897">
        <v>1</v>
      </c>
      <c r="I21" s="1664" t="s">
        <v>144</v>
      </c>
      <c r="J21" s="1664" t="s">
        <v>6064</v>
      </c>
      <c r="K21" s="2000" t="s">
        <v>6726</v>
      </c>
      <c r="L21" s="2003" t="s">
        <v>837</v>
      </c>
      <c r="M21" s="2003" t="s">
        <v>6066</v>
      </c>
      <c r="N21" s="2005">
        <v>43936</v>
      </c>
      <c r="O21" s="2003" t="s">
        <v>837</v>
      </c>
      <c r="P21" s="2003" t="s">
        <v>6578</v>
      </c>
      <c r="Q21" s="2005">
        <v>43936</v>
      </c>
    </row>
    <row r="22" spans="1:17" s="196" customFormat="1" ht="40.5" customHeight="1">
      <c r="A22" s="1645"/>
      <c r="B22" s="1855"/>
      <c r="C22" s="1645"/>
      <c r="D22" s="900" t="s">
        <v>6060</v>
      </c>
      <c r="E22" s="897" t="s">
        <v>6061</v>
      </c>
      <c r="F22" s="900" t="s">
        <v>2513</v>
      </c>
      <c r="G22" s="897" t="s">
        <v>6062</v>
      </c>
      <c r="H22" s="897" t="s">
        <v>3793</v>
      </c>
      <c r="I22" s="1637"/>
      <c r="J22" s="1637"/>
      <c r="K22" s="1670"/>
      <c r="L22" s="2013"/>
      <c r="M22" s="2013"/>
      <c r="N22" s="2012"/>
      <c r="O22" s="2013"/>
      <c r="P22" s="2013"/>
      <c r="Q22" s="2012"/>
    </row>
    <row r="23" spans="1:17" ht="40.5" customHeight="1">
      <c r="A23" s="206"/>
      <c r="B23" s="206"/>
      <c r="C23" s="206">
        <v>11</v>
      </c>
      <c r="D23" s="335"/>
      <c r="E23" s="168"/>
      <c r="F23" s="335"/>
      <c r="G23" s="211"/>
      <c r="H23" s="211"/>
      <c r="I23" s="321"/>
      <c r="J23" s="321"/>
      <c r="K23" s="472"/>
    </row>
    <row r="24" spans="1:17" ht="37.5" customHeight="1">
      <c r="A24" s="270" t="s">
        <v>715</v>
      </c>
      <c r="B24" s="314"/>
      <c r="C24" s="299"/>
      <c r="D24" s="299"/>
      <c r="E24" s="299"/>
      <c r="F24" s="299"/>
      <c r="G24" s="299"/>
      <c r="H24" s="299"/>
      <c r="I24" s="299"/>
      <c r="J24" s="299"/>
      <c r="K24" s="299"/>
    </row>
    <row r="25" spans="1:17" s="196" customFormat="1" ht="30" customHeight="1">
      <c r="A25" s="184" t="s">
        <v>3781</v>
      </c>
      <c r="B25" s="184" t="s">
        <v>578</v>
      </c>
      <c r="C25" s="184" t="s">
        <v>2289</v>
      </c>
      <c r="D25" s="184" t="s">
        <v>2309</v>
      </c>
      <c r="E25" s="184" t="s">
        <v>2293</v>
      </c>
      <c r="F25" s="185" t="s">
        <v>1714</v>
      </c>
      <c r="G25" s="185" t="s">
        <v>1618</v>
      </c>
      <c r="H25" s="184" t="s">
        <v>156</v>
      </c>
      <c r="I25" s="184" t="s">
        <v>189</v>
      </c>
      <c r="J25" s="186" t="s">
        <v>2312</v>
      </c>
      <c r="K25" s="187" t="s">
        <v>5</v>
      </c>
      <c r="L25" s="146" t="s">
        <v>535</v>
      </c>
      <c r="M25" s="146" t="s">
        <v>536</v>
      </c>
      <c r="N25" s="147" t="s">
        <v>577</v>
      </c>
      <c r="O25" s="146" t="s">
        <v>535</v>
      </c>
      <c r="P25" s="146" t="s">
        <v>536</v>
      </c>
      <c r="Q25" s="147" t="s">
        <v>577</v>
      </c>
    </row>
    <row r="26" spans="1:17" s="196" customFormat="1" ht="40.5" customHeight="1">
      <c r="A26" s="385"/>
      <c r="B26" s="385"/>
      <c r="C26" s="510"/>
      <c r="D26" s="510" t="s">
        <v>831</v>
      </c>
      <c r="E26" s="510" t="s">
        <v>716</v>
      </c>
      <c r="F26" s="510" t="s">
        <v>294</v>
      </c>
      <c r="G26" s="510"/>
      <c r="H26" s="510">
        <v>1</v>
      </c>
      <c r="I26" s="517" t="s">
        <v>86</v>
      </c>
      <c r="J26" s="510" t="s">
        <v>145</v>
      </c>
      <c r="K26" s="513"/>
      <c r="L26" s="518"/>
      <c r="M26" s="511" t="s">
        <v>1044</v>
      </c>
      <c r="N26" s="515">
        <v>42979</v>
      </c>
      <c r="O26" s="518"/>
      <c r="P26" s="518"/>
      <c r="Q26" s="441"/>
    </row>
    <row r="27" spans="1:17" s="196" customFormat="1" ht="40.5" customHeight="1">
      <c r="A27" s="473"/>
      <c r="B27" s="473"/>
      <c r="C27" s="116"/>
      <c r="D27" s="116" t="s">
        <v>831</v>
      </c>
      <c r="E27" s="109" t="s">
        <v>717</v>
      </c>
      <c r="F27" s="109" t="s">
        <v>294</v>
      </c>
      <c r="G27" s="116"/>
      <c r="H27" s="116">
        <v>1</v>
      </c>
      <c r="I27" s="149" t="s">
        <v>718</v>
      </c>
      <c r="J27" s="116" t="s">
        <v>145</v>
      </c>
      <c r="K27" s="197"/>
      <c r="L27" s="276"/>
      <c r="M27" s="189" t="s">
        <v>1044</v>
      </c>
      <c r="N27" s="199">
        <v>42979</v>
      </c>
      <c r="O27" s="276"/>
      <c r="P27" s="276"/>
      <c r="Q27" s="284"/>
    </row>
    <row r="28" spans="1:17" s="196" customFormat="1" ht="40.5" customHeight="1">
      <c r="A28" s="385"/>
      <c r="B28" s="385"/>
      <c r="C28" s="510"/>
      <c r="D28" s="510" t="s">
        <v>832</v>
      </c>
      <c r="E28" s="510" t="s">
        <v>719</v>
      </c>
      <c r="F28" s="510" t="s">
        <v>294</v>
      </c>
      <c r="G28" s="510"/>
      <c r="H28" s="510">
        <v>1</v>
      </c>
      <c r="I28" s="510" t="s">
        <v>86</v>
      </c>
      <c r="J28" s="510" t="s">
        <v>145</v>
      </c>
      <c r="K28" s="513"/>
      <c r="L28" s="518"/>
      <c r="M28" s="511" t="s">
        <v>1044</v>
      </c>
      <c r="N28" s="515">
        <v>42979</v>
      </c>
      <c r="O28" s="518"/>
      <c r="P28" s="518"/>
      <c r="Q28" s="441"/>
    </row>
    <row r="29" spans="1:17" s="196" customFormat="1" ht="40.5" customHeight="1">
      <c r="A29" s="473"/>
      <c r="B29" s="473"/>
      <c r="C29" s="109"/>
      <c r="D29" s="109" t="s">
        <v>832</v>
      </c>
      <c r="E29" s="109" t="s">
        <v>720</v>
      </c>
      <c r="F29" s="109" t="s">
        <v>294</v>
      </c>
      <c r="G29" s="109"/>
      <c r="H29" s="109">
        <v>1</v>
      </c>
      <c r="I29" s="149" t="s">
        <v>721</v>
      </c>
      <c r="J29" s="116" t="s">
        <v>145</v>
      </c>
      <c r="K29" s="197"/>
      <c r="L29" s="276"/>
      <c r="M29" s="189" t="s">
        <v>1044</v>
      </c>
      <c r="N29" s="199">
        <v>42979</v>
      </c>
      <c r="O29" s="276"/>
      <c r="P29" s="276"/>
      <c r="Q29" s="284"/>
    </row>
    <row r="30" spans="1:17" s="196" customFormat="1" ht="40.5" customHeight="1">
      <c r="A30" s="385"/>
      <c r="B30" s="385"/>
      <c r="C30" s="510"/>
      <c r="D30" s="510" t="s">
        <v>6723</v>
      </c>
      <c r="E30" s="510" t="s">
        <v>828</v>
      </c>
      <c r="F30" s="510" t="s">
        <v>294</v>
      </c>
      <c r="G30" s="510"/>
      <c r="H30" s="510">
        <v>1</v>
      </c>
      <c r="I30" s="510" t="s">
        <v>485</v>
      </c>
      <c r="J30" s="510"/>
      <c r="K30" s="514"/>
      <c r="L30" s="518"/>
      <c r="M30" s="511" t="s">
        <v>1044</v>
      </c>
      <c r="N30" s="515">
        <v>42979</v>
      </c>
      <c r="O30" s="518"/>
      <c r="P30" s="518"/>
      <c r="Q30" s="441"/>
    </row>
    <row r="31" spans="1:17" s="196" customFormat="1" ht="40.5" customHeight="1">
      <c r="A31" s="473"/>
      <c r="B31" s="473"/>
      <c r="C31" s="116"/>
      <c r="D31" s="116" t="s">
        <v>6724</v>
      </c>
      <c r="E31" s="109" t="s">
        <v>3769</v>
      </c>
      <c r="F31" s="109" t="s">
        <v>294</v>
      </c>
      <c r="G31" s="116"/>
      <c r="H31" s="116">
        <v>1</v>
      </c>
      <c r="I31" s="109" t="s">
        <v>485</v>
      </c>
      <c r="J31" s="116"/>
      <c r="K31" s="217"/>
      <c r="L31" s="276"/>
      <c r="M31" s="189" t="s">
        <v>1044</v>
      </c>
      <c r="N31" s="199">
        <v>42979</v>
      </c>
      <c r="O31" s="276"/>
      <c r="P31" s="276"/>
      <c r="Q31" s="284"/>
    </row>
    <row r="32" spans="1:17" s="196" customFormat="1" ht="42.75" customHeight="1">
      <c r="A32" s="1639" t="s">
        <v>830</v>
      </c>
      <c r="B32" s="1639" t="s">
        <v>722</v>
      </c>
      <c r="C32" s="1639" t="s">
        <v>829</v>
      </c>
      <c r="D32" s="510" t="s">
        <v>769</v>
      </c>
      <c r="E32" s="510" t="s">
        <v>3379</v>
      </c>
      <c r="F32" s="510" t="s">
        <v>7</v>
      </c>
      <c r="G32" s="510"/>
      <c r="H32" s="510">
        <v>1</v>
      </c>
      <c r="I32" s="510" t="s">
        <v>79</v>
      </c>
      <c r="J32" s="1639" t="s">
        <v>363</v>
      </c>
      <c r="K32" s="1641" t="s">
        <v>1489</v>
      </c>
      <c r="L32" s="1996" t="s">
        <v>1024</v>
      </c>
      <c r="M32" s="1996" t="s">
        <v>1027</v>
      </c>
      <c r="N32" s="1997">
        <v>42979</v>
      </c>
      <c r="O32" s="1996" t="s">
        <v>925</v>
      </c>
      <c r="P32" s="1996" t="s">
        <v>1537</v>
      </c>
      <c r="Q32" s="1997">
        <v>42979</v>
      </c>
    </row>
    <row r="33" spans="1:17" s="196" customFormat="1" ht="45.75" customHeight="1">
      <c r="A33" s="1639"/>
      <c r="B33" s="1639"/>
      <c r="C33" s="1639"/>
      <c r="D33" s="510" t="s">
        <v>6725</v>
      </c>
      <c r="E33" s="510" t="s">
        <v>723</v>
      </c>
      <c r="F33" s="510" t="s">
        <v>311</v>
      </c>
      <c r="G33" s="510"/>
      <c r="H33" s="510" t="s">
        <v>696</v>
      </c>
      <c r="I33" s="516"/>
      <c r="J33" s="1639"/>
      <c r="K33" s="1641"/>
      <c r="L33" s="1996"/>
      <c r="M33" s="1996"/>
      <c r="N33" s="1997"/>
      <c r="O33" s="1996"/>
      <c r="P33" s="1996"/>
      <c r="Q33" s="1997"/>
    </row>
    <row r="34" spans="1:17" s="196" customFormat="1" ht="37.5" customHeight="1">
      <c r="A34" s="1679" t="s">
        <v>830</v>
      </c>
      <c r="B34" s="1679" t="s">
        <v>724</v>
      </c>
      <c r="C34" s="1645" t="s">
        <v>4927</v>
      </c>
      <c r="D34" s="116" t="s">
        <v>725</v>
      </c>
      <c r="E34" s="109" t="s">
        <v>2918</v>
      </c>
      <c r="F34" s="109" t="s">
        <v>7</v>
      </c>
      <c r="G34" s="116"/>
      <c r="H34" s="116">
        <v>1</v>
      </c>
      <c r="I34" s="1645" t="s">
        <v>270</v>
      </c>
      <c r="J34" s="1645" t="s">
        <v>216</v>
      </c>
      <c r="K34" s="1737"/>
      <c r="L34" s="2004" t="s">
        <v>837</v>
      </c>
      <c r="M34" s="2004" t="s">
        <v>1024</v>
      </c>
      <c r="N34" s="2006">
        <v>42688</v>
      </c>
      <c r="O34" s="2004" t="s">
        <v>925</v>
      </c>
      <c r="P34" s="2004" t="s">
        <v>1381</v>
      </c>
      <c r="Q34" s="2006">
        <v>42979</v>
      </c>
    </row>
    <row r="35" spans="1:17" s="196" customFormat="1" ht="37.5" customHeight="1">
      <c r="A35" s="1679"/>
      <c r="B35" s="1679"/>
      <c r="C35" s="1645"/>
      <c r="D35" s="116" t="s">
        <v>122</v>
      </c>
      <c r="E35" s="109" t="s">
        <v>12</v>
      </c>
      <c r="F35" s="109" t="s">
        <v>311</v>
      </c>
      <c r="G35" s="116"/>
      <c r="H35" s="116" t="s">
        <v>696</v>
      </c>
      <c r="I35" s="1645"/>
      <c r="J35" s="1645"/>
      <c r="K35" s="1673"/>
      <c r="L35" s="2004"/>
      <c r="M35" s="2004"/>
      <c r="N35" s="2006"/>
      <c r="O35" s="2004"/>
      <c r="P35" s="2004"/>
      <c r="Q35" s="2006"/>
    </row>
    <row r="36" spans="1:17" s="196" customFormat="1" ht="48" customHeight="1">
      <c r="A36" s="915" t="s">
        <v>1965</v>
      </c>
      <c r="B36" s="510" t="s">
        <v>2467</v>
      </c>
      <c r="C36" s="510" t="s">
        <v>2468</v>
      </c>
      <c r="D36" s="510" t="s">
        <v>1966</v>
      </c>
      <c r="E36" s="510" t="s">
        <v>1968</v>
      </c>
      <c r="F36" s="510" t="s">
        <v>454</v>
      </c>
      <c r="G36" s="510" t="s">
        <v>1967</v>
      </c>
      <c r="H36" s="510">
        <v>1</v>
      </c>
      <c r="I36" s="510" t="s">
        <v>303</v>
      </c>
      <c r="J36" s="510" t="s">
        <v>18</v>
      </c>
      <c r="K36" s="514"/>
      <c r="L36" s="511" t="s">
        <v>837</v>
      </c>
      <c r="M36" s="511" t="s">
        <v>1024</v>
      </c>
      <c r="N36" s="515">
        <v>42634</v>
      </c>
      <c r="O36" s="511" t="s">
        <v>837</v>
      </c>
      <c r="P36" s="511" t="s">
        <v>1381</v>
      </c>
      <c r="Q36" s="515">
        <v>42979</v>
      </c>
    </row>
    <row r="37" spans="1:17" ht="32.25" customHeight="1">
      <c r="A37" s="206"/>
      <c r="B37" s="206"/>
      <c r="C37" s="206">
        <v>9</v>
      </c>
      <c r="D37" s="335"/>
      <c r="E37" s="168"/>
      <c r="F37" s="335"/>
      <c r="G37" s="211"/>
      <c r="H37" s="211"/>
      <c r="I37" s="321"/>
      <c r="J37" s="321"/>
      <c r="K37" s="472"/>
    </row>
    <row r="38" spans="1:17" ht="37.5" customHeight="1">
      <c r="A38" s="270" t="s">
        <v>5906</v>
      </c>
      <c r="B38" s="206"/>
      <c r="C38" s="206"/>
      <c r="D38" s="335"/>
      <c r="E38" s="168"/>
      <c r="F38" s="335"/>
      <c r="G38" s="211"/>
      <c r="H38" s="211"/>
      <c r="I38" s="321"/>
      <c r="J38" s="321"/>
      <c r="K38" s="472"/>
    </row>
    <row r="39" spans="1:17" ht="30" customHeight="1">
      <c r="A39" s="184" t="s">
        <v>3781</v>
      </c>
      <c r="B39" s="184" t="s">
        <v>578</v>
      </c>
      <c r="C39" s="184" t="s">
        <v>2289</v>
      </c>
      <c r="D39" s="184" t="s">
        <v>2309</v>
      </c>
      <c r="E39" s="184" t="s">
        <v>2293</v>
      </c>
      <c r="F39" s="185" t="s">
        <v>1714</v>
      </c>
      <c r="G39" s="185" t="s">
        <v>1618</v>
      </c>
      <c r="H39" s="184" t="s">
        <v>156</v>
      </c>
      <c r="I39" s="184" t="s">
        <v>189</v>
      </c>
      <c r="J39" s="186" t="s">
        <v>2312</v>
      </c>
      <c r="K39" s="304" t="s">
        <v>5</v>
      </c>
      <c r="L39" s="146" t="s">
        <v>535</v>
      </c>
      <c r="M39" s="146" t="s">
        <v>536</v>
      </c>
      <c r="N39" s="147" t="s">
        <v>577</v>
      </c>
      <c r="O39" s="146" t="s">
        <v>535</v>
      </c>
      <c r="P39" s="146" t="s">
        <v>536</v>
      </c>
      <c r="Q39" s="147" t="s">
        <v>577</v>
      </c>
    </row>
    <row r="40" spans="1:17" ht="40.5" customHeight="1">
      <c r="A40" s="1639" t="s">
        <v>5909</v>
      </c>
      <c r="B40" s="1639" t="s">
        <v>2690</v>
      </c>
      <c r="C40" s="1639" t="s">
        <v>819</v>
      </c>
      <c r="D40" s="840" t="s">
        <v>331</v>
      </c>
      <c r="E40" s="840" t="s">
        <v>5913</v>
      </c>
      <c r="F40" s="840" t="s">
        <v>147</v>
      </c>
      <c r="G40" s="278" t="s">
        <v>5890</v>
      </c>
      <c r="H40" s="278">
        <v>1</v>
      </c>
      <c r="I40" s="1859" t="s">
        <v>5914</v>
      </c>
      <c r="J40" s="1639" t="s">
        <v>5912</v>
      </c>
      <c r="K40" s="1998"/>
      <c r="L40" s="1996" t="s">
        <v>837</v>
      </c>
      <c r="M40" s="1996" t="s">
        <v>6066</v>
      </c>
      <c r="N40" s="1997">
        <v>43851</v>
      </c>
      <c r="O40" s="1996" t="s">
        <v>837</v>
      </c>
      <c r="P40" s="1996"/>
      <c r="Q40" s="1997">
        <v>43851</v>
      </c>
    </row>
    <row r="41" spans="1:17" ht="40.5" customHeight="1">
      <c r="A41" s="1990"/>
      <c r="B41" s="1990"/>
      <c r="C41" s="1639"/>
      <c r="D41" s="840" t="s">
        <v>1815</v>
      </c>
      <c r="E41" s="840" t="s">
        <v>5913</v>
      </c>
      <c r="F41" s="840" t="s">
        <v>147</v>
      </c>
      <c r="G41" s="840" t="s">
        <v>1642</v>
      </c>
      <c r="H41" s="840" t="s">
        <v>2506</v>
      </c>
      <c r="I41" s="1859"/>
      <c r="J41" s="1639"/>
      <c r="K41" s="1999"/>
      <c r="L41" s="1996"/>
      <c r="M41" s="1996"/>
      <c r="N41" s="1997"/>
      <c r="O41" s="1996"/>
      <c r="P41" s="1996"/>
      <c r="Q41" s="1997"/>
    </row>
    <row r="42" spans="1:17" ht="40.5" customHeight="1">
      <c r="A42" s="1645" t="s">
        <v>5908</v>
      </c>
      <c r="B42" s="1645" t="s">
        <v>2691</v>
      </c>
      <c r="C42" s="1645" t="s">
        <v>816</v>
      </c>
      <c r="D42" s="116" t="s">
        <v>331</v>
      </c>
      <c r="E42" s="109" t="s">
        <v>5910</v>
      </c>
      <c r="F42" s="109" t="s">
        <v>147</v>
      </c>
      <c r="G42" s="121" t="s">
        <v>5890</v>
      </c>
      <c r="H42" s="121">
        <v>1</v>
      </c>
      <c r="I42" s="1834" t="s">
        <v>79</v>
      </c>
      <c r="J42" s="1645" t="s">
        <v>5912</v>
      </c>
      <c r="K42" s="1737"/>
      <c r="L42" s="2004" t="s">
        <v>837</v>
      </c>
      <c r="M42" s="2004" t="s">
        <v>6066</v>
      </c>
      <c r="N42" s="2006">
        <v>43851</v>
      </c>
      <c r="O42" s="2004" t="s">
        <v>837</v>
      </c>
      <c r="P42" s="2004"/>
      <c r="Q42" s="2006">
        <v>43851</v>
      </c>
    </row>
    <row r="43" spans="1:17" ht="40.5" customHeight="1">
      <c r="A43" s="1991"/>
      <c r="B43" s="1991"/>
      <c r="C43" s="1645"/>
      <c r="D43" s="116" t="s">
        <v>436</v>
      </c>
      <c r="E43" s="116" t="s">
        <v>5911</v>
      </c>
      <c r="F43" s="109" t="s">
        <v>147</v>
      </c>
      <c r="G43" s="116" t="s">
        <v>1642</v>
      </c>
      <c r="H43" s="116" t="s">
        <v>3204</v>
      </c>
      <c r="I43" s="1834"/>
      <c r="J43" s="1645"/>
      <c r="K43" s="2011"/>
      <c r="L43" s="2004"/>
      <c r="M43" s="2004"/>
      <c r="N43" s="2006"/>
      <c r="O43" s="2004"/>
      <c r="P43" s="2004"/>
      <c r="Q43" s="2006"/>
    </row>
    <row r="44" spans="1:17" ht="40.5" customHeight="1">
      <c r="A44" s="1639" t="s">
        <v>5908</v>
      </c>
      <c r="B44" s="1639" t="s">
        <v>2692</v>
      </c>
      <c r="C44" s="1639" t="s">
        <v>818</v>
      </c>
      <c r="D44" s="840" t="s">
        <v>97</v>
      </c>
      <c r="E44" s="840" t="s">
        <v>5915</v>
      </c>
      <c r="F44" s="840" t="s">
        <v>147</v>
      </c>
      <c r="G44" s="278" t="s">
        <v>1645</v>
      </c>
      <c r="H44" s="278">
        <v>1</v>
      </c>
      <c r="I44" s="1859" t="s">
        <v>5914</v>
      </c>
      <c r="J44" s="1639" t="s">
        <v>5912</v>
      </c>
      <c r="K44" s="1998"/>
      <c r="L44" s="1996" t="s">
        <v>837</v>
      </c>
      <c r="M44" s="1996" t="s">
        <v>6066</v>
      </c>
      <c r="N44" s="1997">
        <v>43851</v>
      </c>
      <c r="O44" s="1996" t="s">
        <v>837</v>
      </c>
      <c r="P44" s="1996"/>
      <c r="Q44" s="1997">
        <v>43851</v>
      </c>
    </row>
    <row r="45" spans="1:17" ht="40.5" customHeight="1">
      <c r="A45" s="1990"/>
      <c r="B45" s="1990"/>
      <c r="C45" s="1639"/>
      <c r="D45" s="840" t="s">
        <v>1815</v>
      </c>
      <c r="E45" s="840" t="s">
        <v>5916</v>
      </c>
      <c r="F45" s="840" t="s">
        <v>147</v>
      </c>
      <c r="G45" s="840" t="s">
        <v>1642</v>
      </c>
      <c r="H45" s="840" t="s">
        <v>2506</v>
      </c>
      <c r="I45" s="1859"/>
      <c r="J45" s="1639"/>
      <c r="K45" s="1999"/>
      <c r="L45" s="1996"/>
      <c r="M45" s="1996"/>
      <c r="N45" s="1997"/>
      <c r="O45" s="1996"/>
      <c r="P45" s="1996"/>
      <c r="Q45" s="1997"/>
    </row>
    <row r="46" spans="1:17" ht="40.5" customHeight="1">
      <c r="A46" s="1645" t="s">
        <v>5908</v>
      </c>
      <c r="B46" s="1645" t="s">
        <v>2693</v>
      </c>
      <c r="C46" s="1645" t="s">
        <v>817</v>
      </c>
      <c r="D46" s="116" t="s">
        <v>97</v>
      </c>
      <c r="E46" s="116" t="s">
        <v>5915</v>
      </c>
      <c r="F46" s="109" t="s">
        <v>147</v>
      </c>
      <c r="G46" s="121" t="s">
        <v>1645</v>
      </c>
      <c r="H46" s="121">
        <v>1</v>
      </c>
      <c r="I46" s="1834" t="s">
        <v>79</v>
      </c>
      <c r="J46" s="1645" t="s">
        <v>5912</v>
      </c>
      <c r="K46" s="1737"/>
      <c r="L46" s="2004" t="s">
        <v>837</v>
      </c>
      <c r="M46" s="2004" t="s">
        <v>6066</v>
      </c>
      <c r="N46" s="2006">
        <v>43851</v>
      </c>
      <c r="O46" s="2004" t="s">
        <v>837</v>
      </c>
      <c r="P46" s="2004"/>
      <c r="Q46" s="2006">
        <v>43851</v>
      </c>
    </row>
    <row r="47" spans="1:17" ht="40.5" customHeight="1">
      <c r="A47" s="1991"/>
      <c r="B47" s="1991"/>
      <c r="C47" s="1645"/>
      <c r="D47" s="116" t="s">
        <v>436</v>
      </c>
      <c r="E47" s="116" t="s">
        <v>5911</v>
      </c>
      <c r="F47" s="109" t="s">
        <v>147</v>
      </c>
      <c r="G47" s="116" t="s">
        <v>1642</v>
      </c>
      <c r="H47" s="116" t="s">
        <v>3204</v>
      </c>
      <c r="I47" s="1834"/>
      <c r="J47" s="1645"/>
      <c r="K47" s="2011"/>
      <c r="L47" s="2004"/>
      <c r="M47" s="2004"/>
      <c r="N47" s="2006"/>
      <c r="O47" s="2004"/>
      <c r="P47" s="2004"/>
      <c r="Q47" s="2006"/>
    </row>
    <row r="48" spans="1:17" ht="40.5" customHeight="1">
      <c r="A48" s="1639"/>
      <c r="B48" s="1639" t="s">
        <v>3384</v>
      </c>
      <c r="C48" s="1639" t="s">
        <v>6447</v>
      </c>
      <c r="D48" s="750" t="s">
        <v>103</v>
      </c>
      <c r="E48" s="750" t="s">
        <v>1554</v>
      </c>
      <c r="F48" s="750" t="s">
        <v>268</v>
      </c>
      <c r="G48" s="278"/>
      <c r="H48" s="278" t="s">
        <v>3</v>
      </c>
      <c r="I48" s="1859" t="s">
        <v>1555</v>
      </c>
      <c r="J48" s="1639" t="s">
        <v>151</v>
      </c>
      <c r="K48" s="1998"/>
      <c r="L48" s="1996" t="s">
        <v>1024</v>
      </c>
      <c r="M48" s="1996" t="s">
        <v>837</v>
      </c>
      <c r="N48" s="1997">
        <v>42979</v>
      </c>
      <c r="O48" s="1996" t="s">
        <v>837</v>
      </c>
      <c r="P48" s="1996" t="s">
        <v>2872</v>
      </c>
      <c r="Q48" s="1997">
        <v>43182</v>
      </c>
    </row>
    <row r="49" spans="1:17" ht="40.5" customHeight="1">
      <c r="A49" s="1990"/>
      <c r="B49" s="1990"/>
      <c r="C49" s="1639"/>
      <c r="D49" s="750" t="s">
        <v>0</v>
      </c>
      <c r="E49" s="750" t="s">
        <v>2917</v>
      </c>
      <c r="F49" s="750" t="s">
        <v>268</v>
      </c>
      <c r="G49" s="750"/>
      <c r="H49" s="750" t="s">
        <v>3</v>
      </c>
      <c r="I49" s="1859"/>
      <c r="J49" s="1639"/>
      <c r="K49" s="1999"/>
      <c r="L49" s="1996"/>
      <c r="M49" s="1996"/>
      <c r="N49" s="1997"/>
      <c r="O49" s="1996"/>
      <c r="P49" s="1996"/>
      <c r="Q49" s="1997"/>
    </row>
    <row r="50" spans="1:17" ht="40.5" customHeight="1">
      <c r="A50" s="206"/>
      <c r="B50" s="206"/>
      <c r="C50" s="206">
        <v>5</v>
      </c>
      <c r="D50" s="335"/>
      <c r="E50" s="168"/>
      <c r="F50" s="335"/>
      <c r="G50" s="211"/>
      <c r="H50" s="211"/>
      <c r="I50" s="321"/>
      <c r="J50" s="321"/>
      <c r="K50" s="472"/>
    </row>
    <row r="51" spans="1:17" ht="33">
      <c r="A51" s="630" t="s">
        <v>3928</v>
      </c>
      <c r="B51" s="630"/>
    </row>
    <row r="53" spans="1:17" s="94" customFormat="1" ht="36.75" customHeight="1">
      <c r="A53" s="1055"/>
      <c r="B53" s="1055"/>
      <c r="L53" s="105"/>
      <c r="M53" s="105"/>
      <c r="N53" s="263"/>
      <c r="O53" s="105"/>
      <c r="P53" s="105"/>
      <c r="Q53" s="263"/>
    </row>
    <row r="54" spans="1:17" s="94" customFormat="1" ht="45" customHeight="1">
      <c r="A54" s="264" t="s">
        <v>5812</v>
      </c>
      <c r="B54" s="389"/>
      <c r="C54" s="390"/>
      <c r="D54" s="389"/>
      <c r="E54" s="104"/>
      <c r="F54" s="1056"/>
      <c r="G54" s="130"/>
      <c r="H54" s="130"/>
      <c r="I54" s="130"/>
      <c r="J54" s="130"/>
      <c r="K54" s="1056"/>
      <c r="L54" s="1777" t="s">
        <v>2401</v>
      </c>
      <c r="M54" s="1778"/>
      <c r="N54" s="1779"/>
      <c r="O54" s="1777" t="s">
        <v>2403</v>
      </c>
      <c r="P54" s="1778"/>
      <c r="Q54" s="1779"/>
    </row>
    <row r="55" spans="1:17" s="94" customFormat="1" ht="37.5" customHeight="1">
      <c r="A55" s="185" t="s">
        <v>3781</v>
      </c>
      <c r="B55" s="185" t="s">
        <v>578</v>
      </c>
      <c r="C55" s="185" t="s">
        <v>2289</v>
      </c>
      <c r="D55" s="185" t="s">
        <v>2309</v>
      </c>
      <c r="E55" s="185" t="s">
        <v>2293</v>
      </c>
      <c r="F55" s="185" t="s">
        <v>1714</v>
      </c>
      <c r="G55" s="185" t="s">
        <v>1618</v>
      </c>
      <c r="H55" s="185" t="s">
        <v>156</v>
      </c>
      <c r="I55" s="185" t="s">
        <v>189</v>
      </c>
      <c r="J55" s="191" t="s">
        <v>2312</v>
      </c>
      <c r="K55" s="185" t="s">
        <v>5</v>
      </c>
      <c r="L55" s="1054" t="s">
        <v>535</v>
      </c>
      <c r="M55" s="1054" t="s">
        <v>536</v>
      </c>
      <c r="N55" s="147" t="s">
        <v>577</v>
      </c>
      <c r="O55" s="1054" t="s">
        <v>535</v>
      </c>
      <c r="P55" s="1054" t="s">
        <v>536</v>
      </c>
      <c r="Q55" s="147" t="s">
        <v>577</v>
      </c>
    </row>
    <row r="56" spans="1:17" s="196" customFormat="1" ht="41.25" customHeight="1">
      <c r="A56" s="1049"/>
      <c r="B56" s="1057"/>
      <c r="C56" s="1049"/>
      <c r="D56" s="1049" t="s">
        <v>428</v>
      </c>
      <c r="E56" s="1049" t="s">
        <v>800</v>
      </c>
      <c r="F56" s="1049" t="s">
        <v>427</v>
      </c>
      <c r="G56" s="1049"/>
      <c r="H56" s="1049" t="s">
        <v>798</v>
      </c>
      <c r="I56" s="1049" t="s">
        <v>799</v>
      </c>
      <c r="J56" s="1049" t="s">
        <v>2</v>
      </c>
      <c r="K56" s="582" t="s">
        <v>6716</v>
      </c>
      <c r="L56" s="1050"/>
      <c r="M56" s="1051" t="s">
        <v>1044</v>
      </c>
      <c r="N56" s="1052">
        <v>42979</v>
      </c>
      <c r="O56" s="1050"/>
      <c r="P56" s="1050"/>
      <c r="Q56" s="1053"/>
    </row>
    <row r="57" spans="1:17" s="196" customFormat="1" ht="41.25" customHeight="1">
      <c r="A57" s="1049"/>
      <c r="B57" s="1057"/>
      <c r="C57" s="1049"/>
      <c r="D57" s="1049" t="s">
        <v>429</v>
      </c>
      <c r="E57" s="1049" t="s">
        <v>801</v>
      </c>
      <c r="F57" s="1049" t="s">
        <v>427</v>
      </c>
      <c r="G57" s="1049"/>
      <c r="H57" s="1049" t="s">
        <v>1371</v>
      </c>
      <c r="I57" s="1049" t="s">
        <v>799</v>
      </c>
      <c r="J57" s="1049" t="s">
        <v>2</v>
      </c>
      <c r="K57" s="582" t="s">
        <v>6716</v>
      </c>
      <c r="L57" s="1050"/>
      <c r="M57" s="1051" t="s">
        <v>1537</v>
      </c>
      <c r="N57" s="1052">
        <v>42979</v>
      </c>
      <c r="O57" s="1050"/>
      <c r="P57" s="1050"/>
      <c r="Q57" s="1053"/>
    </row>
    <row r="58" spans="1:17" s="196" customFormat="1" ht="68.25" customHeight="1">
      <c r="A58" s="657" t="s">
        <v>6442</v>
      </c>
      <c r="B58" s="657" t="s">
        <v>4048</v>
      </c>
      <c r="C58" s="657" t="s">
        <v>1834</v>
      </c>
      <c r="D58" s="657" t="s">
        <v>2094</v>
      </c>
      <c r="E58" s="659" t="s">
        <v>84</v>
      </c>
      <c r="F58" s="659" t="s">
        <v>249</v>
      </c>
      <c r="G58" s="659" t="s">
        <v>2095</v>
      </c>
      <c r="H58" s="659">
        <v>1</v>
      </c>
      <c r="I58" s="659" t="s">
        <v>301</v>
      </c>
      <c r="J58" s="659" t="s">
        <v>438</v>
      </c>
      <c r="K58" s="660"/>
      <c r="L58" s="661" t="s">
        <v>4030</v>
      </c>
      <c r="M58" s="661" t="s">
        <v>1024</v>
      </c>
      <c r="N58" s="662">
        <v>42688</v>
      </c>
      <c r="O58" s="661" t="s">
        <v>837</v>
      </c>
      <c r="P58" s="661" t="s">
        <v>1024</v>
      </c>
      <c r="Q58" s="662">
        <v>42979</v>
      </c>
    </row>
  </sheetData>
  <mergeCells count="136">
    <mergeCell ref="L54:N54"/>
    <mergeCell ref="O54:Q54"/>
    <mergeCell ref="P19:P20"/>
    <mergeCell ref="Q19:Q20"/>
    <mergeCell ref="Q21:Q22"/>
    <mergeCell ref="A19:A20"/>
    <mergeCell ref="B19:B20"/>
    <mergeCell ref="C19:C20"/>
    <mergeCell ref="I19:I20"/>
    <mergeCell ref="J19:J20"/>
    <mergeCell ref="K19:K20"/>
    <mergeCell ref="L19:L20"/>
    <mergeCell ref="M19:M20"/>
    <mergeCell ref="K21:K22"/>
    <mergeCell ref="L21:L22"/>
    <mergeCell ref="M21:M22"/>
    <mergeCell ref="N21:N22"/>
    <mergeCell ref="O21:O22"/>
    <mergeCell ref="P21:P22"/>
    <mergeCell ref="A21:A22"/>
    <mergeCell ref="B21:B22"/>
    <mergeCell ref="C21:C22"/>
    <mergeCell ref="B48:B49"/>
    <mergeCell ref="C48:C49"/>
    <mergeCell ref="O44:O45"/>
    <mergeCell ref="P44:P45"/>
    <mergeCell ref="Q44:Q45"/>
    <mergeCell ref="I21:I22"/>
    <mergeCell ref="J21:J22"/>
    <mergeCell ref="Q48:Q49"/>
    <mergeCell ref="L48:L49"/>
    <mergeCell ref="M48:M49"/>
    <mergeCell ref="N48:N49"/>
    <mergeCell ref="O48:O49"/>
    <mergeCell ref="P48:P49"/>
    <mergeCell ref="P46:P47"/>
    <mergeCell ref="Q46:Q47"/>
    <mergeCell ref="Q40:Q41"/>
    <mergeCell ref="I48:I49"/>
    <mergeCell ref="J48:J49"/>
    <mergeCell ref="K48:K49"/>
    <mergeCell ref="L46:L47"/>
    <mergeCell ref="M46:M47"/>
    <mergeCell ref="N46:N47"/>
    <mergeCell ref="O46:O47"/>
    <mergeCell ref="M32:M33"/>
    <mergeCell ref="O42:O43"/>
    <mergeCell ref="P42:P43"/>
    <mergeCell ref="B44:B45"/>
    <mergeCell ref="C44:C45"/>
    <mergeCell ref="I44:I45"/>
    <mergeCell ref="J44:J45"/>
    <mergeCell ref="K44:K45"/>
    <mergeCell ref="L42:L43"/>
    <mergeCell ref="M42:M43"/>
    <mergeCell ref="N42:N43"/>
    <mergeCell ref="I46:I47"/>
    <mergeCell ref="J46:J47"/>
    <mergeCell ref="K46:K47"/>
    <mergeCell ref="L44:L45"/>
    <mergeCell ref="M44:M45"/>
    <mergeCell ref="N44:N45"/>
    <mergeCell ref="B46:B47"/>
    <mergeCell ref="C46:C47"/>
    <mergeCell ref="Q42:Q43"/>
    <mergeCell ref="B42:B43"/>
    <mergeCell ref="C42:C43"/>
    <mergeCell ref="I42:I43"/>
    <mergeCell ref="J42:J43"/>
    <mergeCell ref="K42:K43"/>
    <mergeCell ref="L40:L41"/>
    <mergeCell ref="M40:M41"/>
    <mergeCell ref="N40:N41"/>
    <mergeCell ref="O40:O41"/>
    <mergeCell ref="P40:P41"/>
    <mergeCell ref="Q11:Q12"/>
    <mergeCell ref="B11:B12"/>
    <mergeCell ref="C11:C12"/>
    <mergeCell ref="I11:I12"/>
    <mergeCell ref="J11:J12"/>
    <mergeCell ref="A11:A12"/>
    <mergeCell ref="B34:B35"/>
    <mergeCell ref="C34:C35"/>
    <mergeCell ref="I34:I35"/>
    <mergeCell ref="J34:J35"/>
    <mergeCell ref="K34:K35"/>
    <mergeCell ref="B32:B33"/>
    <mergeCell ref="C32:C33"/>
    <mergeCell ref="J32:J33"/>
    <mergeCell ref="K32:K33"/>
    <mergeCell ref="L34:L35"/>
    <mergeCell ref="M34:M35"/>
    <mergeCell ref="N34:N35"/>
    <mergeCell ref="O34:O35"/>
    <mergeCell ref="P34:P35"/>
    <mergeCell ref="Q34:Q35"/>
    <mergeCell ref="N32:N33"/>
    <mergeCell ref="N19:N20"/>
    <mergeCell ref="O19:O20"/>
    <mergeCell ref="D1:E1"/>
    <mergeCell ref="K11:K12"/>
    <mergeCell ref="L11:L12"/>
    <mergeCell ref="M11:M12"/>
    <mergeCell ref="N11:N12"/>
    <mergeCell ref="O11:O12"/>
    <mergeCell ref="P11:P12"/>
    <mergeCell ref="H1:J1"/>
    <mergeCell ref="P15:P16"/>
    <mergeCell ref="O15:O16"/>
    <mergeCell ref="N15:N16"/>
    <mergeCell ref="M15:M16"/>
    <mergeCell ref="L15:L16"/>
    <mergeCell ref="A13:A14"/>
    <mergeCell ref="Q15:Q16"/>
    <mergeCell ref="A15:A18"/>
    <mergeCell ref="A48:A49"/>
    <mergeCell ref="A32:A33"/>
    <mergeCell ref="A34:A35"/>
    <mergeCell ref="A40:A41"/>
    <mergeCell ref="A42:A43"/>
    <mergeCell ref="A44:A45"/>
    <mergeCell ref="A46:A47"/>
    <mergeCell ref="B15:B16"/>
    <mergeCell ref="C15:C16"/>
    <mergeCell ref="I15:I16"/>
    <mergeCell ref="J15:J16"/>
    <mergeCell ref="K15:K16"/>
    <mergeCell ref="O32:O33"/>
    <mergeCell ref="P32:P33"/>
    <mergeCell ref="Q32:Q33"/>
    <mergeCell ref="L32:L33"/>
    <mergeCell ref="B40:B41"/>
    <mergeCell ref="C40:C41"/>
    <mergeCell ref="I40:I41"/>
    <mergeCell ref="J40:J41"/>
    <mergeCell ref="K40:K41"/>
  </mergeCells>
  <phoneticPr fontId="3"/>
  <hyperlinks>
    <hyperlink ref="D1:E1" location="'表紙　ハイパーリンク'!A1" display="表紙　ハイパーリンク"/>
    <hyperlink ref="G1" location="'泌尿器科　リンク'!A1" display="泌尿器科　リンク"/>
    <hyperlink ref="H1" location="体表面積と腎機能等の計算シート!A1" display="体表面積と腎機能等の計算シート"/>
  </hyperlinks>
  <pageMargins left="0.25" right="0.25" top="0.75" bottom="0.75" header="0.3" footer="0.3"/>
  <pageSetup paperSize="8" scale="74" fitToHeight="0" orientation="landscape" r:id="rId1"/>
  <headerFooter alignWithMargins="0"/>
  <rowBreaks count="2" manualBreakCount="2">
    <brk id="22" max="16383" man="1"/>
    <brk id="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zoomScale="70" zoomScaleNormal="70" workbookViewId="0">
      <pane ySplit="1" topLeftCell="A2" activePane="bottomLeft" state="frozen"/>
      <selection pane="bottomLeft" activeCell="D1" sqref="D1:E1"/>
    </sheetView>
  </sheetViews>
  <sheetFormatPr defaultColWidth="13" defaultRowHeight="16.5"/>
  <cols>
    <col min="1" max="1" width="28.75" style="129" customWidth="1"/>
    <col min="2" max="2" width="18.625" style="129" customWidth="1"/>
    <col min="3" max="3" width="34.625" style="129" bestFit="1" customWidth="1"/>
    <col min="4" max="4" width="33.25" style="129" customWidth="1"/>
    <col min="5" max="5" width="26" style="129" bestFit="1" customWidth="1"/>
    <col min="6" max="6" width="17.375" style="129" customWidth="1"/>
    <col min="7" max="9" width="20.625" style="129" customWidth="1"/>
    <col min="10" max="10" width="23.625" style="129" customWidth="1"/>
    <col min="11" max="11" width="87.25" style="194" customWidth="1"/>
    <col min="12" max="12" width="8.5" style="309" customWidth="1"/>
    <col min="13" max="13" width="8.5" style="309" bestFit="1" customWidth="1"/>
    <col min="14" max="14" width="14.75" style="310" bestFit="1" customWidth="1"/>
    <col min="15" max="15" width="8.5" style="309" bestFit="1" customWidth="1"/>
    <col min="16" max="16" width="8.125" style="309" bestFit="1" customWidth="1"/>
    <col min="17" max="17" width="16.5" style="310" bestFit="1" customWidth="1"/>
    <col min="18" max="16384" width="13" style="127"/>
  </cols>
  <sheetData>
    <row r="1" spans="1:17" ht="60.75" customHeight="1">
      <c r="A1" s="259" t="s">
        <v>6430</v>
      </c>
      <c r="D1" s="1688" t="s">
        <v>3690</v>
      </c>
      <c r="E1" s="1688"/>
      <c r="G1" s="1279" t="s">
        <v>7333</v>
      </c>
      <c r="H1" s="1623" t="s">
        <v>3613</v>
      </c>
      <c r="I1" s="1623"/>
      <c r="J1" s="1623"/>
    </row>
    <row r="2" spans="1:17" ht="37.5" customHeight="1">
      <c r="A2" s="270" t="s">
        <v>3620</v>
      </c>
      <c r="B2" s="206"/>
      <c r="C2" s="206"/>
      <c r="D2" s="335"/>
      <c r="E2" s="168"/>
      <c r="F2" s="335"/>
      <c r="G2" s="211"/>
      <c r="H2" s="211"/>
      <c r="I2" s="321"/>
      <c r="J2" s="321"/>
      <c r="K2" s="472"/>
    </row>
    <row r="3" spans="1:17" ht="30" customHeight="1">
      <c r="A3" s="184" t="s">
        <v>3781</v>
      </c>
      <c r="B3" s="184" t="s">
        <v>578</v>
      </c>
      <c r="C3" s="184" t="s">
        <v>2289</v>
      </c>
      <c r="D3" s="184" t="s">
        <v>2309</v>
      </c>
      <c r="E3" s="184" t="s">
        <v>2293</v>
      </c>
      <c r="F3" s="185" t="s">
        <v>1714</v>
      </c>
      <c r="G3" s="185" t="s">
        <v>1618</v>
      </c>
      <c r="H3" s="184" t="s">
        <v>156</v>
      </c>
      <c r="I3" s="184" t="s">
        <v>189</v>
      </c>
      <c r="J3" s="186" t="s">
        <v>2312</v>
      </c>
      <c r="K3" s="304" t="s">
        <v>5</v>
      </c>
      <c r="L3" s="974" t="s">
        <v>535</v>
      </c>
      <c r="M3" s="974" t="s">
        <v>536</v>
      </c>
      <c r="N3" s="147" t="s">
        <v>577</v>
      </c>
      <c r="O3" s="974" t="s">
        <v>535</v>
      </c>
      <c r="P3" s="974" t="s">
        <v>536</v>
      </c>
      <c r="Q3" s="147" t="s">
        <v>577</v>
      </c>
    </row>
    <row r="4" spans="1:17" s="196" customFormat="1" ht="33" customHeight="1">
      <c r="A4" s="1639" t="s">
        <v>355</v>
      </c>
      <c r="B4" s="1639" t="s">
        <v>1443</v>
      </c>
      <c r="C4" s="1639" t="s">
        <v>793</v>
      </c>
      <c r="D4" s="949" t="s">
        <v>43</v>
      </c>
      <c r="E4" s="949" t="s">
        <v>3004</v>
      </c>
      <c r="F4" s="949" t="s">
        <v>7</v>
      </c>
      <c r="G4" s="949"/>
      <c r="H4" s="949" t="s">
        <v>4</v>
      </c>
      <c r="I4" s="1639" t="s">
        <v>270</v>
      </c>
      <c r="J4" s="1639" t="s">
        <v>794</v>
      </c>
      <c r="K4" s="1641" t="s">
        <v>1437</v>
      </c>
      <c r="L4" s="2022"/>
      <c r="M4" s="1996" t="s">
        <v>1044</v>
      </c>
      <c r="N4" s="1997">
        <v>42979</v>
      </c>
      <c r="O4" s="1996" t="s">
        <v>925</v>
      </c>
      <c r="P4" s="1996" t="s">
        <v>1044</v>
      </c>
      <c r="Q4" s="1997">
        <v>42979</v>
      </c>
    </row>
    <row r="5" spans="1:17" s="196" customFormat="1" ht="33" customHeight="1">
      <c r="A5" s="1639"/>
      <c r="B5" s="1639"/>
      <c r="C5" s="1639"/>
      <c r="D5" s="949" t="s">
        <v>288</v>
      </c>
      <c r="E5" s="949" t="s">
        <v>2917</v>
      </c>
      <c r="F5" s="949" t="s">
        <v>7</v>
      </c>
      <c r="G5" s="949"/>
      <c r="H5" s="949" t="s">
        <v>4</v>
      </c>
      <c r="I5" s="1639"/>
      <c r="J5" s="1639"/>
      <c r="K5" s="1641"/>
      <c r="L5" s="2022"/>
      <c r="M5" s="1996"/>
      <c r="N5" s="1997"/>
      <c r="O5" s="1996"/>
      <c r="P5" s="1996"/>
      <c r="Q5" s="1997"/>
    </row>
    <row r="6" spans="1:17" s="196" customFormat="1" ht="33" customHeight="1">
      <c r="A6" s="1639"/>
      <c r="B6" s="1639"/>
      <c r="C6" s="1639"/>
      <c r="D6" s="949" t="s">
        <v>795</v>
      </c>
      <c r="E6" s="949" t="s">
        <v>162</v>
      </c>
      <c r="F6" s="949" t="s">
        <v>7</v>
      </c>
      <c r="G6" s="949"/>
      <c r="H6" s="949" t="s">
        <v>646</v>
      </c>
      <c r="I6" s="1639"/>
      <c r="J6" s="1639"/>
      <c r="K6" s="1641"/>
      <c r="L6" s="2022"/>
      <c r="M6" s="1996"/>
      <c r="N6" s="1997"/>
      <c r="O6" s="1996"/>
      <c r="P6" s="1996"/>
      <c r="Q6" s="1997"/>
    </row>
    <row r="7" spans="1:17" s="196" customFormat="1" ht="34.5" customHeight="1">
      <c r="A7" s="1645" t="s">
        <v>355</v>
      </c>
      <c r="B7" s="1645" t="s">
        <v>1444</v>
      </c>
      <c r="C7" s="1679" t="s">
        <v>416</v>
      </c>
      <c r="D7" s="953" t="s">
        <v>288</v>
      </c>
      <c r="E7" s="948" t="s">
        <v>423</v>
      </c>
      <c r="F7" s="953" t="s">
        <v>7</v>
      </c>
      <c r="G7" s="953"/>
      <c r="H7" s="953" t="s">
        <v>15</v>
      </c>
      <c r="I7" s="1645" t="s">
        <v>270</v>
      </c>
      <c r="J7" s="1645" t="s">
        <v>363</v>
      </c>
      <c r="K7" s="2017"/>
      <c r="L7" s="2013" t="s">
        <v>837</v>
      </c>
      <c r="M7" s="2013" t="s">
        <v>1024</v>
      </c>
      <c r="N7" s="2012">
        <v>42688</v>
      </c>
      <c r="O7" s="2013" t="s">
        <v>925</v>
      </c>
      <c r="P7" s="2013" t="s">
        <v>1537</v>
      </c>
      <c r="Q7" s="2012">
        <v>42979</v>
      </c>
    </row>
    <row r="8" spans="1:17" s="196" customFormat="1" ht="34.5" customHeight="1">
      <c r="A8" s="1645"/>
      <c r="B8" s="1679"/>
      <c r="C8" s="1679"/>
      <c r="D8" s="953" t="s">
        <v>2197</v>
      </c>
      <c r="E8" s="948" t="s">
        <v>424</v>
      </c>
      <c r="F8" s="953" t="s">
        <v>7</v>
      </c>
      <c r="G8" s="953"/>
      <c r="H8" s="953" t="s">
        <v>15</v>
      </c>
      <c r="I8" s="1645"/>
      <c r="J8" s="1645"/>
      <c r="K8" s="2017"/>
      <c r="L8" s="2004"/>
      <c r="M8" s="2004"/>
      <c r="N8" s="2006"/>
      <c r="O8" s="2004"/>
      <c r="P8" s="2013"/>
      <c r="Q8" s="2012"/>
    </row>
    <row r="9" spans="1:17" s="196" customFormat="1" ht="34.5" customHeight="1">
      <c r="A9" s="1645"/>
      <c r="B9" s="1679"/>
      <c r="C9" s="1679"/>
      <c r="D9" s="953" t="s">
        <v>331</v>
      </c>
      <c r="E9" s="948" t="s">
        <v>425</v>
      </c>
      <c r="F9" s="953" t="s">
        <v>7</v>
      </c>
      <c r="G9" s="953"/>
      <c r="H9" s="953" t="s">
        <v>15</v>
      </c>
      <c r="I9" s="1645"/>
      <c r="J9" s="1645"/>
      <c r="K9" s="2017"/>
      <c r="L9" s="2004"/>
      <c r="M9" s="2004"/>
      <c r="N9" s="2006"/>
      <c r="O9" s="2004"/>
      <c r="P9" s="2013"/>
      <c r="Q9" s="2012"/>
    </row>
    <row r="10" spans="1:17" s="196" customFormat="1" ht="40.5" customHeight="1">
      <c r="A10" s="1639" t="s">
        <v>417</v>
      </c>
      <c r="B10" s="1639" t="s">
        <v>1445</v>
      </c>
      <c r="C10" s="1639" t="s">
        <v>796</v>
      </c>
      <c r="D10" s="949" t="s">
        <v>0</v>
      </c>
      <c r="E10" s="949" t="s">
        <v>3380</v>
      </c>
      <c r="F10" s="949" t="s">
        <v>7</v>
      </c>
      <c r="G10" s="949"/>
      <c r="H10" s="949">
        <v>1</v>
      </c>
      <c r="I10" s="1639" t="s">
        <v>79</v>
      </c>
      <c r="J10" s="1639" t="s">
        <v>363</v>
      </c>
      <c r="K10" s="1998"/>
      <c r="L10" s="1996" t="s">
        <v>925</v>
      </c>
      <c r="M10" s="1996" t="s">
        <v>1024</v>
      </c>
      <c r="N10" s="1997">
        <v>42688</v>
      </c>
      <c r="O10" s="1996" t="s">
        <v>925</v>
      </c>
      <c r="P10" s="1996" t="s">
        <v>1537</v>
      </c>
      <c r="Q10" s="1997">
        <v>42979</v>
      </c>
    </row>
    <row r="11" spans="1:17" s="196" customFormat="1" ht="40.5" customHeight="1">
      <c r="A11" s="1639"/>
      <c r="B11" s="1639"/>
      <c r="C11" s="1639"/>
      <c r="D11" s="949" t="s">
        <v>2197</v>
      </c>
      <c r="E11" s="949" t="s">
        <v>3381</v>
      </c>
      <c r="F11" s="949" t="s">
        <v>7</v>
      </c>
      <c r="G11" s="949"/>
      <c r="H11" s="949" t="s">
        <v>418</v>
      </c>
      <c r="I11" s="1639"/>
      <c r="J11" s="1639"/>
      <c r="K11" s="1998"/>
      <c r="L11" s="1996"/>
      <c r="M11" s="1996"/>
      <c r="N11" s="1997"/>
      <c r="O11" s="1996"/>
      <c r="P11" s="1996"/>
      <c r="Q11" s="1997"/>
    </row>
    <row r="12" spans="1:17" s="196" customFormat="1" ht="40.5" customHeight="1">
      <c r="A12" s="1639"/>
      <c r="B12" s="1639"/>
      <c r="C12" s="1639"/>
      <c r="D12" s="949" t="s">
        <v>570</v>
      </c>
      <c r="E12" s="949" t="s">
        <v>2917</v>
      </c>
      <c r="F12" s="949" t="s">
        <v>1439</v>
      </c>
      <c r="G12" s="949"/>
      <c r="H12" s="949">
        <v>2</v>
      </c>
      <c r="I12" s="1639"/>
      <c r="J12" s="1639"/>
      <c r="K12" s="1998"/>
      <c r="L12" s="1996"/>
      <c r="M12" s="1996"/>
      <c r="N12" s="1997"/>
      <c r="O12" s="1996"/>
      <c r="P12" s="1996"/>
      <c r="Q12" s="1997"/>
    </row>
    <row r="13" spans="1:17" s="196" customFormat="1" ht="52.5" customHeight="1">
      <c r="A13" s="953" t="s">
        <v>836</v>
      </c>
      <c r="B13" s="953" t="s">
        <v>1446</v>
      </c>
      <c r="C13" s="948" t="s">
        <v>815</v>
      </c>
      <c r="D13" s="953" t="s">
        <v>103</v>
      </c>
      <c r="E13" s="953" t="s">
        <v>2694</v>
      </c>
      <c r="F13" s="953" t="s">
        <v>44</v>
      </c>
      <c r="G13" s="953"/>
      <c r="H13" s="953">
        <v>1</v>
      </c>
      <c r="I13" s="953" t="s">
        <v>303</v>
      </c>
      <c r="J13" s="953" t="s">
        <v>2</v>
      </c>
      <c r="K13" s="956" t="s">
        <v>1370</v>
      </c>
      <c r="L13" s="970"/>
      <c r="M13" s="965" t="s">
        <v>1044</v>
      </c>
      <c r="N13" s="964">
        <v>42979</v>
      </c>
      <c r="O13" s="965" t="s">
        <v>925</v>
      </c>
      <c r="P13" s="965" t="s">
        <v>1381</v>
      </c>
      <c r="Q13" s="964">
        <v>42979</v>
      </c>
    </row>
    <row r="14" spans="1:17" s="196" customFormat="1" ht="48" customHeight="1">
      <c r="A14" s="949" t="s">
        <v>836</v>
      </c>
      <c r="B14" s="949" t="s">
        <v>1447</v>
      </c>
      <c r="C14" s="949" t="s">
        <v>815</v>
      </c>
      <c r="D14" s="949" t="s">
        <v>103</v>
      </c>
      <c r="E14" s="949" t="s">
        <v>405</v>
      </c>
      <c r="F14" s="949" t="s">
        <v>44</v>
      </c>
      <c r="G14" s="949"/>
      <c r="H14" s="949">
        <v>1</v>
      </c>
      <c r="I14" s="949" t="s">
        <v>303</v>
      </c>
      <c r="J14" s="949" t="s">
        <v>2</v>
      </c>
      <c r="K14" s="951" t="s">
        <v>1438</v>
      </c>
      <c r="L14" s="969"/>
      <c r="M14" s="963" t="s">
        <v>1044</v>
      </c>
      <c r="N14" s="962">
        <v>42979</v>
      </c>
      <c r="O14" s="963" t="s">
        <v>925</v>
      </c>
      <c r="P14" s="963" t="s">
        <v>1381</v>
      </c>
      <c r="Q14" s="962">
        <v>42979</v>
      </c>
    </row>
    <row r="15" spans="1:17" s="196" customFormat="1" ht="34.5" customHeight="1">
      <c r="A15" s="1645" t="s">
        <v>355</v>
      </c>
      <c r="B15" s="1645" t="s">
        <v>1882</v>
      </c>
      <c r="C15" s="1679" t="s">
        <v>1638</v>
      </c>
      <c r="D15" s="953" t="s">
        <v>1579</v>
      </c>
      <c r="E15" s="948" t="s">
        <v>1639</v>
      </c>
      <c r="F15" s="953" t="s">
        <v>147</v>
      </c>
      <c r="G15" s="953" t="s">
        <v>1640</v>
      </c>
      <c r="H15" s="948" t="s">
        <v>1641</v>
      </c>
      <c r="I15" s="1645" t="s">
        <v>79</v>
      </c>
      <c r="J15" s="1645" t="s">
        <v>91</v>
      </c>
      <c r="K15" s="2017" t="s">
        <v>1647</v>
      </c>
      <c r="L15" s="2013" t="s">
        <v>837</v>
      </c>
      <c r="M15" s="2013" t="s">
        <v>1024</v>
      </c>
      <c r="N15" s="2012">
        <v>42503</v>
      </c>
      <c r="O15" s="2013" t="s">
        <v>925</v>
      </c>
      <c r="P15" s="2013" t="s">
        <v>1024</v>
      </c>
      <c r="Q15" s="2012">
        <v>42979</v>
      </c>
    </row>
    <row r="16" spans="1:17" s="196" customFormat="1" ht="34.5" customHeight="1">
      <c r="A16" s="1645"/>
      <c r="B16" s="1679"/>
      <c r="C16" s="1679"/>
      <c r="D16" s="953" t="s">
        <v>288</v>
      </c>
      <c r="E16" s="948" t="s">
        <v>324</v>
      </c>
      <c r="F16" s="953" t="s">
        <v>147</v>
      </c>
      <c r="G16" s="953" t="s">
        <v>1642</v>
      </c>
      <c r="H16" s="948" t="s">
        <v>1643</v>
      </c>
      <c r="I16" s="1645"/>
      <c r="J16" s="1645"/>
      <c r="K16" s="2017"/>
      <c r="L16" s="2004"/>
      <c r="M16" s="2004"/>
      <c r="N16" s="2006"/>
      <c r="O16" s="2004"/>
      <c r="P16" s="2013"/>
      <c r="Q16" s="2012"/>
    </row>
    <row r="17" spans="1:17" s="196" customFormat="1" ht="34.5" customHeight="1">
      <c r="A17" s="1645"/>
      <c r="B17" s="1679"/>
      <c r="C17" s="1679"/>
      <c r="D17" s="953" t="s">
        <v>103</v>
      </c>
      <c r="E17" s="948" t="s">
        <v>1644</v>
      </c>
      <c r="F17" s="953" t="s">
        <v>147</v>
      </c>
      <c r="G17" s="953" t="s">
        <v>1645</v>
      </c>
      <c r="H17" s="948" t="s">
        <v>1646</v>
      </c>
      <c r="I17" s="1645"/>
      <c r="J17" s="1645"/>
      <c r="K17" s="2017"/>
      <c r="L17" s="2004"/>
      <c r="M17" s="2004"/>
      <c r="N17" s="2006"/>
      <c r="O17" s="2004"/>
      <c r="P17" s="2013"/>
      <c r="Q17" s="2012"/>
    </row>
    <row r="18" spans="1:17" ht="40.5" customHeight="1">
      <c r="A18" s="206"/>
      <c r="B18" s="206"/>
      <c r="C18" s="206">
        <v>6</v>
      </c>
      <c r="D18" s="335"/>
      <c r="E18" s="168"/>
      <c r="F18" s="335"/>
      <c r="G18" s="211"/>
      <c r="H18" s="211"/>
      <c r="I18" s="321"/>
      <c r="J18" s="321"/>
      <c r="K18" s="472"/>
    </row>
    <row r="19" spans="1:17" ht="37.5" customHeight="1">
      <c r="A19" s="270" t="s">
        <v>691</v>
      </c>
      <c r="B19" s="206"/>
      <c r="C19" s="206"/>
      <c r="D19" s="335"/>
      <c r="E19" s="168"/>
      <c r="F19" s="335"/>
      <c r="G19" s="211"/>
      <c r="H19" s="211"/>
      <c r="I19" s="321"/>
      <c r="J19" s="321"/>
      <c r="K19" s="472"/>
    </row>
    <row r="20" spans="1:17" s="196" customFormat="1" ht="30" customHeight="1">
      <c r="A20" s="184" t="s">
        <v>3781</v>
      </c>
      <c r="B20" s="184" t="s">
        <v>578</v>
      </c>
      <c r="C20" s="184" t="s">
        <v>2289</v>
      </c>
      <c r="D20" s="184" t="s">
        <v>2309</v>
      </c>
      <c r="E20" s="184" t="s">
        <v>2293</v>
      </c>
      <c r="F20" s="185" t="s">
        <v>1714</v>
      </c>
      <c r="G20" s="185" t="s">
        <v>1618</v>
      </c>
      <c r="H20" s="184" t="s">
        <v>156</v>
      </c>
      <c r="I20" s="184" t="s">
        <v>189</v>
      </c>
      <c r="J20" s="186" t="s">
        <v>2312</v>
      </c>
      <c r="K20" s="972" t="s">
        <v>5</v>
      </c>
      <c r="L20" s="974" t="s">
        <v>535</v>
      </c>
      <c r="M20" s="974" t="s">
        <v>536</v>
      </c>
      <c r="N20" s="147" t="s">
        <v>577</v>
      </c>
      <c r="O20" s="974" t="s">
        <v>535</v>
      </c>
      <c r="P20" s="974" t="s">
        <v>536</v>
      </c>
      <c r="Q20" s="147" t="s">
        <v>577</v>
      </c>
    </row>
    <row r="21" spans="1:17" s="196" customFormat="1" ht="45" customHeight="1">
      <c r="A21" s="1639" t="s">
        <v>419</v>
      </c>
      <c r="B21" s="1639" t="s">
        <v>1440</v>
      </c>
      <c r="C21" s="1639" t="s">
        <v>2696</v>
      </c>
      <c r="D21" s="949" t="s">
        <v>2622</v>
      </c>
      <c r="E21" s="949" t="s">
        <v>3121</v>
      </c>
      <c r="F21" s="949" t="s">
        <v>420</v>
      </c>
      <c r="G21" s="949"/>
      <c r="H21" s="949" t="s">
        <v>421</v>
      </c>
      <c r="I21" s="1639" t="s">
        <v>316</v>
      </c>
      <c r="J21" s="1639" t="s">
        <v>422</v>
      </c>
      <c r="K21" s="1998"/>
      <c r="L21" s="1996" t="s">
        <v>1015</v>
      </c>
      <c r="M21" s="1996" t="s">
        <v>1044</v>
      </c>
      <c r="N21" s="1997">
        <v>42979</v>
      </c>
      <c r="O21" s="1996" t="s">
        <v>925</v>
      </c>
      <c r="P21" s="1996" t="s">
        <v>1381</v>
      </c>
      <c r="Q21" s="1997">
        <v>42979</v>
      </c>
    </row>
    <row r="22" spans="1:17" s="196" customFormat="1" ht="45" customHeight="1">
      <c r="A22" s="1639"/>
      <c r="B22" s="1639"/>
      <c r="C22" s="1639"/>
      <c r="D22" s="949" t="s">
        <v>331</v>
      </c>
      <c r="E22" s="949" t="s">
        <v>3382</v>
      </c>
      <c r="F22" s="949" t="s">
        <v>7</v>
      </c>
      <c r="G22" s="949"/>
      <c r="H22" s="949">
        <v>8</v>
      </c>
      <c r="I22" s="1639"/>
      <c r="J22" s="1639"/>
      <c r="K22" s="1998"/>
      <c r="L22" s="1996"/>
      <c r="M22" s="1996"/>
      <c r="N22" s="1997"/>
      <c r="O22" s="1996"/>
      <c r="P22" s="1996"/>
      <c r="Q22" s="1997"/>
    </row>
    <row r="23" spans="1:17" s="196" customFormat="1" ht="45" customHeight="1">
      <c r="A23" s="1645" t="s">
        <v>691</v>
      </c>
      <c r="B23" s="1645" t="s">
        <v>1442</v>
      </c>
      <c r="C23" s="1679" t="s">
        <v>2566</v>
      </c>
      <c r="D23" s="953" t="s">
        <v>2622</v>
      </c>
      <c r="E23" s="948" t="s">
        <v>3121</v>
      </c>
      <c r="F23" s="953" t="s">
        <v>420</v>
      </c>
      <c r="G23" s="953"/>
      <c r="H23" s="953" t="s">
        <v>66</v>
      </c>
      <c r="I23" s="1645" t="s">
        <v>303</v>
      </c>
      <c r="J23" s="1645" t="s">
        <v>216</v>
      </c>
      <c r="K23" s="1645"/>
      <c r="L23" s="2004" t="s">
        <v>1024</v>
      </c>
      <c r="M23" s="2013" t="s">
        <v>1027</v>
      </c>
      <c r="N23" s="2012">
        <v>42215</v>
      </c>
      <c r="O23" s="2013" t="s">
        <v>925</v>
      </c>
      <c r="P23" s="2013" t="s">
        <v>1381</v>
      </c>
      <c r="Q23" s="2012">
        <v>42979</v>
      </c>
    </row>
    <row r="24" spans="1:17" s="196" customFormat="1" ht="45" customHeight="1">
      <c r="A24" s="1645"/>
      <c r="B24" s="1645"/>
      <c r="C24" s="1679"/>
      <c r="D24" s="953" t="s">
        <v>0</v>
      </c>
      <c r="E24" s="948" t="s">
        <v>3382</v>
      </c>
      <c r="F24" s="967" t="s">
        <v>1452</v>
      </c>
      <c r="G24" s="948"/>
      <c r="H24" s="948" t="s">
        <v>47</v>
      </c>
      <c r="I24" s="1645"/>
      <c r="J24" s="1645"/>
      <c r="K24" s="1645"/>
      <c r="L24" s="2004"/>
      <c r="M24" s="2004"/>
      <c r="N24" s="2006"/>
      <c r="O24" s="2004"/>
      <c r="P24" s="2004"/>
      <c r="Q24" s="2006"/>
    </row>
    <row r="25" spans="1:17" s="196" customFormat="1" ht="57.75" customHeight="1">
      <c r="A25" s="949" t="s">
        <v>419</v>
      </c>
      <c r="B25" s="949" t="s">
        <v>1441</v>
      </c>
      <c r="C25" s="949" t="s">
        <v>813</v>
      </c>
      <c r="D25" s="949" t="s">
        <v>1815</v>
      </c>
      <c r="E25" s="949" t="s">
        <v>2917</v>
      </c>
      <c r="F25" s="949" t="s">
        <v>7</v>
      </c>
      <c r="G25" s="949"/>
      <c r="H25" s="949" t="s">
        <v>47</v>
      </c>
      <c r="I25" s="949" t="s">
        <v>485</v>
      </c>
      <c r="J25" s="949" t="s">
        <v>260</v>
      </c>
      <c r="K25" s="979"/>
      <c r="L25" s="963" t="s">
        <v>925</v>
      </c>
      <c r="M25" s="963" t="s">
        <v>1024</v>
      </c>
      <c r="N25" s="962">
        <v>42688</v>
      </c>
      <c r="O25" s="963" t="s">
        <v>925</v>
      </c>
      <c r="P25" s="963" t="s">
        <v>1381</v>
      </c>
      <c r="Q25" s="962">
        <v>42979</v>
      </c>
    </row>
    <row r="26" spans="1:17" s="196" customFormat="1" ht="34.5" customHeight="1">
      <c r="A26" s="1645" t="s">
        <v>1567</v>
      </c>
      <c r="B26" s="1645"/>
      <c r="C26" s="1679" t="s">
        <v>1568</v>
      </c>
      <c r="D26" s="953" t="s">
        <v>2197</v>
      </c>
      <c r="E26" s="948" t="s">
        <v>1569</v>
      </c>
      <c r="F26" s="953" t="s">
        <v>7</v>
      </c>
      <c r="G26" s="953"/>
      <c r="H26" s="953" t="s">
        <v>173</v>
      </c>
      <c r="I26" s="1645" t="s">
        <v>79</v>
      </c>
      <c r="J26" s="1645" t="s">
        <v>91</v>
      </c>
      <c r="K26" s="2017"/>
      <c r="L26" s="2013" t="s">
        <v>1024</v>
      </c>
      <c r="M26" s="2013" t="s">
        <v>1027</v>
      </c>
      <c r="N26" s="2012">
        <v>42431</v>
      </c>
      <c r="O26" s="2018"/>
      <c r="P26" s="2018"/>
      <c r="Q26" s="2019"/>
    </row>
    <row r="27" spans="1:17" s="196" customFormat="1" ht="34.5" customHeight="1">
      <c r="A27" s="1645"/>
      <c r="B27" s="1645"/>
      <c r="C27" s="1679"/>
      <c r="D27" s="953" t="s">
        <v>1944</v>
      </c>
      <c r="E27" s="948" t="s">
        <v>1570</v>
      </c>
      <c r="F27" s="953" t="s">
        <v>7</v>
      </c>
      <c r="G27" s="953"/>
      <c r="H27" s="953" t="s">
        <v>173</v>
      </c>
      <c r="I27" s="1645"/>
      <c r="J27" s="1645"/>
      <c r="K27" s="2017"/>
      <c r="L27" s="2004"/>
      <c r="M27" s="2004"/>
      <c r="N27" s="2006"/>
      <c r="O27" s="2018"/>
      <c r="P27" s="2018"/>
      <c r="Q27" s="2019"/>
    </row>
    <row r="28" spans="1:17" s="196" customFormat="1" ht="34.5" customHeight="1">
      <c r="A28" s="1645"/>
      <c r="B28" s="1645"/>
      <c r="C28" s="1679"/>
      <c r="D28" s="953" t="s">
        <v>288</v>
      </c>
      <c r="E28" s="948" t="s">
        <v>373</v>
      </c>
      <c r="F28" s="953" t="s">
        <v>7</v>
      </c>
      <c r="G28" s="953"/>
      <c r="H28" s="953" t="s">
        <v>173</v>
      </c>
      <c r="I28" s="1645"/>
      <c r="J28" s="1645"/>
      <c r="K28" s="2017"/>
      <c r="L28" s="2004"/>
      <c r="M28" s="2004"/>
      <c r="N28" s="2006"/>
      <c r="O28" s="2018"/>
      <c r="P28" s="2018"/>
      <c r="Q28" s="2019"/>
    </row>
    <row r="29" spans="1:17" s="196" customFormat="1" ht="34.5" customHeight="1">
      <c r="A29" s="1645"/>
      <c r="B29" s="1645"/>
      <c r="C29" s="1679"/>
      <c r="D29" s="953" t="s">
        <v>331</v>
      </c>
      <c r="E29" s="948" t="s">
        <v>425</v>
      </c>
      <c r="F29" s="953" t="s">
        <v>7</v>
      </c>
      <c r="G29" s="953"/>
      <c r="H29" s="953" t="s">
        <v>173</v>
      </c>
      <c r="I29" s="1645"/>
      <c r="J29" s="1645"/>
      <c r="K29" s="2017"/>
      <c r="L29" s="2004"/>
      <c r="M29" s="2004"/>
      <c r="N29" s="2006"/>
      <c r="O29" s="2018"/>
      <c r="P29" s="2018"/>
      <c r="Q29" s="2019"/>
    </row>
    <row r="30" spans="1:17" s="196" customFormat="1" ht="45" customHeight="1">
      <c r="A30" s="1639" t="s">
        <v>419</v>
      </c>
      <c r="B30" s="1639" t="s">
        <v>1883</v>
      </c>
      <c r="C30" s="1639" t="s">
        <v>2567</v>
      </c>
      <c r="D30" s="949" t="s">
        <v>2622</v>
      </c>
      <c r="E30" s="949" t="s">
        <v>3121</v>
      </c>
      <c r="F30" s="949" t="s">
        <v>420</v>
      </c>
      <c r="G30" s="949"/>
      <c r="H30" s="949" t="s">
        <v>66</v>
      </c>
      <c r="I30" s="1639" t="s">
        <v>79</v>
      </c>
      <c r="J30" s="1639" t="s">
        <v>351</v>
      </c>
      <c r="K30" s="1998"/>
      <c r="L30" s="1996" t="s">
        <v>1024</v>
      </c>
      <c r="M30" s="1996" t="s">
        <v>1027</v>
      </c>
      <c r="N30" s="1997">
        <v>42445</v>
      </c>
      <c r="O30" s="1996" t="s">
        <v>837</v>
      </c>
      <c r="P30" s="1996" t="s">
        <v>1537</v>
      </c>
      <c r="Q30" s="1997">
        <v>42979</v>
      </c>
    </row>
    <row r="31" spans="1:17" s="196" customFormat="1" ht="45" customHeight="1">
      <c r="A31" s="1639"/>
      <c r="B31" s="1639"/>
      <c r="C31" s="1639"/>
      <c r="D31" s="949" t="s">
        <v>529</v>
      </c>
      <c r="E31" s="949" t="s">
        <v>2962</v>
      </c>
      <c r="F31" s="949" t="s">
        <v>7</v>
      </c>
      <c r="G31" s="949"/>
      <c r="H31" s="949">
        <v>1</v>
      </c>
      <c r="I31" s="1639"/>
      <c r="J31" s="1639"/>
      <c r="K31" s="1998"/>
      <c r="L31" s="1996"/>
      <c r="M31" s="1996"/>
      <c r="N31" s="1997"/>
      <c r="O31" s="1996"/>
      <c r="P31" s="1996"/>
      <c r="Q31" s="1997"/>
    </row>
    <row r="32" spans="1:17" ht="40.5" customHeight="1">
      <c r="A32" s="206"/>
      <c r="B32" s="206"/>
      <c r="C32" s="206">
        <v>5</v>
      </c>
      <c r="D32" s="335"/>
      <c r="E32" s="168"/>
      <c r="F32" s="335"/>
      <c r="G32" s="211"/>
      <c r="H32" s="211"/>
      <c r="I32" s="321"/>
      <c r="J32" s="321"/>
      <c r="K32" s="472"/>
    </row>
    <row r="33" spans="1:17" ht="37.5" customHeight="1">
      <c r="A33" s="270" t="s">
        <v>3621</v>
      </c>
      <c r="B33" s="206"/>
      <c r="C33" s="206"/>
      <c r="D33" s="335"/>
      <c r="E33" s="168"/>
      <c r="F33" s="335"/>
      <c r="G33" s="211"/>
      <c r="H33" s="211"/>
      <c r="I33" s="321"/>
      <c r="J33" s="321"/>
      <c r="K33" s="472"/>
    </row>
    <row r="34" spans="1:17" s="196" customFormat="1" ht="30" customHeight="1">
      <c r="A34" s="184" t="s">
        <v>3781</v>
      </c>
      <c r="B34" s="184" t="s">
        <v>578</v>
      </c>
      <c r="C34" s="184" t="s">
        <v>2289</v>
      </c>
      <c r="D34" s="184" t="s">
        <v>2309</v>
      </c>
      <c r="E34" s="184" t="s">
        <v>2293</v>
      </c>
      <c r="F34" s="185" t="s">
        <v>1714</v>
      </c>
      <c r="G34" s="185" t="s">
        <v>1618</v>
      </c>
      <c r="H34" s="184" t="s">
        <v>156</v>
      </c>
      <c r="I34" s="184" t="s">
        <v>189</v>
      </c>
      <c r="J34" s="186" t="s">
        <v>2312</v>
      </c>
      <c r="K34" s="972" t="s">
        <v>5</v>
      </c>
      <c r="L34" s="974" t="s">
        <v>535</v>
      </c>
      <c r="M34" s="974" t="s">
        <v>536</v>
      </c>
      <c r="N34" s="147" t="s">
        <v>577</v>
      </c>
      <c r="O34" s="974" t="s">
        <v>535</v>
      </c>
      <c r="P34" s="974" t="s">
        <v>536</v>
      </c>
      <c r="Q34" s="147" t="s">
        <v>577</v>
      </c>
    </row>
    <row r="35" spans="1:17" s="196" customFormat="1" ht="41.25" customHeight="1">
      <c r="A35" s="1679" t="s">
        <v>440</v>
      </c>
      <c r="B35" s="1679" t="s">
        <v>1451</v>
      </c>
      <c r="C35" s="1679" t="s">
        <v>4892</v>
      </c>
      <c r="D35" s="953" t="s">
        <v>748</v>
      </c>
      <c r="E35" s="953" t="s">
        <v>807</v>
      </c>
      <c r="F35" s="967" t="s">
        <v>1452</v>
      </c>
      <c r="G35" s="124"/>
      <c r="H35" s="124">
        <v>1</v>
      </c>
      <c r="I35" s="1679" t="s">
        <v>212</v>
      </c>
      <c r="J35" s="1679" t="s">
        <v>263</v>
      </c>
      <c r="K35" s="1679"/>
      <c r="L35" s="2002"/>
      <c r="M35" s="2004" t="s">
        <v>837</v>
      </c>
      <c r="N35" s="2006">
        <v>42979</v>
      </c>
      <c r="O35" s="2004" t="s">
        <v>925</v>
      </c>
      <c r="P35" s="2004" t="s">
        <v>1537</v>
      </c>
      <c r="Q35" s="2006">
        <v>42979</v>
      </c>
    </row>
    <row r="36" spans="1:17" s="196" customFormat="1" ht="41.25" customHeight="1">
      <c r="A36" s="1679"/>
      <c r="B36" s="1679"/>
      <c r="C36" s="1679"/>
      <c r="D36" s="953" t="s">
        <v>43</v>
      </c>
      <c r="E36" s="953" t="s">
        <v>808</v>
      </c>
      <c r="F36" s="967" t="s">
        <v>1452</v>
      </c>
      <c r="G36" s="953"/>
      <c r="H36" s="953" t="s">
        <v>284</v>
      </c>
      <c r="I36" s="1679"/>
      <c r="J36" s="1679"/>
      <c r="K36" s="1679"/>
      <c r="L36" s="2002"/>
      <c r="M36" s="2004"/>
      <c r="N36" s="2006"/>
      <c r="O36" s="2004"/>
      <c r="P36" s="2004"/>
      <c r="Q36" s="2006"/>
    </row>
    <row r="37" spans="1:17" s="196" customFormat="1" ht="41.25" customHeight="1">
      <c r="A37" s="1679"/>
      <c r="B37" s="1679"/>
      <c r="C37" s="1679"/>
      <c r="D37" s="953" t="s">
        <v>4893</v>
      </c>
      <c r="E37" s="953" t="s">
        <v>809</v>
      </c>
      <c r="F37" s="953" t="s">
        <v>835</v>
      </c>
      <c r="G37" s="953"/>
      <c r="H37" s="953" t="s">
        <v>407</v>
      </c>
      <c r="I37" s="1679"/>
      <c r="J37" s="1679"/>
      <c r="K37" s="1679"/>
      <c r="L37" s="2002"/>
      <c r="M37" s="2004"/>
      <c r="N37" s="2006"/>
      <c r="O37" s="2004"/>
      <c r="P37" s="2004"/>
      <c r="Q37" s="2006"/>
    </row>
    <row r="38" spans="1:17" s="196" customFormat="1" ht="45" customHeight="1">
      <c r="A38" s="1639" t="s">
        <v>1575</v>
      </c>
      <c r="B38" s="1639" t="s">
        <v>3625</v>
      </c>
      <c r="C38" s="1639" t="s">
        <v>4928</v>
      </c>
      <c r="D38" s="949" t="s">
        <v>529</v>
      </c>
      <c r="E38" s="949" t="s">
        <v>3002</v>
      </c>
      <c r="F38" s="949" t="s">
        <v>7</v>
      </c>
      <c r="G38" s="949"/>
      <c r="H38" s="949" t="s">
        <v>47</v>
      </c>
      <c r="I38" s="1639" t="s">
        <v>303</v>
      </c>
      <c r="J38" s="1639" t="s">
        <v>18</v>
      </c>
      <c r="K38" s="1998"/>
      <c r="L38" s="1996" t="s">
        <v>1024</v>
      </c>
      <c r="M38" s="1996" t="s">
        <v>1027</v>
      </c>
      <c r="N38" s="1997">
        <v>42445</v>
      </c>
      <c r="O38" s="1996" t="s">
        <v>837</v>
      </c>
      <c r="P38" s="1996" t="s">
        <v>2872</v>
      </c>
      <c r="Q38" s="1997">
        <v>43182</v>
      </c>
    </row>
    <row r="39" spans="1:17" s="196" customFormat="1" ht="45" customHeight="1">
      <c r="A39" s="1639"/>
      <c r="B39" s="1639"/>
      <c r="C39" s="1639"/>
      <c r="D39" s="949" t="s">
        <v>331</v>
      </c>
      <c r="E39" s="949" t="s">
        <v>2941</v>
      </c>
      <c r="F39" s="949" t="s">
        <v>7</v>
      </c>
      <c r="G39" s="949"/>
      <c r="H39" s="949">
        <v>1</v>
      </c>
      <c r="I39" s="1639"/>
      <c r="J39" s="1639"/>
      <c r="K39" s="1998"/>
      <c r="L39" s="1996"/>
      <c r="M39" s="1996"/>
      <c r="N39" s="1997"/>
      <c r="O39" s="1996"/>
      <c r="P39" s="1996"/>
      <c r="Q39" s="1997"/>
    </row>
    <row r="40" spans="1:17" s="196" customFormat="1" ht="34.5" customHeight="1">
      <c r="A40" s="1645" t="s">
        <v>1575</v>
      </c>
      <c r="B40" s="1645"/>
      <c r="C40" s="1679" t="s">
        <v>1576</v>
      </c>
      <c r="D40" s="953" t="s">
        <v>0</v>
      </c>
      <c r="E40" s="948" t="s">
        <v>1577</v>
      </c>
      <c r="F40" s="953" t="s">
        <v>7</v>
      </c>
      <c r="G40" s="953"/>
      <c r="H40" s="953">
        <v>1</v>
      </c>
      <c r="I40" s="1679" t="s">
        <v>212</v>
      </c>
      <c r="J40" s="1645" t="s">
        <v>690</v>
      </c>
      <c r="K40" s="2017"/>
      <c r="L40" s="2004" t="s">
        <v>1024</v>
      </c>
      <c r="M40" s="2004" t="s">
        <v>1045</v>
      </c>
      <c r="N40" s="2006">
        <v>42445</v>
      </c>
      <c r="O40" s="2013"/>
      <c r="P40" s="2013"/>
      <c r="Q40" s="2012"/>
    </row>
    <row r="41" spans="1:17" s="196" customFormat="1" ht="34.5" customHeight="1">
      <c r="A41" s="1645"/>
      <c r="B41" s="1645"/>
      <c r="C41" s="1679"/>
      <c r="D41" s="953" t="s">
        <v>1527</v>
      </c>
      <c r="E41" s="948" t="s">
        <v>32</v>
      </c>
      <c r="F41" s="953" t="s">
        <v>7</v>
      </c>
      <c r="G41" s="953"/>
      <c r="H41" s="953" t="s">
        <v>173</v>
      </c>
      <c r="I41" s="1679"/>
      <c r="J41" s="1645"/>
      <c r="K41" s="2017"/>
      <c r="L41" s="2004"/>
      <c r="M41" s="2004"/>
      <c r="N41" s="2006"/>
      <c r="O41" s="2013"/>
      <c r="P41" s="2013"/>
      <c r="Q41" s="2012"/>
    </row>
    <row r="42" spans="1:17" s="196" customFormat="1" ht="34.5" customHeight="1">
      <c r="A42" s="1645"/>
      <c r="B42" s="1645"/>
      <c r="C42" s="1679"/>
      <c r="D42" s="953" t="s">
        <v>331</v>
      </c>
      <c r="E42" s="948" t="s">
        <v>425</v>
      </c>
      <c r="F42" s="953" t="s">
        <v>7</v>
      </c>
      <c r="G42" s="953"/>
      <c r="H42" s="953" t="s">
        <v>173</v>
      </c>
      <c r="I42" s="1679"/>
      <c r="J42" s="1645"/>
      <c r="K42" s="2017"/>
      <c r="L42" s="2004"/>
      <c r="M42" s="2004"/>
      <c r="N42" s="2006"/>
      <c r="O42" s="2013"/>
      <c r="P42" s="2013"/>
      <c r="Q42" s="2012"/>
    </row>
    <row r="43" spans="1:17" s="196" customFormat="1" ht="50.25" customHeight="1">
      <c r="A43" s="1639" t="s">
        <v>1575</v>
      </c>
      <c r="B43" s="1639" t="s">
        <v>3385</v>
      </c>
      <c r="C43" s="1639" t="s">
        <v>1366</v>
      </c>
      <c r="D43" s="949" t="s">
        <v>0</v>
      </c>
      <c r="E43" s="949" t="s">
        <v>2963</v>
      </c>
      <c r="F43" s="949" t="s">
        <v>268</v>
      </c>
      <c r="G43" s="949"/>
      <c r="H43" s="949">
        <v>1</v>
      </c>
      <c r="I43" s="1639" t="s">
        <v>79</v>
      </c>
      <c r="J43" s="1639" t="s">
        <v>91</v>
      </c>
      <c r="K43" s="1641"/>
      <c r="L43" s="1996" t="s">
        <v>1024</v>
      </c>
      <c r="M43" s="1996" t="s">
        <v>1045</v>
      </c>
      <c r="N43" s="1997">
        <v>42445</v>
      </c>
      <c r="O43" s="1996" t="s">
        <v>837</v>
      </c>
      <c r="P43" s="1996" t="s">
        <v>3626</v>
      </c>
      <c r="Q43" s="1997">
        <v>43182</v>
      </c>
    </row>
    <row r="44" spans="1:17" s="196" customFormat="1" ht="50.25" customHeight="1">
      <c r="A44" s="1639"/>
      <c r="B44" s="1639"/>
      <c r="C44" s="1639"/>
      <c r="D44" s="949" t="s">
        <v>103</v>
      </c>
      <c r="E44" s="949" t="s">
        <v>1578</v>
      </c>
      <c r="F44" s="949" t="s">
        <v>268</v>
      </c>
      <c r="G44" s="949"/>
      <c r="H44" s="949">
        <v>1</v>
      </c>
      <c r="I44" s="1639"/>
      <c r="J44" s="1639"/>
      <c r="K44" s="1641"/>
      <c r="L44" s="1996"/>
      <c r="M44" s="1996"/>
      <c r="N44" s="1997"/>
      <c r="O44" s="1996"/>
      <c r="P44" s="1996"/>
      <c r="Q44" s="1997"/>
    </row>
    <row r="45" spans="1:17" ht="40.5" customHeight="1">
      <c r="A45" s="206"/>
      <c r="B45" s="206"/>
      <c r="C45" s="206">
        <v>4</v>
      </c>
      <c r="D45" s="335"/>
      <c r="E45" s="168"/>
      <c r="F45" s="335"/>
      <c r="G45" s="211"/>
      <c r="H45" s="211"/>
      <c r="I45" s="321"/>
      <c r="J45" s="321"/>
      <c r="K45" s="472"/>
    </row>
    <row r="46" spans="1:17" ht="36.75" customHeight="1">
      <c r="A46" s="270" t="s">
        <v>519</v>
      </c>
      <c r="B46" s="206"/>
      <c r="C46" s="206"/>
      <c r="D46" s="335"/>
      <c r="E46" s="168"/>
      <c r="F46" s="335"/>
      <c r="G46" s="211"/>
      <c r="H46" s="211"/>
      <c r="I46" s="321"/>
      <c r="J46" s="321"/>
      <c r="K46" s="472"/>
    </row>
    <row r="47" spans="1:17" s="196" customFormat="1" ht="30" customHeight="1">
      <c r="A47" s="184" t="s">
        <v>3781</v>
      </c>
      <c r="B47" s="184" t="s">
        <v>578</v>
      </c>
      <c r="C47" s="184" t="s">
        <v>2289</v>
      </c>
      <c r="D47" s="184" t="s">
        <v>2309</v>
      </c>
      <c r="E47" s="184" t="s">
        <v>2293</v>
      </c>
      <c r="F47" s="185" t="s">
        <v>1714</v>
      </c>
      <c r="G47" s="185" t="s">
        <v>1618</v>
      </c>
      <c r="H47" s="184" t="s">
        <v>156</v>
      </c>
      <c r="I47" s="184" t="s">
        <v>189</v>
      </c>
      <c r="J47" s="186" t="s">
        <v>2312</v>
      </c>
      <c r="K47" s="972" t="s">
        <v>5</v>
      </c>
      <c r="L47" s="974" t="s">
        <v>535</v>
      </c>
      <c r="M47" s="974" t="s">
        <v>536</v>
      </c>
      <c r="N47" s="147" t="s">
        <v>577</v>
      </c>
      <c r="O47" s="974" t="s">
        <v>535</v>
      </c>
      <c r="P47" s="974" t="s">
        <v>536</v>
      </c>
      <c r="Q47" s="147" t="s">
        <v>577</v>
      </c>
    </row>
    <row r="48" spans="1:17" s="196" customFormat="1" ht="51" customHeight="1">
      <c r="A48" s="1834"/>
      <c r="B48" s="1834" t="s">
        <v>1450</v>
      </c>
      <c r="C48" s="1836" t="s">
        <v>1366</v>
      </c>
      <c r="D48" s="967" t="s">
        <v>0</v>
      </c>
      <c r="E48" s="957" t="s">
        <v>810</v>
      </c>
      <c r="F48" s="967" t="s">
        <v>1452</v>
      </c>
      <c r="G48" s="973" t="s">
        <v>3879</v>
      </c>
      <c r="H48" s="973">
        <v>1</v>
      </c>
      <c r="I48" s="1664" t="s">
        <v>79</v>
      </c>
      <c r="J48" s="1664" t="s">
        <v>18</v>
      </c>
      <c r="K48" s="2000" t="s">
        <v>2330</v>
      </c>
      <c r="L48" s="2003" t="s">
        <v>3878</v>
      </c>
      <c r="M48" s="2003"/>
      <c r="N48" s="2005"/>
      <c r="O48" s="2003" t="s">
        <v>925</v>
      </c>
      <c r="P48" s="2003" t="s">
        <v>1381</v>
      </c>
      <c r="Q48" s="2005">
        <v>42044</v>
      </c>
    </row>
    <row r="49" spans="1:17" s="196" customFormat="1" ht="40.5" customHeight="1">
      <c r="A49" s="1679"/>
      <c r="B49" s="1679"/>
      <c r="C49" s="1679"/>
      <c r="D49" s="967" t="s">
        <v>103</v>
      </c>
      <c r="E49" s="957" t="s">
        <v>642</v>
      </c>
      <c r="F49" s="967" t="s">
        <v>1452</v>
      </c>
      <c r="G49" s="973" t="s">
        <v>3880</v>
      </c>
      <c r="H49" s="973">
        <v>1</v>
      </c>
      <c r="I49" s="1674"/>
      <c r="J49" s="1674"/>
      <c r="K49" s="1696"/>
      <c r="L49" s="2013"/>
      <c r="M49" s="2013"/>
      <c r="N49" s="2012"/>
      <c r="O49" s="2004"/>
      <c r="P49" s="2004"/>
      <c r="Q49" s="2012"/>
    </row>
    <row r="50" spans="1:17" ht="41.25" customHeight="1">
      <c r="C50" s="129">
        <v>1</v>
      </c>
    </row>
    <row r="51" spans="1:17" ht="36.75" customHeight="1">
      <c r="A51" s="270" t="s">
        <v>5713</v>
      </c>
      <c r="B51" s="206"/>
      <c r="C51" s="206"/>
      <c r="D51" s="335"/>
      <c r="E51" s="168"/>
      <c r="F51" s="335"/>
      <c r="G51" s="211"/>
      <c r="H51" s="211"/>
      <c r="I51" s="321"/>
      <c r="J51" s="321"/>
      <c r="K51" s="472"/>
    </row>
    <row r="52" spans="1:17" s="196" customFormat="1" ht="30" customHeight="1">
      <c r="A52" s="184" t="s">
        <v>3781</v>
      </c>
      <c r="B52" s="184" t="s">
        <v>578</v>
      </c>
      <c r="C52" s="184" t="s">
        <v>2289</v>
      </c>
      <c r="D52" s="184" t="s">
        <v>2309</v>
      </c>
      <c r="E52" s="184" t="s">
        <v>2293</v>
      </c>
      <c r="F52" s="185" t="s">
        <v>1714</v>
      </c>
      <c r="G52" s="185" t="s">
        <v>1618</v>
      </c>
      <c r="H52" s="184" t="s">
        <v>156</v>
      </c>
      <c r="I52" s="184" t="s">
        <v>189</v>
      </c>
      <c r="J52" s="186" t="s">
        <v>2312</v>
      </c>
      <c r="K52" s="972" t="s">
        <v>5</v>
      </c>
      <c r="L52" s="974" t="s">
        <v>535</v>
      </c>
      <c r="M52" s="974" t="s">
        <v>536</v>
      </c>
      <c r="N52" s="147" t="s">
        <v>577</v>
      </c>
      <c r="O52" s="974" t="s">
        <v>535</v>
      </c>
      <c r="P52" s="974" t="s">
        <v>536</v>
      </c>
      <c r="Q52" s="147" t="s">
        <v>577</v>
      </c>
    </row>
    <row r="53" spans="1:17" s="196" customFormat="1" ht="68.25" customHeight="1">
      <c r="A53" s="968" t="s">
        <v>5714</v>
      </c>
      <c r="B53" s="968" t="s">
        <v>6448</v>
      </c>
      <c r="C53" s="967" t="s">
        <v>5715</v>
      </c>
      <c r="D53" s="967" t="s">
        <v>3589</v>
      </c>
      <c r="E53" s="957" t="s">
        <v>3750</v>
      </c>
      <c r="F53" s="967" t="s">
        <v>147</v>
      </c>
      <c r="G53" s="973" t="s">
        <v>1919</v>
      </c>
      <c r="H53" s="973" t="s">
        <v>2881</v>
      </c>
      <c r="I53" s="957" t="s">
        <v>5716</v>
      </c>
      <c r="J53" s="957" t="s">
        <v>5717</v>
      </c>
      <c r="K53" s="977" t="s">
        <v>5723</v>
      </c>
      <c r="L53" s="978" t="s">
        <v>837</v>
      </c>
      <c r="M53" s="978" t="s">
        <v>1024</v>
      </c>
      <c r="N53" s="976">
        <v>43780</v>
      </c>
      <c r="O53" s="978" t="s">
        <v>837</v>
      </c>
      <c r="P53" s="978" t="s">
        <v>1024</v>
      </c>
      <c r="Q53" s="976">
        <v>43780</v>
      </c>
    </row>
    <row r="54" spans="1:17" ht="41.25" customHeight="1">
      <c r="C54" s="129">
        <v>1</v>
      </c>
    </row>
    <row r="55" spans="1:17" ht="36.75" customHeight="1">
      <c r="A55" s="201" t="s">
        <v>2398</v>
      </c>
      <c r="B55" s="201"/>
      <c r="C55" s="201"/>
      <c r="D55" s="201"/>
    </row>
    <row r="56" spans="1:17" ht="36.75" customHeight="1">
      <c r="A56" s="208" t="s">
        <v>4455</v>
      </c>
      <c r="B56" s="208"/>
      <c r="C56" s="208"/>
      <c r="D56" s="208"/>
    </row>
    <row r="57" spans="1:17" s="196" customFormat="1" ht="30" customHeight="1">
      <c r="A57" s="184" t="s">
        <v>3781</v>
      </c>
      <c r="B57" s="184" t="s">
        <v>578</v>
      </c>
      <c r="C57" s="184" t="s">
        <v>2289</v>
      </c>
      <c r="D57" s="184" t="s">
        <v>2309</v>
      </c>
      <c r="E57" s="184" t="s">
        <v>2293</v>
      </c>
      <c r="F57" s="185" t="s">
        <v>1714</v>
      </c>
      <c r="G57" s="185" t="s">
        <v>1618</v>
      </c>
      <c r="H57" s="184" t="s">
        <v>156</v>
      </c>
      <c r="I57" s="184" t="s">
        <v>189</v>
      </c>
      <c r="J57" s="186" t="s">
        <v>2312</v>
      </c>
      <c r="K57" s="187" t="s">
        <v>582</v>
      </c>
      <c r="L57" s="146" t="s">
        <v>535</v>
      </c>
      <c r="M57" s="146" t="s">
        <v>536</v>
      </c>
      <c r="N57" s="147" t="s">
        <v>577</v>
      </c>
      <c r="O57" s="146" t="s">
        <v>535</v>
      </c>
      <c r="P57" s="146" t="s">
        <v>536</v>
      </c>
      <c r="Q57" s="147" t="s">
        <v>577</v>
      </c>
    </row>
    <row r="58" spans="1:17" s="196" customFormat="1" ht="60.75" customHeight="1">
      <c r="A58" s="1645"/>
      <c r="B58" s="1645" t="s">
        <v>2568</v>
      </c>
      <c r="C58" s="1679" t="s">
        <v>2689</v>
      </c>
      <c r="D58" s="109" t="s">
        <v>43</v>
      </c>
      <c r="E58" s="109" t="s">
        <v>2919</v>
      </c>
      <c r="F58" s="109" t="s">
        <v>148</v>
      </c>
      <c r="G58" s="109"/>
      <c r="H58" s="109" t="s">
        <v>833</v>
      </c>
      <c r="I58" s="1645" t="s">
        <v>266</v>
      </c>
      <c r="J58" s="1645" t="s">
        <v>2</v>
      </c>
      <c r="K58" s="1638" t="s">
        <v>583</v>
      </c>
      <c r="L58" s="2003" t="s">
        <v>1024</v>
      </c>
      <c r="M58" s="2003" t="s">
        <v>1027</v>
      </c>
      <c r="N58" s="2005">
        <v>42181</v>
      </c>
      <c r="O58" s="2003" t="s">
        <v>837</v>
      </c>
      <c r="P58" s="2003" t="s">
        <v>1381</v>
      </c>
      <c r="Q58" s="2020">
        <v>42480</v>
      </c>
    </row>
    <row r="59" spans="1:17" s="196" customFormat="1" ht="67.5" customHeight="1">
      <c r="A59" s="1679"/>
      <c r="B59" s="1679"/>
      <c r="C59" s="1679"/>
      <c r="D59" s="109" t="s">
        <v>152</v>
      </c>
      <c r="E59" s="109" t="s">
        <v>739</v>
      </c>
      <c r="F59" s="109" t="s">
        <v>153</v>
      </c>
      <c r="G59" s="116"/>
      <c r="H59" s="116" t="s">
        <v>811</v>
      </c>
      <c r="I59" s="1645"/>
      <c r="J59" s="1645"/>
      <c r="K59" s="1638"/>
      <c r="L59" s="2004"/>
      <c r="M59" s="2004"/>
      <c r="N59" s="2006"/>
      <c r="O59" s="2004"/>
      <c r="P59" s="2004"/>
      <c r="Q59" s="2021"/>
    </row>
    <row r="61" spans="1:17" ht="36.75" customHeight="1">
      <c r="A61" s="201" t="s">
        <v>2398</v>
      </c>
      <c r="B61" s="201"/>
      <c r="C61" s="201"/>
      <c r="D61" s="201"/>
    </row>
    <row r="62" spans="1:17" s="94" customFormat="1" ht="45" customHeight="1">
      <c r="A62" s="208" t="s">
        <v>4453</v>
      </c>
      <c r="B62" s="208"/>
      <c r="C62" s="111"/>
      <c r="D62" s="211"/>
      <c r="E62" s="212"/>
      <c r="F62" s="111"/>
      <c r="G62" s="111"/>
      <c r="H62" s="111"/>
      <c r="I62" s="212"/>
      <c r="J62" s="212"/>
      <c r="K62" s="202"/>
      <c r="L62" s="2014" t="s">
        <v>2401</v>
      </c>
      <c r="M62" s="2015"/>
      <c r="N62" s="2016"/>
      <c r="O62" s="2014" t="s">
        <v>2403</v>
      </c>
      <c r="P62" s="2015"/>
      <c r="Q62" s="2016"/>
    </row>
    <row r="63" spans="1:17" s="94" customFormat="1" ht="37.5" customHeight="1">
      <c r="A63" s="185" t="s">
        <v>3781</v>
      </c>
      <c r="B63" s="184" t="s">
        <v>578</v>
      </c>
      <c r="C63" s="185" t="s">
        <v>1752</v>
      </c>
      <c r="D63" s="184" t="s">
        <v>2309</v>
      </c>
      <c r="E63" s="185" t="s">
        <v>1713</v>
      </c>
      <c r="F63" s="185" t="s">
        <v>1714</v>
      </c>
      <c r="G63" s="185" t="s">
        <v>1618</v>
      </c>
      <c r="H63" s="184" t="s">
        <v>156</v>
      </c>
      <c r="I63" s="184" t="s">
        <v>189</v>
      </c>
      <c r="J63" s="186" t="s">
        <v>2312</v>
      </c>
      <c r="K63" s="304" t="s">
        <v>582</v>
      </c>
      <c r="L63" s="339" t="s">
        <v>535</v>
      </c>
      <c r="M63" s="339" t="s">
        <v>536</v>
      </c>
      <c r="N63" s="357" t="s">
        <v>577</v>
      </c>
      <c r="O63" s="339" t="s">
        <v>535</v>
      </c>
      <c r="P63" s="339" t="s">
        <v>536</v>
      </c>
      <c r="Q63" s="357" t="s">
        <v>577</v>
      </c>
    </row>
    <row r="64" spans="1:17" s="275" customFormat="1" ht="54.75" customHeight="1">
      <c r="A64" s="1637" t="s">
        <v>4293</v>
      </c>
      <c r="B64" s="116" t="s">
        <v>7184</v>
      </c>
      <c r="C64" s="1125" t="s">
        <v>7152</v>
      </c>
      <c r="D64" s="135" t="s">
        <v>2217</v>
      </c>
      <c r="E64" s="149" t="s">
        <v>3599</v>
      </c>
      <c r="F64" s="135" t="s">
        <v>147</v>
      </c>
      <c r="G64" s="135" t="s">
        <v>1640</v>
      </c>
      <c r="H64" s="705">
        <v>1</v>
      </c>
      <c r="I64" s="135" t="s">
        <v>212</v>
      </c>
      <c r="J64" s="116" t="s">
        <v>216</v>
      </c>
      <c r="K64" s="152" t="s">
        <v>4454</v>
      </c>
      <c r="L64" s="347" t="s">
        <v>837</v>
      </c>
      <c r="M64" s="1127" t="s">
        <v>7183</v>
      </c>
      <c r="N64" s="1128">
        <v>44081</v>
      </c>
      <c r="O64" s="347" t="s">
        <v>837</v>
      </c>
      <c r="P64" s="1127" t="s">
        <v>7183</v>
      </c>
      <c r="Q64" s="1128">
        <v>44081</v>
      </c>
    </row>
    <row r="65" spans="1:17" s="275" customFormat="1" ht="54.75" customHeight="1">
      <c r="A65" s="1637"/>
      <c r="B65" s="1141" t="s">
        <v>7185</v>
      </c>
      <c r="C65" s="1125" t="s">
        <v>7153</v>
      </c>
      <c r="D65" s="1124" t="s">
        <v>2217</v>
      </c>
      <c r="E65" s="1125" t="s">
        <v>7139</v>
      </c>
      <c r="F65" s="1124" t="s">
        <v>147</v>
      </c>
      <c r="G65" s="1124" t="s">
        <v>1640</v>
      </c>
      <c r="H65" s="705">
        <v>1</v>
      </c>
      <c r="I65" s="1124" t="s">
        <v>3511</v>
      </c>
      <c r="J65" s="1120" t="s">
        <v>216</v>
      </c>
      <c r="K65" s="1117" t="s">
        <v>7141</v>
      </c>
      <c r="L65" s="1127" t="s">
        <v>837</v>
      </c>
      <c r="M65" s="1127" t="s">
        <v>7183</v>
      </c>
      <c r="N65" s="1128">
        <v>44081</v>
      </c>
      <c r="O65" s="1127" t="s">
        <v>837</v>
      </c>
      <c r="P65" s="1127" t="s">
        <v>7183</v>
      </c>
      <c r="Q65" s="1128">
        <v>44081</v>
      </c>
    </row>
    <row r="68" spans="1:17" ht="33">
      <c r="A68" s="469" t="s">
        <v>3929</v>
      </c>
    </row>
  </sheetData>
  <mergeCells count="173">
    <mergeCell ref="H1:J1"/>
    <mergeCell ref="A58:A59"/>
    <mergeCell ref="C58:C59"/>
    <mergeCell ref="I58:I59"/>
    <mergeCell ref="A48:A49"/>
    <mergeCell ref="C48:C49"/>
    <mergeCell ref="I48:I49"/>
    <mergeCell ref="B58:B59"/>
    <mergeCell ref="N48:N49"/>
    <mergeCell ref="A26:A29"/>
    <mergeCell ref="C26:C29"/>
    <mergeCell ref="J35:J37"/>
    <mergeCell ref="A40:A42"/>
    <mergeCell ref="C40:C42"/>
    <mergeCell ref="I40:I42"/>
    <mergeCell ref="A38:A39"/>
    <mergeCell ref="C38:C39"/>
    <mergeCell ref="I38:I39"/>
    <mergeCell ref="K35:K37"/>
    <mergeCell ref="C35:C37"/>
    <mergeCell ref="A30:A31"/>
    <mergeCell ref="A35:A37"/>
    <mergeCell ref="L4:L6"/>
    <mergeCell ref="M4:M6"/>
    <mergeCell ref="Q38:Q39"/>
    <mergeCell ref="Q40:Q42"/>
    <mergeCell ref="L48:L49"/>
    <mergeCell ref="K48:K49"/>
    <mergeCell ref="Q43:Q44"/>
    <mergeCell ref="P48:P49"/>
    <mergeCell ref="M48:M49"/>
    <mergeCell ref="Q58:Q59"/>
    <mergeCell ref="Q48:Q49"/>
    <mergeCell ref="P58:P59"/>
    <mergeCell ref="K40:K42"/>
    <mergeCell ref="K38:K39"/>
    <mergeCell ref="L38:L39"/>
    <mergeCell ref="N38:N39"/>
    <mergeCell ref="L35:L37"/>
    <mergeCell ref="M35:M37"/>
    <mergeCell ref="I35:I37"/>
    <mergeCell ref="O48:O49"/>
    <mergeCell ref="J58:J59"/>
    <mergeCell ref="K58:K59"/>
    <mergeCell ref="L58:L59"/>
    <mergeCell ref="N58:N59"/>
    <mergeCell ref="O58:O59"/>
    <mergeCell ref="M58:M59"/>
    <mergeCell ref="J48:J49"/>
    <mergeCell ref="J40:J42"/>
    <mergeCell ref="J38:J39"/>
    <mergeCell ref="N35:N37"/>
    <mergeCell ref="O35:O37"/>
    <mergeCell ref="J26:J29"/>
    <mergeCell ref="K26:K29"/>
    <mergeCell ref="N26:N29"/>
    <mergeCell ref="Q26:Q29"/>
    <mergeCell ref="N15:N17"/>
    <mergeCell ref="P35:P37"/>
    <mergeCell ref="L40:L42"/>
    <mergeCell ref="M40:M42"/>
    <mergeCell ref="A43:A44"/>
    <mergeCell ref="C43:C44"/>
    <mergeCell ref="I43:I44"/>
    <mergeCell ref="J43:J44"/>
    <mergeCell ref="K43:K44"/>
    <mergeCell ref="P43:P44"/>
    <mergeCell ref="L43:L44"/>
    <mergeCell ref="M43:M44"/>
    <mergeCell ref="N43:N44"/>
    <mergeCell ref="O43:O44"/>
    <mergeCell ref="N40:N42"/>
    <mergeCell ref="O40:O42"/>
    <mergeCell ref="P40:P42"/>
    <mergeCell ref="O38:O39"/>
    <mergeCell ref="P38:P39"/>
    <mergeCell ref="M38:M39"/>
    <mergeCell ref="J10:J12"/>
    <mergeCell ref="O26:O29"/>
    <mergeCell ref="P26:P29"/>
    <mergeCell ref="A23:A24"/>
    <mergeCell ref="C23:C24"/>
    <mergeCell ref="I23:I24"/>
    <mergeCell ref="J23:J24"/>
    <mergeCell ref="K23:K24"/>
    <mergeCell ref="P15:P17"/>
    <mergeCell ref="A21:A22"/>
    <mergeCell ref="C21:C22"/>
    <mergeCell ref="I21:I22"/>
    <mergeCell ref="J21:J22"/>
    <mergeCell ref="K21:K22"/>
    <mergeCell ref="L21:L22"/>
    <mergeCell ref="M21:M22"/>
    <mergeCell ref="J15:J17"/>
    <mergeCell ref="K15:K17"/>
    <mergeCell ref="B26:B29"/>
    <mergeCell ref="L26:L29"/>
    <mergeCell ref="M26:M29"/>
    <mergeCell ref="I26:I29"/>
    <mergeCell ref="B21:B22"/>
    <mergeCell ref="B23:B24"/>
    <mergeCell ref="K10:K12"/>
    <mergeCell ref="L10:L12"/>
    <mergeCell ref="P7:P9"/>
    <mergeCell ref="Q30:Q31"/>
    <mergeCell ref="N7:N9"/>
    <mergeCell ref="O15:O17"/>
    <mergeCell ref="O23:O24"/>
    <mergeCell ref="O21:O22"/>
    <mergeCell ref="P23:P24"/>
    <mergeCell ref="Q23:Q24"/>
    <mergeCell ref="P21:P22"/>
    <mergeCell ref="Q21:Q22"/>
    <mergeCell ref="K7:K9"/>
    <mergeCell ref="M10:M12"/>
    <mergeCell ref="N10:N12"/>
    <mergeCell ref="O10:O12"/>
    <mergeCell ref="P10:P12"/>
    <mergeCell ref="Q7:Q9"/>
    <mergeCell ref="Q10:Q12"/>
    <mergeCell ref="Q15:Q17"/>
    <mergeCell ref="L23:L24"/>
    <mergeCell ref="M23:M24"/>
    <mergeCell ref="N23:N24"/>
    <mergeCell ref="N21:N22"/>
    <mergeCell ref="K4:K6"/>
    <mergeCell ref="N4:N6"/>
    <mergeCell ref="O4:O6"/>
    <mergeCell ref="L15:L17"/>
    <mergeCell ref="M15:M17"/>
    <mergeCell ref="Q35:Q37"/>
    <mergeCell ref="L7:L9"/>
    <mergeCell ref="D1:E1"/>
    <mergeCell ref="A4:A6"/>
    <mergeCell ref="C4:C6"/>
    <mergeCell ref="I4:I6"/>
    <mergeCell ref="A15:A17"/>
    <mergeCell ref="C15:C17"/>
    <mergeCell ref="I15:I17"/>
    <mergeCell ref="B4:B6"/>
    <mergeCell ref="B7:B9"/>
    <mergeCell ref="B10:B12"/>
    <mergeCell ref="B15:B17"/>
    <mergeCell ref="A10:A12"/>
    <mergeCell ref="C10:C12"/>
    <mergeCell ref="I10:I12"/>
    <mergeCell ref="I7:I9"/>
    <mergeCell ref="O7:O9"/>
    <mergeCell ref="J7:J9"/>
    <mergeCell ref="A64:A65"/>
    <mergeCell ref="P4:P6"/>
    <mergeCell ref="Q4:Q6"/>
    <mergeCell ref="A7:A9"/>
    <mergeCell ref="C7:C9"/>
    <mergeCell ref="L62:N62"/>
    <mergeCell ref="O62:Q62"/>
    <mergeCell ref="B30:B31"/>
    <mergeCell ref="B35:B37"/>
    <mergeCell ref="B38:B39"/>
    <mergeCell ref="B40:B42"/>
    <mergeCell ref="B43:B44"/>
    <mergeCell ref="B48:B49"/>
    <mergeCell ref="L30:L31"/>
    <mergeCell ref="C30:C31"/>
    <mergeCell ref="I30:I31"/>
    <mergeCell ref="J30:J31"/>
    <mergeCell ref="K30:K31"/>
    <mergeCell ref="M30:M31"/>
    <mergeCell ref="N30:N31"/>
    <mergeCell ref="O30:O31"/>
    <mergeCell ref="P30:P31"/>
    <mergeCell ref="M7:M9"/>
    <mergeCell ref="J4:J6"/>
  </mergeCells>
  <phoneticPr fontId="3"/>
  <hyperlinks>
    <hyperlink ref="D1:E1" location="'表紙　ハイパーリンク'!A1" display="表紙　ハイパーリンク"/>
    <hyperlink ref="H1" location="体表面積と腎機能等の計算シート!A1" display="体表面積と腎機能等の計算シート"/>
    <hyperlink ref="G1" location="'泌尿器科　リンク'!A1" display="泌尿器科　リンク"/>
  </hyperlinks>
  <pageMargins left="0.25" right="0.25" top="0.75" bottom="0.75" header="0.3" footer="0.3"/>
  <pageSetup paperSize="8" scale="52" fitToHeight="0" orientation="landscape" r:id="rId1"/>
  <headerFooter alignWithMargins="0"/>
  <rowBreaks count="2" manualBreakCount="2">
    <brk id="32" max="16383" man="1"/>
    <brk id="4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8"/>
  <sheetViews>
    <sheetView zoomScale="70" zoomScaleNormal="70" zoomScaleSheetLayoutView="55" workbookViewId="0">
      <pane ySplit="1" topLeftCell="A2" activePane="bottomLeft" state="frozen"/>
      <selection pane="bottomLeft" activeCell="D1" sqref="D1:E1"/>
    </sheetView>
  </sheetViews>
  <sheetFormatPr defaultColWidth="13" defaultRowHeight="15.75"/>
  <cols>
    <col min="1" max="1" width="29.5" style="94" customWidth="1"/>
    <col min="2" max="2" width="16.75" style="94" bestFit="1" customWidth="1"/>
    <col min="3" max="3" width="56.25" style="95" bestFit="1" customWidth="1"/>
    <col min="4" max="4" width="23" style="94" bestFit="1" customWidth="1"/>
    <col min="5" max="5" width="28.5" style="94" bestFit="1" customWidth="1"/>
    <col min="6" max="6" width="16.75" style="94" bestFit="1" customWidth="1"/>
    <col min="7" max="7" width="12.625" style="94" bestFit="1" customWidth="1"/>
    <col min="8" max="8" width="24.5" style="95" bestFit="1" customWidth="1"/>
    <col min="9" max="9" width="18.25" style="94" bestFit="1" customWidth="1"/>
    <col min="10" max="10" width="26.125" style="95" bestFit="1" customWidth="1"/>
    <col min="11" max="11" width="74.25" style="94" customWidth="1"/>
    <col min="12" max="16384" width="13" style="94"/>
  </cols>
  <sheetData>
    <row r="1" spans="1:11" ht="60" customHeight="1">
      <c r="A1" s="1009" t="s">
        <v>3128</v>
      </c>
      <c r="B1" s="1009"/>
      <c r="C1" s="1009"/>
      <c r="D1" s="1688" t="s">
        <v>3690</v>
      </c>
      <c r="E1" s="1688"/>
      <c r="F1" s="1623" t="s">
        <v>3613</v>
      </c>
      <c r="G1" s="1623"/>
      <c r="H1" s="1623"/>
    </row>
    <row r="2" spans="1:11" ht="45" customHeight="1">
      <c r="A2" s="862" t="s">
        <v>736</v>
      </c>
      <c r="B2" s="862"/>
      <c r="C2" s="862"/>
      <c r="D2" s="190"/>
      <c r="E2" s="190"/>
      <c r="F2" s="190"/>
      <c r="G2" s="190"/>
      <c r="H2" s="190"/>
      <c r="I2" s="190"/>
      <c r="J2" s="190"/>
      <c r="K2" s="287"/>
    </row>
    <row r="3" spans="1:11" ht="37.5" customHeight="1">
      <c r="A3" s="185" t="s">
        <v>3781</v>
      </c>
      <c r="B3" s="185" t="s">
        <v>578</v>
      </c>
      <c r="C3" s="185" t="s">
        <v>1752</v>
      </c>
      <c r="D3" s="185" t="s">
        <v>2311</v>
      </c>
      <c r="E3" s="185" t="s">
        <v>1713</v>
      </c>
      <c r="F3" s="185" t="s">
        <v>1714</v>
      </c>
      <c r="G3" s="185" t="s">
        <v>1618</v>
      </c>
      <c r="H3" s="185" t="s">
        <v>156</v>
      </c>
      <c r="I3" s="184" t="s">
        <v>121</v>
      </c>
      <c r="J3" s="191" t="s">
        <v>2314</v>
      </c>
      <c r="K3" s="338" t="s">
        <v>5</v>
      </c>
    </row>
    <row r="4" spans="1:11" ht="49.5" customHeight="1">
      <c r="A4" s="1608"/>
      <c r="B4" s="1640" t="s">
        <v>1245</v>
      </c>
      <c r="C4" s="1639" t="s">
        <v>2543</v>
      </c>
      <c r="D4" s="252" t="s">
        <v>43</v>
      </c>
      <c r="E4" s="254" t="s">
        <v>105</v>
      </c>
      <c r="F4" s="251" t="s">
        <v>1033</v>
      </c>
      <c r="G4" s="251"/>
      <c r="H4" s="251" t="s">
        <v>178</v>
      </c>
      <c r="I4" s="1640" t="s">
        <v>303</v>
      </c>
      <c r="J4" s="1640" t="s">
        <v>2</v>
      </c>
      <c r="K4" s="1641" t="s">
        <v>1029</v>
      </c>
    </row>
    <row r="5" spans="1:11" ht="34.5" customHeight="1">
      <c r="A5" s="1609"/>
      <c r="B5" s="1640"/>
      <c r="C5" s="1640"/>
      <c r="D5" s="252" t="s">
        <v>769</v>
      </c>
      <c r="E5" s="254" t="s">
        <v>33</v>
      </c>
      <c r="F5" s="251" t="s">
        <v>1033</v>
      </c>
      <c r="G5" s="251"/>
      <c r="H5" s="254" t="s">
        <v>118</v>
      </c>
      <c r="I5" s="1640"/>
      <c r="J5" s="1640"/>
      <c r="K5" s="1641"/>
    </row>
    <row r="6" spans="1:11" ht="35.25" customHeight="1">
      <c r="A6" s="1642"/>
      <c r="B6" s="1645" t="s">
        <v>3280</v>
      </c>
      <c r="C6" s="1645" t="s">
        <v>2544</v>
      </c>
      <c r="D6" s="118" t="s">
        <v>769</v>
      </c>
      <c r="E6" s="108" t="s">
        <v>11</v>
      </c>
      <c r="F6" s="109" t="s">
        <v>1033</v>
      </c>
      <c r="G6" s="109"/>
      <c r="H6" s="106">
        <v>1</v>
      </c>
      <c r="I6" s="1637" t="s">
        <v>270</v>
      </c>
      <c r="J6" s="1637" t="s">
        <v>263</v>
      </c>
      <c r="K6" s="1638" t="s">
        <v>1541</v>
      </c>
    </row>
    <row r="7" spans="1:11" ht="36.75" customHeight="1">
      <c r="A7" s="1643"/>
      <c r="B7" s="1645"/>
      <c r="C7" s="1645"/>
      <c r="D7" s="118" t="s">
        <v>43</v>
      </c>
      <c r="E7" s="108" t="s">
        <v>11</v>
      </c>
      <c r="F7" s="109" t="s">
        <v>1033</v>
      </c>
      <c r="G7" s="109"/>
      <c r="H7" s="106">
        <v>1</v>
      </c>
      <c r="I7" s="1637"/>
      <c r="J7" s="1637"/>
      <c r="K7" s="1638"/>
    </row>
    <row r="8" spans="1:11" ht="40.5" customHeight="1">
      <c r="A8" s="1644"/>
      <c r="B8" s="1645"/>
      <c r="C8" s="1645"/>
      <c r="D8" s="118" t="s">
        <v>1944</v>
      </c>
      <c r="E8" s="108" t="s">
        <v>306</v>
      </c>
      <c r="F8" s="109" t="s">
        <v>1033</v>
      </c>
      <c r="G8" s="109"/>
      <c r="H8" s="106" t="s">
        <v>132</v>
      </c>
      <c r="I8" s="1637"/>
      <c r="J8" s="1637"/>
      <c r="K8" s="1638"/>
    </row>
    <row r="9" spans="1:11" ht="45" customHeight="1">
      <c r="A9" s="1608"/>
      <c r="B9" s="1640" t="s">
        <v>1246</v>
      </c>
      <c r="C9" s="1640" t="s">
        <v>2697</v>
      </c>
      <c r="D9" s="950" t="s">
        <v>769</v>
      </c>
      <c r="E9" s="950" t="s">
        <v>11</v>
      </c>
      <c r="F9" s="949" t="s">
        <v>1033</v>
      </c>
      <c r="G9" s="949"/>
      <c r="H9" s="949">
        <v>1</v>
      </c>
      <c r="I9" s="1640" t="s">
        <v>270</v>
      </c>
      <c r="J9" s="1640" t="s">
        <v>363</v>
      </c>
      <c r="K9" s="1641"/>
    </row>
    <row r="10" spans="1:11" ht="45" customHeight="1">
      <c r="A10" s="1609"/>
      <c r="B10" s="1640"/>
      <c r="C10" s="1640"/>
      <c r="D10" s="950" t="s">
        <v>43</v>
      </c>
      <c r="E10" s="950" t="s">
        <v>46</v>
      </c>
      <c r="F10" s="949" t="s">
        <v>1033</v>
      </c>
      <c r="G10" s="949"/>
      <c r="H10" s="950">
        <v>1</v>
      </c>
      <c r="I10" s="1640"/>
      <c r="J10" s="1640"/>
      <c r="K10" s="1641"/>
    </row>
    <row r="11" spans="1:11" ht="45" customHeight="1">
      <c r="A11" s="1642"/>
      <c r="B11" s="1674" t="s">
        <v>1247</v>
      </c>
      <c r="C11" s="1674" t="s">
        <v>4894</v>
      </c>
      <c r="D11" s="106" t="s">
        <v>43</v>
      </c>
      <c r="E11" s="108" t="s">
        <v>3024</v>
      </c>
      <c r="F11" s="109" t="s">
        <v>1033</v>
      </c>
      <c r="G11" s="109"/>
      <c r="H11" s="106">
        <v>1</v>
      </c>
      <c r="I11" s="1637" t="s">
        <v>270</v>
      </c>
      <c r="J11" s="1645" t="s">
        <v>263</v>
      </c>
      <c r="K11" s="1638" t="s">
        <v>4895</v>
      </c>
    </row>
    <row r="12" spans="1:11" ht="45" customHeight="1">
      <c r="A12" s="1644"/>
      <c r="B12" s="1674"/>
      <c r="C12" s="1674"/>
      <c r="D12" s="106" t="s">
        <v>1944</v>
      </c>
      <c r="E12" s="108" t="s">
        <v>3045</v>
      </c>
      <c r="F12" s="109" t="s">
        <v>1033</v>
      </c>
      <c r="G12" s="109"/>
      <c r="H12" s="106" t="s">
        <v>4</v>
      </c>
      <c r="I12" s="1637"/>
      <c r="J12" s="1637"/>
      <c r="K12" s="1638"/>
    </row>
    <row r="13" spans="1:11" ht="58.5" customHeight="1">
      <c r="A13" s="1608" t="s">
        <v>6139</v>
      </c>
      <c r="B13" s="1640" t="s">
        <v>1248</v>
      </c>
      <c r="C13" s="1639" t="s">
        <v>2109</v>
      </c>
      <c r="D13" s="254" t="s">
        <v>43</v>
      </c>
      <c r="E13" s="254" t="s">
        <v>3039</v>
      </c>
      <c r="F13" s="251" t="s">
        <v>1033</v>
      </c>
      <c r="G13" s="251"/>
      <c r="H13" s="254">
        <v>1</v>
      </c>
      <c r="I13" s="1640" t="s">
        <v>79</v>
      </c>
      <c r="J13" s="1640" t="s">
        <v>260</v>
      </c>
      <c r="K13" s="1641" t="s">
        <v>3055</v>
      </c>
    </row>
    <row r="14" spans="1:11" ht="58.5" customHeight="1">
      <c r="A14" s="1609"/>
      <c r="B14" s="1640"/>
      <c r="C14" s="1640"/>
      <c r="D14" s="254" t="s">
        <v>443</v>
      </c>
      <c r="E14" s="254" t="s">
        <v>2106</v>
      </c>
      <c r="F14" s="251"/>
      <c r="G14" s="251"/>
      <c r="H14" s="254"/>
      <c r="I14" s="1640"/>
      <c r="J14" s="1640"/>
      <c r="K14" s="1641"/>
    </row>
    <row r="15" spans="1:11" ht="45" customHeight="1">
      <c r="A15" s="1642"/>
      <c r="B15" s="1637" t="s">
        <v>1250</v>
      </c>
      <c r="C15" s="1637" t="s">
        <v>393</v>
      </c>
      <c r="D15" s="108" t="s">
        <v>43</v>
      </c>
      <c r="E15" s="108" t="s">
        <v>3025</v>
      </c>
      <c r="F15" s="116" t="s">
        <v>1033</v>
      </c>
      <c r="G15" s="116"/>
      <c r="H15" s="108">
        <v>1</v>
      </c>
      <c r="I15" s="1637" t="s">
        <v>270</v>
      </c>
      <c r="J15" s="1645" t="s">
        <v>216</v>
      </c>
      <c r="K15" s="1638" t="s">
        <v>3056</v>
      </c>
    </row>
    <row r="16" spans="1:11" ht="45" customHeight="1">
      <c r="A16" s="1643"/>
      <c r="B16" s="1637"/>
      <c r="C16" s="1637"/>
      <c r="D16" s="108" t="s">
        <v>51</v>
      </c>
      <c r="E16" s="108" t="s">
        <v>3046</v>
      </c>
      <c r="F16" s="116" t="s">
        <v>1033</v>
      </c>
      <c r="G16" s="116"/>
      <c r="H16" s="108">
        <v>1</v>
      </c>
      <c r="I16" s="1637"/>
      <c r="J16" s="1637"/>
      <c r="K16" s="1638"/>
    </row>
    <row r="17" spans="1:11" ht="45" customHeight="1">
      <c r="A17" s="1644"/>
      <c r="B17" s="1637"/>
      <c r="C17" s="1637"/>
      <c r="D17" s="108" t="s">
        <v>409</v>
      </c>
      <c r="E17" s="108" t="s">
        <v>3041</v>
      </c>
      <c r="F17" s="116" t="s">
        <v>1033</v>
      </c>
      <c r="G17" s="116"/>
      <c r="H17" s="108">
        <v>1</v>
      </c>
      <c r="I17" s="1637"/>
      <c r="J17" s="1637"/>
      <c r="K17" s="1638"/>
    </row>
    <row r="18" spans="1:11" ht="62.25" customHeight="1">
      <c r="A18" s="1642" t="s">
        <v>6138</v>
      </c>
      <c r="B18" s="1637" t="s">
        <v>1249</v>
      </c>
      <c r="C18" s="1645" t="s">
        <v>2108</v>
      </c>
      <c r="D18" s="118" t="s">
        <v>43</v>
      </c>
      <c r="E18" s="116" t="s">
        <v>269</v>
      </c>
      <c r="F18" s="106" t="s">
        <v>2105</v>
      </c>
      <c r="G18" s="106"/>
      <c r="H18" s="106">
        <v>1</v>
      </c>
      <c r="I18" s="1637" t="s">
        <v>79</v>
      </c>
      <c r="J18" s="1637" t="s">
        <v>260</v>
      </c>
      <c r="K18" s="1647"/>
    </row>
    <row r="19" spans="1:11" ht="66" customHeight="1">
      <c r="A19" s="1644"/>
      <c r="B19" s="1637"/>
      <c r="C19" s="1645"/>
      <c r="D19" s="118" t="s">
        <v>443</v>
      </c>
      <c r="E19" s="116" t="s">
        <v>2107</v>
      </c>
      <c r="F19" s="106"/>
      <c r="G19" s="106"/>
      <c r="H19" s="271"/>
      <c r="I19" s="1637"/>
      <c r="J19" s="1637"/>
      <c r="K19" s="1649"/>
    </row>
    <row r="20" spans="1:11" ht="45" customHeight="1">
      <c r="A20" s="1608"/>
      <c r="B20" s="1639" t="s">
        <v>2104</v>
      </c>
      <c r="C20" s="1639" t="s">
        <v>4896</v>
      </c>
      <c r="D20" s="251" t="s">
        <v>1944</v>
      </c>
      <c r="E20" s="251" t="s">
        <v>441</v>
      </c>
      <c r="F20" s="251" t="s">
        <v>1035</v>
      </c>
      <c r="G20" s="251"/>
      <c r="H20" s="251" t="s">
        <v>2101</v>
      </c>
      <c r="I20" s="1639" t="s">
        <v>2141</v>
      </c>
      <c r="J20" s="1639" t="s">
        <v>2103</v>
      </c>
      <c r="K20" s="1641" t="s">
        <v>4897</v>
      </c>
    </row>
    <row r="21" spans="1:11" ht="57" customHeight="1">
      <c r="A21" s="1612"/>
      <c r="B21" s="1639"/>
      <c r="C21" s="1639"/>
      <c r="D21" s="251" t="s">
        <v>2538</v>
      </c>
      <c r="E21" s="251" t="s">
        <v>442</v>
      </c>
      <c r="F21" s="251" t="s">
        <v>1035</v>
      </c>
      <c r="G21" s="251"/>
      <c r="H21" s="251" t="s">
        <v>2102</v>
      </c>
      <c r="I21" s="1639"/>
      <c r="J21" s="1639"/>
      <c r="K21" s="1641"/>
    </row>
    <row r="22" spans="1:11" ht="57" customHeight="1">
      <c r="A22" s="1609"/>
      <c r="B22" s="1639"/>
      <c r="C22" s="1639"/>
      <c r="D22" s="251" t="s">
        <v>443</v>
      </c>
      <c r="E22" s="251" t="s">
        <v>3058</v>
      </c>
      <c r="F22" s="251"/>
      <c r="G22" s="251"/>
      <c r="H22" s="251"/>
      <c r="I22" s="1639"/>
      <c r="J22" s="1639"/>
      <c r="K22" s="1641"/>
    </row>
    <row r="23" spans="1:11" ht="62.25" customHeight="1">
      <c r="A23" s="1642" t="s">
        <v>6137</v>
      </c>
      <c r="B23" s="851" t="s">
        <v>2542</v>
      </c>
      <c r="C23" s="849" t="s">
        <v>2540</v>
      </c>
      <c r="D23" s="853" t="s">
        <v>2233</v>
      </c>
      <c r="E23" s="849" t="s">
        <v>3283</v>
      </c>
      <c r="F23" s="851" t="s">
        <v>7</v>
      </c>
      <c r="G23" s="851" t="s">
        <v>1717</v>
      </c>
      <c r="H23" s="851">
        <v>1</v>
      </c>
      <c r="I23" s="849" t="s">
        <v>78</v>
      </c>
      <c r="J23" s="849" t="s">
        <v>2</v>
      </c>
      <c r="K23" s="1647"/>
    </row>
    <row r="24" spans="1:11" ht="66" customHeight="1">
      <c r="A24" s="1644"/>
      <c r="B24" s="106" t="s">
        <v>2539</v>
      </c>
      <c r="C24" s="109" t="s">
        <v>2541</v>
      </c>
      <c r="D24" s="118" t="s">
        <v>2233</v>
      </c>
      <c r="E24" s="116" t="s">
        <v>3282</v>
      </c>
      <c r="F24" s="116" t="s">
        <v>7</v>
      </c>
      <c r="G24" s="116" t="s">
        <v>1725</v>
      </c>
      <c r="H24" s="109">
        <v>1</v>
      </c>
      <c r="I24" s="108" t="s">
        <v>78</v>
      </c>
      <c r="J24" s="108" t="s">
        <v>1007</v>
      </c>
      <c r="K24" s="1649"/>
    </row>
    <row r="25" spans="1:11" ht="27" customHeight="1">
      <c r="A25" s="638"/>
      <c r="B25" s="1608" t="s">
        <v>1317</v>
      </c>
      <c r="C25" s="1608" t="s">
        <v>3327</v>
      </c>
      <c r="D25" s="1914" t="s">
        <v>2233</v>
      </c>
      <c r="E25" s="254" t="s">
        <v>3048</v>
      </c>
      <c r="F25" s="251" t="s">
        <v>7</v>
      </c>
      <c r="G25" s="251" t="s">
        <v>1717</v>
      </c>
      <c r="H25" s="278">
        <v>1</v>
      </c>
      <c r="I25" s="1640" t="s">
        <v>81</v>
      </c>
      <c r="J25" s="1640" t="s">
        <v>2</v>
      </c>
      <c r="K25" s="1616" t="s">
        <v>3418</v>
      </c>
    </row>
    <row r="26" spans="1:11" ht="43.5" customHeight="1">
      <c r="A26" s="639"/>
      <c r="B26" s="1612"/>
      <c r="C26" s="1612"/>
      <c r="D26" s="1915"/>
      <c r="E26" s="251" t="s">
        <v>3049</v>
      </c>
      <c r="F26" s="251" t="s">
        <v>7</v>
      </c>
      <c r="G26" s="251" t="s">
        <v>1725</v>
      </c>
      <c r="H26" s="278" t="s">
        <v>1034</v>
      </c>
      <c r="I26" s="1640"/>
      <c r="J26" s="1640"/>
      <c r="K26" s="1617"/>
    </row>
    <row r="27" spans="1:11" ht="32.25" customHeight="1">
      <c r="A27" s="640"/>
      <c r="B27" s="1609"/>
      <c r="C27" s="1609"/>
      <c r="D27" s="252" t="s">
        <v>443</v>
      </c>
      <c r="E27" s="251" t="s">
        <v>491</v>
      </c>
      <c r="F27" s="254"/>
      <c r="G27" s="254"/>
      <c r="H27" s="272"/>
      <c r="I27" s="1640"/>
      <c r="J27" s="1640"/>
      <c r="K27" s="1618"/>
    </row>
    <row r="28" spans="1:11" ht="39.75" customHeight="1">
      <c r="A28" s="1642"/>
      <c r="B28" s="1601" t="s">
        <v>3296</v>
      </c>
      <c r="C28" s="1679" t="s">
        <v>4898</v>
      </c>
      <c r="D28" s="118" t="s">
        <v>2233</v>
      </c>
      <c r="E28" s="116" t="s">
        <v>3285</v>
      </c>
      <c r="F28" s="109" t="s">
        <v>1033</v>
      </c>
      <c r="G28" s="109" t="s">
        <v>3287</v>
      </c>
      <c r="H28" s="106">
        <v>1</v>
      </c>
      <c r="I28" s="1637" t="s">
        <v>79</v>
      </c>
      <c r="J28" s="1645" t="s">
        <v>3290</v>
      </c>
      <c r="K28" s="1645"/>
    </row>
    <row r="29" spans="1:11" ht="39.75" customHeight="1">
      <c r="A29" s="1643"/>
      <c r="B29" s="1660"/>
      <c r="C29" s="1679"/>
      <c r="D29" s="118" t="s">
        <v>2233</v>
      </c>
      <c r="E29" s="116" t="s">
        <v>3286</v>
      </c>
      <c r="F29" s="109" t="s">
        <v>1033</v>
      </c>
      <c r="G29" s="109" t="s">
        <v>1743</v>
      </c>
      <c r="H29" s="106" t="s">
        <v>3288</v>
      </c>
      <c r="I29" s="1637"/>
      <c r="J29" s="1645"/>
      <c r="K29" s="1645"/>
    </row>
    <row r="30" spans="1:11" ht="30.75" customHeight="1">
      <c r="A30" s="1643"/>
      <c r="B30" s="1660"/>
      <c r="C30" s="1674"/>
      <c r="D30" s="118" t="s">
        <v>43</v>
      </c>
      <c r="E30" s="116" t="s">
        <v>488</v>
      </c>
      <c r="F30" s="109" t="s">
        <v>1033</v>
      </c>
      <c r="G30" s="109"/>
      <c r="H30" s="106">
        <v>1</v>
      </c>
      <c r="I30" s="1637"/>
      <c r="J30" s="1637"/>
      <c r="K30" s="1645"/>
    </row>
    <row r="31" spans="1:11" ht="30.75" customHeight="1">
      <c r="A31" s="1643"/>
      <c r="B31" s="1602"/>
      <c r="C31" s="1674"/>
      <c r="D31" s="118" t="s">
        <v>1944</v>
      </c>
      <c r="E31" s="116" t="s">
        <v>489</v>
      </c>
      <c r="F31" s="109" t="s">
        <v>1033</v>
      </c>
      <c r="G31" s="109"/>
      <c r="H31" s="271" t="s">
        <v>132</v>
      </c>
      <c r="I31" s="1637"/>
      <c r="J31" s="1637"/>
      <c r="K31" s="1645"/>
    </row>
    <row r="32" spans="1:11" ht="39.75" customHeight="1">
      <c r="A32" s="1643"/>
      <c r="B32" s="1608" t="s">
        <v>3323</v>
      </c>
      <c r="C32" s="1639" t="s">
        <v>4899</v>
      </c>
      <c r="D32" s="430" t="s">
        <v>2233</v>
      </c>
      <c r="E32" s="426" t="s">
        <v>3289</v>
      </c>
      <c r="F32" s="426" t="s">
        <v>1033</v>
      </c>
      <c r="G32" s="426" t="s">
        <v>1743</v>
      </c>
      <c r="H32" s="427" t="s">
        <v>366</v>
      </c>
      <c r="I32" s="1640" t="s">
        <v>79</v>
      </c>
      <c r="J32" s="1639" t="s">
        <v>690</v>
      </c>
      <c r="K32" s="1639"/>
    </row>
    <row r="33" spans="1:11" ht="30.75" customHeight="1">
      <c r="A33" s="1643"/>
      <c r="B33" s="1612"/>
      <c r="C33" s="1640"/>
      <c r="D33" s="430" t="s">
        <v>43</v>
      </c>
      <c r="E33" s="426" t="s">
        <v>488</v>
      </c>
      <c r="F33" s="426" t="s">
        <v>1033</v>
      </c>
      <c r="G33" s="426"/>
      <c r="H33" s="427">
        <v>1</v>
      </c>
      <c r="I33" s="1640"/>
      <c r="J33" s="1640"/>
      <c r="K33" s="1639"/>
    </row>
    <row r="34" spans="1:11" ht="30.75" customHeight="1">
      <c r="A34" s="1643"/>
      <c r="B34" s="1609"/>
      <c r="C34" s="1640"/>
      <c r="D34" s="430" t="s">
        <v>1944</v>
      </c>
      <c r="E34" s="426" t="s">
        <v>489</v>
      </c>
      <c r="F34" s="426" t="s">
        <v>1033</v>
      </c>
      <c r="G34" s="426"/>
      <c r="H34" s="272" t="s">
        <v>132</v>
      </c>
      <c r="I34" s="1640"/>
      <c r="J34" s="1640"/>
      <c r="K34" s="1639"/>
    </row>
    <row r="35" spans="1:11" ht="88.5" customHeight="1">
      <c r="A35" s="1644"/>
      <c r="B35" s="117" t="s">
        <v>3292</v>
      </c>
      <c r="C35" s="109" t="s">
        <v>4900</v>
      </c>
      <c r="D35" s="118" t="s">
        <v>2233</v>
      </c>
      <c r="E35" s="116" t="s">
        <v>3596</v>
      </c>
      <c r="F35" s="109" t="s">
        <v>1033</v>
      </c>
      <c r="G35" s="109" t="s">
        <v>1743</v>
      </c>
      <c r="H35" s="108">
        <v>1</v>
      </c>
      <c r="I35" s="108" t="s">
        <v>78</v>
      </c>
      <c r="J35" s="108" t="s">
        <v>1007</v>
      </c>
      <c r="K35" s="116"/>
    </row>
    <row r="36" spans="1:11" ht="84" customHeight="1">
      <c r="A36" s="1608"/>
      <c r="B36" s="1639" t="s">
        <v>2110</v>
      </c>
      <c r="C36" s="1639" t="s">
        <v>499</v>
      </c>
      <c r="D36" s="252" t="s">
        <v>43</v>
      </c>
      <c r="E36" s="251" t="s">
        <v>3598</v>
      </c>
      <c r="F36" s="254" t="s">
        <v>209</v>
      </c>
      <c r="G36" s="254"/>
      <c r="H36" s="341">
        <v>1</v>
      </c>
      <c r="I36" s="1613" t="s">
        <v>78</v>
      </c>
      <c r="J36" s="1613" t="s">
        <v>91</v>
      </c>
      <c r="K36" s="1616" t="s">
        <v>6863</v>
      </c>
    </row>
    <row r="37" spans="1:11" ht="84" customHeight="1">
      <c r="A37" s="1612"/>
      <c r="B37" s="1639"/>
      <c r="C37" s="1639"/>
      <c r="D37" s="1079" t="s">
        <v>6861</v>
      </c>
      <c r="E37" s="1077" t="s">
        <v>6864</v>
      </c>
      <c r="F37" s="1078" t="s">
        <v>7</v>
      </c>
      <c r="G37" s="1078" t="s">
        <v>6862</v>
      </c>
      <c r="H37" s="341">
        <v>1</v>
      </c>
      <c r="I37" s="1615"/>
      <c r="J37" s="1615"/>
      <c r="K37" s="1617"/>
    </row>
    <row r="38" spans="1:11" ht="84" customHeight="1">
      <c r="A38" s="1609"/>
      <c r="B38" s="1639"/>
      <c r="C38" s="1639"/>
      <c r="D38" s="252" t="s">
        <v>443</v>
      </c>
      <c r="E38" s="251" t="s">
        <v>1006</v>
      </c>
      <c r="F38" s="254"/>
      <c r="G38" s="254"/>
      <c r="H38" s="272"/>
      <c r="I38" s="254" t="s">
        <v>154</v>
      </c>
      <c r="J38" s="254" t="s">
        <v>2</v>
      </c>
      <c r="K38" s="1618"/>
    </row>
    <row r="39" spans="1:11" s="342" customFormat="1" ht="58.5" customHeight="1">
      <c r="A39" s="116" t="s">
        <v>6129</v>
      </c>
      <c r="B39" s="108" t="s">
        <v>3595</v>
      </c>
      <c r="C39" s="108" t="s">
        <v>2698</v>
      </c>
      <c r="D39" s="108" t="s">
        <v>0</v>
      </c>
      <c r="E39" s="116" t="s">
        <v>3597</v>
      </c>
      <c r="F39" s="108" t="s">
        <v>7</v>
      </c>
      <c r="G39" s="108"/>
      <c r="H39" s="442" t="s">
        <v>1030</v>
      </c>
      <c r="I39" s="108" t="s">
        <v>154</v>
      </c>
      <c r="J39" s="116" t="s">
        <v>1007</v>
      </c>
      <c r="K39" s="152"/>
    </row>
    <row r="40" spans="1:11" ht="27" customHeight="1">
      <c r="A40" s="1608" t="s">
        <v>1037</v>
      </c>
      <c r="B40" s="1639" t="s">
        <v>6135</v>
      </c>
      <c r="C40" s="1639" t="s">
        <v>3308</v>
      </c>
      <c r="D40" s="1650" t="s">
        <v>2233</v>
      </c>
      <c r="E40" s="427" t="s">
        <v>3048</v>
      </c>
      <c r="F40" s="427" t="s">
        <v>7</v>
      </c>
      <c r="G40" s="427"/>
      <c r="H40" s="278">
        <v>1</v>
      </c>
      <c r="I40" s="1639" t="s">
        <v>154</v>
      </c>
      <c r="J40" s="1639" t="s">
        <v>3307</v>
      </c>
      <c r="K40" s="1616"/>
    </row>
    <row r="41" spans="1:11" ht="43.5" customHeight="1">
      <c r="A41" s="1612"/>
      <c r="B41" s="1639"/>
      <c r="C41" s="1639"/>
      <c r="D41" s="1650"/>
      <c r="E41" s="426" t="s">
        <v>3289</v>
      </c>
      <c r="F41" s="427" t="s">
        <v>7</v>
      </c>
      <c r="G41" s="427"/>
      <c r="H41" s="278" t="s">
        <v>3305</v>
      </c>
      <c r="I41" s="1639"/>
      <c r="J41" s="1639"/>
      <c r="K41" s="1617"/>
    </row>
    <row r="42" spans="1:11" ht="44.25" customHeight="1">
      <c r="A42" s="1612"/>
      <c r="B42" s="1639"/>
      <c r="C42" s="1639"/>
      <c r="D42" s="427" t="s">
        <v>0</v>
      </c>
      <c r="E42" s="426" t="s">
        <v>703</v>
      </c>
      <c r="F42" s="427" t="s">
        <v>7</v>
      </c>
      <c r="G42" s="427"/>
      <c r="H42" s="432" t="s">
        <v>1030</v>
      </c>
      <c r="I42" s="1639"/>
      <c r="J42" s="1639"/>
      <c r="K42" s="1618"/>
    </row>
    <row r="43" spans="1:11" ht="54" customHeight="1">
      <c r="A43" s="1612"/>
      <c r="B43" s="1679" t="s">
        <v>6136</v>
      </c>
      <c r="C43" s="1679" t="s">
        <v>3309</v>
      </c>
      <c r="D43" s="428" t="s">
        <v>2233</v>
      </c>
      <c r="E43" s="108" t="s">
        <v>3304</v>
      </c>
      <c r="F43" s="106" t="s">
        <v>7</v>
      </c>
      <c r="G43" s="106"/>
      <c r="H43" s="124" t="s">
        <v>3306</v>
      </c>
      <c r="I43" s="1645" t="s">
        <v>154</v>
      </c>
      <c r="J43" s="1645" t="s">
        <v>1007</v>
      </c>
      <c r="K43" s="1647"/>
    </row>
    <row r="44" spans="1:11" ht="44.25" customHeight="1">
      <c r="A44" s="1609"/>
      <c r="B44" s="1679"/>
      <c r="C44" s="1679"/>
      <c r="D44" s="106" t="s">
        <v>0</v>
      </c>
      <c r="E44" s="116" t="s">
        <v>703</v>
      </c>
      <c r="F44" s="106" t="s">
        <v>7</v>
      </c>
      <c r="G44" s="106"/>
      <c r="H44" s="343" t="s">
        <v>1030</v>
      </c>
      <c r="I44" s="1645"/>
      <c r="J44" s="1645"/>
      <c r="K44" s="1649"/>
    </row>
    <row r="45" spans="1:11" s="342" customFormat="1" ht="41.25" customHeight="1">
      <c r="A45" s="1639" t="s">
        <v>1039</v>
      </c>
      <c r="B45" s="1729"/>
      <c r="C45" s="1639" t="s">
        <v>2628</v>
      </c>
      <c r="D45" s="1639" t="s">
        <v>2622</v>
      </c>
      <c r="E45" s="344" t="s">
        <v>3412</v>
      </c>
      <c r="F45" s="1639" t="s">
        <v>311</v>
      </c>
      <c r="G45" s="1639"/>
      <c r="H45" s="2023" t="s">
        <v>762</v>
      </c>
      <c r="I45" s="1639" t="s">
        <v>266</v>
      </c>
      <c r="J45" s="1639" t="s">
        <v>1007</v>
      </c>
      <c r="K45" s="1641"/>
    </row>
    <row r="46" spans="1:11" s="342" customFormat="1" ht="41.25" customHeight="1">
      <c r="A46" s="1639"/>
      <c r="B46" s="1729"/>
      <c r="C46" s="1639"/>
      <c r="D46" s="1639"/>
      <c r="E46" s="344" t="s">
        <v>3413</v>
      </c>
      <c r="F46" s="1639"/>
      <c r="G46" s="1639"/>
      <c r="H46" s="2024"/>
      <c r="I46" s="1639"/>
      <c r="J46" s="1639"/>
      <c r="K46" s="1641"/>
    </row>
    <row r="47" spans="1:11" s="342" customFormat="1" ht="44.25" customHeight="1">
      <c r="A47" s="1639"/>
      <c r="B47" s="1729"/>
      <c r="C47" s="1639"/>
      <c r="D47" s="1639"/>
      <c r="E47" s="344" t="s">
        <v>3414</v>
      </c>
      <c r="F47" s="1639"/>
      <c r="G47" s="1639"/>
      <c r="H47" s="2024"/>
      <c r="I47" s="1639"/>
      <c r="J47" s="1639"/>
      <c r="K47" s="1641"/>
    </row>
    <row r="48" spans="1:11" s="342" customFormat="1" ht="41.25" customHeight="1">
      <c r="A48" s="1645" t="s">
        <v>1038</v>
      </c>
      <c r="B48" s="1739"/>
      <c r="C48" s="1679" t="s">
        <v>2628</v>
      </c>
      <c r="D48" s="1645" t="s">
        <v>2622</v>
      </c>
      <c r="E48" s="346" t="s">
        <v>3412</v>
      </c>
      <c r="F48" s="1679" t="s">
        <v>311</v>
      </c>
      <c r="G48" s="1679"/>
      <c r="H48" s="2025" t="s">
        <v>1318</v>
      </c>
      <c r="I48" s="1645" t="s">
        <v>79</v>
      </c>
      <c r="J48" s="1645" t="s">
        <v>1007</v>
      </c>
      <c r="K48" s="1638"/>
    </row>
    <row r="49" spans="1:11" s="342" customFormat="1" ht="41.25" customHeight="1">
      <c r="A49" s="1679"/>
      <c r="B49" s="1739"/>
      <c r="C49" s="1679"/>
      <c r="D49" s="1645"/>
      <c r="E49" s="346" t="s">
        <v>3413</v>
      </c>
      <c r="F49" s="1679"/>
      <c r="G49" s="1679"/>
      <c r="H49" s="2026"/>
      <c r="I49" s="1679"/>
      <c r="J49" s="1679"/>
      <c r="K49" s="1673"/>
    </row>
    <row r="50" spans="1:11" s="342" customFormat="1" ht="42" customHeight="1">
      <c r="A50" s="1679"/>
      <c r="B50" s="1739"/>
      <c r="C50" s="1679"/>
      <c r="D50" s="1645"/>
      <c r="E50" s="346" t="s">
        <v>3414</v>
      </c>
      <c r="F50" s="1679"/>
      <c r="G50" s="1679"/>
      <c r="H50" s="2026"/>
      <c r="I50" s="1679"/>
      <c r="J50" s="1679"/>
      <c r="K50" s="1673"/>
    </row>
    <row r="51" spans="1:11" ht="67.5" customHeight="1">
      <c r="A51" s="851" t="s">
        <v>1038</v>
      </c>
      <c r="B51" s="225"/>
      <c r="C51" s="251" t="s">
        <v>2629</v>
      </c>
      <c r="D51" s="253" t="s">
        <v>2622</v>
      </c>
      <c r="E51" s="251" t="s">
        <v>3415</v>
      </c>
      <c r="F51" s="251" t="s">
        <v>311</v>
      </c>
      <c r="G51" s="251"/>
      <c r="H51" s="251" t="s">
        <v>675</v>
      </c>
      <c r="I51" s="251" t="s">
        <v>78</v>
      </c>
      <c r="J51" s="251" t="s">
        <v>1319</v>
      </c>
      <c r="K51" s="251"/>
    </row>
    <row r="52" spans="1:11" s="368" customFormat="1" ht="57.75" customHeight="1">
      <c r="A52" s="1642" t="s">
        <v>7405</v>
      </c>
      <c r="B52" s="1293" t="s">
        <v>4044</v>
      </c>
      <c r="C52" s="1293" t="s">
        <v>7407</v>
      </c>
      <c r="D52" s="1293" t="s">
        <v>2094</v>
      </c>
      <c r="E52" s="1294" t="s">
        <v>828</v>
      </c>
      <c r="F52" s="1294" t="s">
        <v>7</v>
      </c>
      <c r="G52" s="1294" t="s">
        <v>7400</v>
      </c>
      <c r="H52" s="1294">
        <v>1</v>
      </c>
      <c r="I52" s="1306" t="s">
        <v>301</v>
      </c>
      <c r="J52" s="1293" t="s">
        <v>363</v>
      </c>
      <c r="K52" s="1295"/>
    </row>
    <row r="53" spans="1:11" s="368" customFormat="1" ht="57.75" customHeight="1">
      <c r="A53" s="1644"/>
      <c r="B53" s="1293" t="s">
        <v>7406</v>
      </c>
      <c r="C53" s="1293" t="s">
        <v>7408</v>
      </c>
      <c r="D53" s="1293" t="s">
        <v>2094</v>
      </c>
      <c r="E53" s="1294" t="s">
        <v>7401</v>
      </c>
      <c r="F53" s="1294" t="s">
        <v>7</v>
      </c>
      <c r="G53" s="1294" t="s">
        <v>7400</v>
      </c>
      <c r="H53" s="1294">
        <v>1</v>
      </c>
      <c r="I53" s="1306" t="s">
        <v>86</v>
      </c>
      <c r="J53" s="1293" t="s">
        <v>363</v>
      </c>
      <c r="K53" s="1295"/>
    </row>
    <row r="54" spans="1:11" ht="39.75" customHeight="1">
      <c r="A54" s="1608" t="s">
        <v>5020</v>
      </c>
      <c r="B54" s="1608" t="s">
        <v>5227</v>
      </c>
      <c r="C54" s="1639" t="s">
        <v>5017</v>
      </c>
      <c r="D54" s="769" t="s">
        <v>97</v>
      </c>
      <c r="E54" s="768" t="s">
        <v>5009</v>
      </c>
      <c r="F54" s="768" t="s">
        <v>147</v>
      </c>
      <c r="G54" s="768" t="s">
        <v>1919</v>
      </c>
      <c r="H54" s="770">
        <v>1</v>
      </c>
      <c r="I54" s="1640" t="s">
        <v>79</v>
      </c>
      <c r="J54" s="1639" t="s">
        <v>5013</v>
      </c>
      <c r="K54" s="1639"/>
    </row>
    <row r="55" spans="1:11" ht="39.75" customHeight="1">
      <c r="A55" s="1612"/>
      <c r="B55" s="1612"/>
      <c r="C55" s="1639"/>
      <c r="D55" s="769" t="s">
        <v>1944</v>
      </c>
      <c r="E55" s="768" t="s">
        <v>4495</v>
      </c>
      <c r="F55" s="768" t="s">
        <v>147</v>
      </c>
      <c r="G55" s="768" t="s">
        <v>3165</v>
      </c>
      <c r="H55" s="770" t="s">
        <v>2148</v>
      </c>
      <c r="I55" s="1640"/>
      <c r="J55" s="1639"/>
      <c r="K55" s="1639"/>
    </row>
    <row r="56" spans="1:11" ht="30.75" customHeight="1">
      <c r="A56" s="1612"/>
      <c r="B56" s="1612"/>
      <c r="C56" s="1640"/>
      <c r="D56" s="769" t="s">
        <v>2233</v>
      </c>
      <c r="E56" s="768" t="s">
        <v>5010</v>
      </c>
      <c r="F56" s="768" t="s">
        <v>147</v>
      </c>
      <c r="G56" s="768" t="s">
        <v>1716</v>
      </c>
      <c r="H56" s="770">
        <v>1</v>
      </c>
      <c r="I56" s="1640"/>
      <c r="J56" s="1640"/>
      <c r="K56" s="1639"/>
    </row>
    <row r="57" spans="1:11" ht="30.75" customHeight="1">
      <c r="A57" s="1612"/>
      <c r="B57" s="1609"/>
      <c r="C57" s="1640"/>
      <c r="D57" s="769" t="s">
        <v>2233</v>
      </c>
      <c r="E57" s="768" t="s">
        <v>5011</v>
      </c>
      <c r="F57" s="768" t="s">
        <v>147</v>
      </c>
      <c r="G57" s="768" t="s">
        <v>1919</v>
      </c>
      <c r="H57" s="774" t="s">
        <v>5012</v>
      </c>
      <c r="I57" s="1640"/>
      <c r="J57" s="1640"/>
      <c r="K57" s="1639"/>
    </row>
    <row r="58" spans="1:11" ht="39.75" customHeight="1">
      <c r="A58" s="1612"/>
      <c r="B58" s="1642" t="s">
        <v>5228</v>
      </c>
      <c r="C58" s="1645" t="s">
        <v>5014</v>
      </c>
      <c r="D58" s="957" t="s">
        <v>97</v>
      </c>
      <c r="E58" s="948" t="s">
        <v>5009</v>
      </c>
      <c r="F58" s="948" t="s">
        <v>147</v>
      </c>
      <c r="G58" s="948" t="s">
        <v>1919</v>
      </c>
      <c r="H58" s="946">
        <v>1</v>
      </c>
      <c r="I58" s="1637" t="s">
        <v>5015</v>
      </c>
      <c r="J58" s="1645" t="s">
        <v>5016</v>
      </c>
      <c r="K58" s="1645"/>
    </row>
    <row r="59" spans="1:11" ht="30.75" customHeight="1">
      <c r="A59" s="1612"/>
      <c r="B59" s="1643"/>
      <c r="C59" s="1637"/>
      <c r="D59" s="957" t="s">
        <v>1944</v>
      </c>
      <c r="E59" s="948" t="s">
        <v>4495</v>
      </c>
      <c r="F59" s="948" t="s">
        <v>147</v>
      </c>
      <c r="G59" s="948" t="s">
        <v>3165</v>
      </c>
      <c r="H59" s="946" t="s">
        <v>2148</v>
      </c>
      <c r="I59" s="1637"/>
      <c r="J59" s="1637"/>
      <c r="K59" s="1645"/>
    </row>
    <row r="60" spans="1:11" ht="30.75" customHeight="1">
      <c r="A60" s="1612"/>
      <c r="B60" s="1644"/>
      <c r="C60" s="1637"/>
      <c r="D60" s="957" t="s">
        <v>2233</v>
      </c>
      <c r="E60" s="948" t="s">
        <v>5011</v>
      </c>
      <c r="F60" s="948" t="s">
        <v>147</v>
      </c>
      <c r="G60" s="948" t="s">
        <v>1919</v>
      </c>
      <c r="H60" s="128" t="s">
        <v>2880</v>
      </c>
      <c r="I60" s="1637"/>
      <c r="J60" s="1637"/>
      <c r="K60" s="1645"/>
    </row>
    <row r="61" spans="1:11" ht="88.5" customHeight="1">
      <c r="A61" s="1609"/>
      <c r="B61" s="768" t="s">
        <v>5229</v>
      </c>
      <c r="C61" s="768" t="s">
        <v>5019</v>
      </c>
      <c r="D61" s="769" t="s">
        <v>5018</v>
      </c>
      <c r="E61" s="768" t="s">
        <v>3289</v>
      </c>
      <c r="F61" s="768" t="s">
        <v>1033</v>
      </c>
      <c r="G61" s="768" t="s">
        <v>1743</v>
      </c>
      <c r="H61" s="770">
        <v>1</v>
      </c>
      <c r="I61" s="770" t="s">
        <v>78</v>
      </c>
      <c r="J61" s="770" t="s">
        <v>1007</v>
      </c>
      <c r="K61" s="768"/>
    </row>
    <row r="62" spans="1:11" ht="39.75" customHeight="1">
      <c r="A62" s="1642" t="s">
        <v>5887</v>
      </c>
      <c r="B62" s="1642" t="s">
        <v>5886</v>
      </c>
      <c r="C62" s="1645" t="s">
        <v>6113</v>
      </c>
      <c r="D62" s="135" t="s">
        <v>2217</v>
      </c>
      <c r="E62" s="116" t="s">
        <v>5889</v>
      </c>
      <c r="F62" s="116" t="s">
        <v>147</v>
      </c>
      <c r="G62" s="116" t="s">
        <v>1640</v>
      </c>
      <c r="H62" s="108">
        <v>1</v>
      </c>
      <c r="I62" s="1637" t="s">
        <v>5891</v>
      </c>
      <c r="J62" s="1645" t="s">
        <v>5892</v>
      </c>
      <c r="K62" s="1647" t="s">
        <v>5888</v>
      </c>
    </row>
    <row r="63" spans="1:11" ht="30.75" customHeight="1">
      <c r="A63" s="1643"/>
      <c r="B63" s="1643"/>
      <c r="C63" s="1637"/>
      <c r="D63" s="135" t="s">
        <v>331</v>
      </c>
      <c r="E63" s="116" t="s">
        <v>324</v>
      </c>
      <c r="F63" s="116" t="s">
        <v>147</v>
      </c>
      <c r="G63" s="116" t="s">
        <v>5890</v>
      </c>
      <c r="H63" s="108">
        <v>1</v>
      </c>
      <c r="I63" s="1637"/>
      <c r="J63" s="1637"/>
      <c r="K63" s="1648"/>
    </row>
    <row r="64" spans="1:11" ht="30.75" customHeight="1">
      <c r="A64" s="1643"/>
      <c r="B64" s="1644"/>
      <c r="C64" s="1637"/>
      <c r="D64" s="135" t="s">
        <v>1944</v>
      </c>
      <c r="E64" s="116" t="s">
        <v>4495</v>
      </c>
      <c r="F64" s="116" t="s">
        <v>147</v>
      </c>
      <c r="G64" s="116" t="s">
        <v>3165</v>
      </c>
      <c r="H64" s="128" t="s">
        <v>2148</v>
      </c>
      <c r="I64" s="1637"/>
      <c r="J64" s="1637"/>
      <c r="K64" s="1649"/>
    </row>
    <row r="65" spans="1:11" ht="88.5" customHeight="1">
      <c r="A65" s="1643"/>
      <c r="B65" s="1121" t="s">
        <v>5893</v>
      </c>
      <c r="C65" s="1121" t="s">
        <v>7150</v>
      </c>
      <c r="D65" s="1122" t="s">
        <v>2217</v>
      </c>
      <c r="E65" s="1121" t="s">
        <v>5889</v>
      </c>
      <c r="F65" s="1121" t="s">
        <v>147</v>
      </c>
      <c r="G65" s="1121" t="s">
        <v>1640</v>
      </c>
      <c r="H65" s="1118">
        <v>1</v>
      </c>
      <c r="I65" s="1118" t="s">
        <v>79</v>
      </c>
      <c r="J65" s="1118" t="s">
        <v>1007</v>
      </c>
      <c r="K65" s="1121"/>
    </row>
    <row r="66" spans="1:11" ht="88.5" customHeight="1">
      <c r="A66" s="1644"/>
      <c r="B66" s="1120" t="s">
        <v>7145</v>
      </c>
      <c r="C66" s="1120" t="s">
        <v>7151</v>
      </c>
      <c r="D66" s="1124" t="s">
        <v>2217</v>
      </c>
      <c r="E66" s="1120" t="s">
        <v>7146</v>
      </c>
      <c r="F66" s="1120" t="s">
        <v>147</v>
      </c>
      <c r="G66" s="1120" t="s">
        <v>1640</v>
      </c>
      <c r="H66" s="1116">
        <v>1</v>
      </c>
      <c r="I66" s="1116" t="s">
        <v>266</v>
      </c>
      <c r="J66" s="1116" t="s">
        <v>1007</v>
      </c>
      <c r="K66" s="1120"/>
    </row>
    <row r="67" spans="1:11" ht="39.75" customHeight="1">
      <c r="A67" s="1608" t="s">
        <v>5887</v>
      </c>
      <c r="B67" s="1642" t="s">
        <v>6089</v>
      </c>
      <c r="C67" s="1645" t="s">
        <v>5895</v>
      </c>
      <c r="D67" s="957" t="s">
        <v>2217</v>
      </c>
      <c r="E67" s="948" t="s">
        <v>5889</v>
      </c>
      <c r="F67" s="948" t="s">
        <v>147</v>
      </c>
      <c r="G67" s="948" t="s">
        <v>1640</v>
      </c>
      <c r="H67" s="946">
        <v>1</v>
      </c>
      <c r="I67" s="1637" t="s">
        <v>5891</v>
      </c>
      <c r="J67" s="1645" t="s">
        <v>5892</v>
      </c>
      <c r="K67" s="1647" t="s">
        <v>5888</v>
      </c>
    </row>
    <row r="68" spans="1:11" ht="30.75" customHeight="1">
      <c r="A68" s="1612"/>
      <c r="B68" s="1643"/>
      <c r="C68" s="1637"/>
      <c r="D68" s="957" t="s">
        <v>97</v>
      </c>
      <c r="E68" s="948" t="s">
        <v>5009</v>
      </c>
      <c r="F68" s="948" t="s">
        <v>147</v>
      </c>
      <c r="G68" s="948" t="s">
        <v>1645</v>
      </c>
      <c r="H68" s="946">
        <v>1</v>
      </c>
      <c r="I68" s="1637"/>
      <c r="J68" s="1637"/>
      <c r="K68" s="1648"/>
    </row>
    <row r="69" spans="1:11" ht="30.75" customHeight="1">
      <c r="A69" s="1612"/>
      <c r="B69" s="1644"/>
      <c r="C69" s="1637"/>
      <c r="D69" s="957" t="s">
        <v>1944</v>
      </c>
      <c r="E69" s="948" t="s">
        <v>4495</v>
      </c>
      <c r="F69" s="948" t="s">
        <v>147</v>
      </c>
      <c r="G69" s="948" t="s">
        <v>3165</v>
      </c>
      <c r="H69" s="128" t="s">
        <v>2148</v>
      </c>
      <c r="I69" s="1637"/>
      <c r="J69" s="1637"/>
      <c r="K69" s="1649"/>
    </row>
    <row r="70" spans="1:11" ht="88.5" customHeight="1">
      <c r="A70" s="1612"/>
      <c r="B70" s="1132" t="s">
        <v>6939</v>
      </c>
      <c r="C70" s="1132" t="s">
        <v>7163</v>
      </c>
      <c r="D70" s="1134" t="s">
        <v>2217</v>
      </c>
      <c r="E70" s="1132" t="s">
        <v>5889</v>
      </c>
      <c r="F70" s="1132" t="s">
        <v>147</v>
      </c>
      <c r="G70" s="1132" t="s">
        <v>1640</v>
      </c>
      <c r="H70" s="1129">
        <v>1</v>
      </c>
      <c r="I70" s="1129" t="s">
        <v>79</v>
      </c>
      <c r="J70" s="1129" t="s">
        <v>1007</v>
      </c>
      <c r="K70" s="1132"/>
    </row>
    <row r="71" spans="1:11" ht="88.5" customHeight="1">
      <c r="A71" s="1609"/>
      <c r="B71" s="1130" t="s">
        <v>7166</v>
      </c>
      <c r="C71" s="1130" t="s">
        <v>7164</v>
      </c>
      <c r="D71" s="1135" t="s">
        <v>2217</v>
      </c>
      <c r="E71" s="1130" t="s">
        <v>7165</v>
      </c>
      <c r="F71" s="1130" t="s">
        <v>147</v>
      </c>
      <c r="G71" s="1130" t="s">
        <v>1640</v>
      </c>
      <c r="H71" s="1131">
        <v>1</v>
      </c>
      <c r="I71" s="1131" t="s">
        <v>266</v>
      </c>
      <c r="J71" s="1131" t="s">
        <v>1007</v>
      </c>
      <c r="K71" s="1130"/>
    </row>
    <row r="72" spans="1:11" ht="88.5" customHeight="1">
      <c r="A72" s="1642" t="s">
        <v>6090</v>
      </c>
      <c r="B72" s="1120" t="s">
        <v>5894</v>
      </c>
      <c r="C72" s="1120" t="s">
        <v>7148</v>
      </c>
      <c r="D72" s="1124" t="s">
        <v>2217</v>
      </c>
      <c r="E72" s="1120" t="s">
        <v>5889</v>
      </c>
      <c r="F72" s="1120" t="s">
        <v>147</v>
      </c>
      <c r="G72" s="1120" t="s">
        <v>1640</v>
      </c>
      <c r="H72" s="1116">
        <v>1</v>
      </c>
      <c r="I72" s="1116" t="s">
        <v>79</v>
      </c>
      <c r="J72" s="1116" t="s">
        <v>1007</v>
      </c>
      <c r="K72" s="1117" t="s">
        <v>6091</v>
      </c>
    </row>
    <row r="73" spans="1:11" ht="88.5" customHeight="1">
      <c r="A73" s="1644"/>
      <c r="B73" s="1121" t="s">
        <v>7147</v>
      </c>
      <c r="C73" s="1121" t="s">
        <v>7149</v>
      </c>
      <c r="D73" s="1122" t="s">
        <v>2217</v>
      </c>
      <c r="E73" s="1121" t="s">
        <v>7146</v>
      </c>
      <c r="F73" s="1121" t="s">
        <v>147</v>
      </c>
      <c r="G73" s="1121" t="s">
        <v>1640</v>
      </c>
      <c r="H73" s="1118">
        <v>1</v>
      </c>
      <c r="I73" s="1118" t="s">
        <v>266</v>
      </c>
      <c r="J73" s="1118" t="s">
        <v>1007</v>
      </c>
      <c r="K73" s="1119" t="s">
        <v>6091</v>
      </c>
    </row>
    <row r="74" spans="1:11" s="342" customFormat="1" ht="45" customHeight="1">
      <c r="A74" s="228"/>
      <c r="B74" s="111"/>
      <c r="C74" s="111">
        <v>17</v>
      </c>
      <c r="D74" s="111"/>
      <c r="E74" s="228"/>
      <c r="F74" s="111"/>
      <c r="G74" s="111"/>
      <c r="H74" s="348"/>
      <c r="I74" s="212"/>
      <c r="J74" s="228"/>
      <c r="K74" s="210"/>
    </row>
    <row r="75" spans="1:11" ht="45" customHeight="1">
      <c r="A75" s="201" t="s">
        <v>737</v>
      </c>
      <c r="B75" s="862"/>
      <c r="C75" s="111"/>
      <c r="D75" s="211"/>
      <c r="E75" s="212"/>
      <c r="F75" s="111"/>
      <c r="G75" s="111"/>
      <c r="H75" s="111"/>
      <c r="I75" s="212"/>
      <c r="J75" s="212"/>
      <c r="K75" s="210"/>
    </row>
    <row r="76" spans="1:11" ht="38.25" customHeight="1">
      <c r="A76" s="185" t="s">
        <v>3781</v>
      </c>
      <c r="B76" s="185" t="s">
        <v>578</v>
      </c>
      <c r="C76" s="185" t="s">
        <v>1752</v>
      </c>
      <c r="D76" s="185" t="s">
        <v>2311</v>
      </c>
      <c r="E76" s="185" t="s">
        <v>1713</v>
      </c>
      <c r="F76" s="185" t="s">
        <v>352</v>
      </c>
      <c r="G76" s="185" t="s">
        <v>1618</v>
      </c>
      <c r="H76" s="185" t="s">
        <v>156</v>
      </c>
      <c r="I76" s="184" t="s">
        <v>121</v>
      </c>
      <c r="J76" s="191" t="s">
        <v>2314</v>
      </c>
      <c r="K76" s="185" t="s">
        <v>1320</v>
      </c>
    </row>
    <row r="77" spans="1:11" ht="60" customHeight="1">
      <c r="A77" s="851" t="s">
        <v>1040</v>
      </c>
      <c r="B77" s="443"/>
      <c r="C77" s="426" t="s">
        <v>676</v>
      </c>
      <c r="D77" s="429" t="s">
        <v>1321</v>
      </c>
      <c r="E77" s="426" t="s">
        <v>802</v>
      </c>
      <c r="F77" s="426" t="s">
        <v>311</v>
      </c>
      <c r="G77" s="426"/>
      <c r="H77" s="426" t="s">
        <v>696</v>
      </c>
      <c r="I77" s="431"/>
      <c r="J77" s="426" t="s">
        <v>1319</v>
      </c>
      <c r="K77" s="426"/>
    </row>
    <row r="78" spans="1:11" ht="53.25" customHeight="1">
      <c r="A78" s="116" t="s">
        <v>1522</v>
      </c>
      <c r="B78" s="283"/>
      <c r="C78" s="109" t="s">
        <v>1523</v>
      </c>
      <c r="D78" s="224" t="s">
        <v>1524</v>
      </c>
      <c r="E78" s="109" t="s">
        <v>1762</v>
      </c>
      <c r="F78" s="109" t="s">
        <v>311</v>
      </c>
      <c r="G78" s="109"/>
      <c r="H78" s="109" t="s">
        <v>696</v>
      </c>
      <c r="I78" s="345"/>
      <c r="J78" s="109" t="s">
        <v>216</v>
      </c>
      <c r="K78" s="116"/>
    </row>
    <row r="79" spans="1:11" s="342" customFormat="1" ht="45" customHeight="1">
      <c r="A79" s="228"/>
      <c r="B79" s="111"/>
      <c r="C79" s="111">
        <v>2</v>
      </c>
      <c r="D79" s="111"/>
      <c r="E79" s="228"/>
      <c r="F79" s="111"/>
      <c r="G79" s="111"/>
      <c r="H79" s="348"/>
      <c r="I79" s="212"/>
      <c r="J79" s="228"/>
      <c r="K79" s="210"/>
    </row>
    <row r="80" spans="1:11" ht="45" customHeight="1">
      <c r="A80" s="208" t="s">
        <v>2700</v>
      </c>
      <c r="B80" s="208"/>
      <c r="C80" s="208"/>
      <c r="D80" s="211"/>
      <c r="E80" s="212"/>
      <c r="F80" s="111"/>
      <c r="G80" s="111"/>
      <c r="H80" s="111"/>
      <c r="I80" s="212"/>
      <c r="J80" s="212"/>
      <c r="K80" s="210"/>
    </row>
    <row r="81" spans="1:11" ht="37.5" customHeight="1">
      <c r="A81" s="185" t="s">
        <v>3781</v>
      </c>
      <c r="B81" s="185" t="s">
        <v>578</v>
      </c>
      <c r="C81" s="185" t="s">
        <v>1752</v>
      </c>
      <c r="D81" s="185" t="s">
        <v>2311</v>
      </c>
      <c r="E81" s="185" t="s">
        <v>1713</v>
      </c>
      <c r="F81" s="185" t="s">
        <v>352</v>
      </c>
      <c r="G81" s="185" t="s">
        <v>1618</v>
      </c>
      <c r="H81" s="185" t="s">
        <v>156</v>
      </c>
      <c r="I81" s="184" t="s">
        <v>121</v>
      </c>
      <c r="J81" s="191" t="s">
        <v>2314</v>
      </c>
      <c r="K81" s="185" t="s">
        <v>1320</v>
      </c>
    </row>
    <row r="82" spans="1:11" s="342" customFormat="1" ht="150" customHeight="1">
      <c r="A82" s="642"/>
      <c r="B82" s="254" t="s">
        <v>2834</v>
      </c>
      <c r="C82" s="254" t="s">
        <v>2545</v>
      </c>
      <c r="D82" s="254" t="s">
        <v>1322</v>
      </c>
      <c r="E82" s="251" t="s">
        <v>387</v>
      </c>
      <c r="F82" s="251" t="s">
        <v>1323</v>
      </c>
      <c r="G82" s="251"/>
      <c r="H82" s="350" t="s">
        <v>1324</v>
      </c>
      <c r="I82" s="254" t="s">
        <v>390</v>
      </c>
      <c r="J82" s="251" t="s">
        <v>363</v>
      </c>
      <c r="K82" s="256" t="s">
        <v>3770</v>
      </c>
    </row>
    <row r="83" spans="1:11" s="342" customFormat="1" ht="45" customHeight="1">
      <c r="A83" s="1642"/>
      <c r="B83" s="1679" t="s">
        <v>2835</v>
      </c>
      <c r="C83" s="1679" t="s">
        <v>16</v>
      </c>
      <c r="D83" s="106" t="s">
        <v>1322</v>
      </c>
      <c r="E83" s="116" t="s">
        <v>387</v>
      </c>
      <c r="F83" s="109" t="s">
        <v>1323</v>
      </c>
      <c r="G83" s="109"/>
      <c r="H83" s="351" t="s">
        <v>1324</v>
      </c>
      <c r="I83" s="1645" t="s">
        <v>390</v>
      </c>
      <c r="J83" s="1645" t="s">
        <v>363</v>
      </c>
      <c r="K83" s="1638" t="s">
        <v>3060</v>
      </c>
    </row>
    <row r="84" spans="1:11" s="342" customFormat="1" ht="45" customHeight="1">
      <c r="A84" s="1643"/>
      <c r="B84" s="1679"/>
      <c r="C84" s="1679"/>
      <c r="D84" s="106" t="s">
        <v>1325</v>
      </c>
      <c r="E84" s="108" t="s">
        <v>1326</v>
      </c>
      <c r="F84" s="109" t="s">
        <v>1327</v>
      </c>
      <c r="G84" s="109"/>
      <c r="H84" s="106">
        <v>1</v>
      </c>
      <c r="I84" s="1679"/>
      <c r="J84" s="1679"/>
      <c r="K84" s="1673"/>
    </row>
    <row r="85" spans="1:11" s="342" customFormat="1" ht="45" customHeight="1">
      <c r="A85" s="1643"/>
      <c r="B85" s="1679"/>
      <c r="C85" s="1679"/>
      <c r="D85" s="106" t="s">
        <v>2843</v>
      </c>
      <c r="E85" s="116" t="s">
        <v>3416</v>
      </c>
      <c r="F85" s="109" t="s">
        <v>1327</v>
      </c>
      <c r="G85" s="109"/>
      <c r="H85" s="106">
        <v>1</v>
      </c>
      <c r="I85" s="1679"/>
      <c r="J85" s="1679"/>
      <c r="K85" s="1673"/>
    </row>
    <row r="86" spans="1:11" s="342" customFormat="1" ht="45" customHeight="1">
      <c r="A86" s="1644"/>
      <c r="B86" s="1679"/>
      <c r="C86" s="1679"/>
      <c r="D86" s="109" t="s">
        <v>1004</v>
      </c>
      <c r="E86" s="108" t="s">
        <v>388</v>
      </c>
      <c r="F86" s="109" t="s">
        <v>389</v>
      </c>
      <c r="G86" s="109"/>
      <c r="H86" s="351" t="s">
        <v>1328</v>
      </c>
      <c r="I86" s="1679"/>
      <c r="J86" s="1679"/>
      <c r="K86" s="1673"/>
    </row>
    <row r="87" spans="1:11" s="342" customFormat="1" ht="45" customHeight="1">
      <c r="A87" s="1608"/>
      <c r="B87" s="1639" t="s">
        <v>2876</v>
      </c>
      <c r="C87" s="1639" t="s">
        <v>1329</v>
      </c>
      <c r="D87" s="254" t="s">
        <v>1330</v>
      </c>
      <c r="E87" s="251" t="s">
        <v>1331</v>
      </c>
      <c r="F87" s="251" t="s">
        <v>1327</v>
      </c>
      <c r="G87" s="251"/>
      <c r="H87" s="350" t="s">
        <v>1332</v>
      </c>
      <c r="I87" s="1639" t="s">
        <v>1333</v>
      </c>
      <c r="J87" s="1639" t="s">
        <v>1005</v>
      </c>
      <c r="K87" s="1641" t="s">
        <v>2279</v>
      </c>
    </row>
    <row r="88" spans="1:11" s="342" customFormat="1" ht="45" customHeight="1">
      <c r="A88" s="1612"/>
      <c r="B88" s="1639"/>
      <c r="C88" s="1639"/>
      <c r="D88" s="254" t="s">
        <v>1334</v>
      </c>
      <c r="E88" s="254" t="s">
        <v>1335</v>
      </c>
      <c r="F88" s="251" t="s">
        <v>1336</v>
      </c>
      <c r="G88" s="251"/>
      <c r="H88" s="350">
        <v>1</v>
      </c>
      <c r="I88" s="1639"/>
      <c r="J88" s="1639"/>
      <c r="K88" s="1641"/>
    </row>
    <row r="89" spans="1:11" s="342" customFormat="1" ht="45" customHeight="1">
      <c r="A89" s="1612"/>
      <c r="B89" s="1639"/>
      <c r="C89" s="1639"/>
      <c r="D89" s="254" t="s">
        <v>2843</v>
      </c>
      <c r="E89" s="251" t="s">
        <v>479</v>
      </c>
      <c r="F89" s="251" t="s">
        <v>1336</v>
      </c>
      <c r="G89" s="251"/>
      <c r="H89" s="350">
        <v>1</v>
      </c>
      <c r="I89" s="1639"/>
      <c r="J89" s="1639"/>
      <c r="K89" s="1641"/>
    </row>
    <row r="90" spans="1:11" s="342" customFormat="1" ht="45" customHeight="1">
      <c r="A90" s="1609"/>
      <c r="B90" s="1639"/>
      <c r="C90" s="1639"/>
      <c r="D90" s="254" t="s">
        <v>480</v>
      </c>
      <c r="E90" s="254"/>
      <c r="F90" s="251"/>
      <c r="G90" s="251"/>
      <c r="H90" s="254" t="s">
        <v>1337</v>
      </c>
      <c r="I90" s="1639"/>
      <c r="J90" s="1639"/>
      <c r="K90" s="1641"/>
    </row>
    <row r="91" spans="1:11" s="342" customFormat="1" ht="45" customHeight="1">
      <c r="A91" s="228"/>
      <c r="B91" s="111"/>
      <c r="C91" s="111">
        <v>3</v>
      </c>
      <c r="D91" s="111"/>
      <c r="E91" s="228"/>
      <c r="F91" s="111"/>
      <c r="G91" s="111"/>
      <c r="H91" s="348"/>
      <c r="I91" s="212"/>
      <c r="J91" s="228"/>
      <c r="K91" s="202"/>
    </row>
    <row r="92" spans="1:11" ht="44.25" customHeight="1">
      <c r="A92" s="208" t="s">
        <v>2701</v>
      </c>
      <c r="B92" s="208"/>
      <c r="C92" s="208"/>
      <c r="D92" s="208"/>
      <c r="E92" s="208"/>
      <c r="F92" s="111"/>
      <c r="G92" s="111"/>
      <c r="H92" s="111"/>
      <c r="I92" s="212"/>
      <c r="J92" s="212"/>
      <c r="K92" s="210"/>
    </row>
    <row r="93" spans="1:11" ht="37.5" customHeight="1">
      <c r="A93" s="185" t="s">
        <v>3781</v>
      </c>
      <c r="B93" s="185" t="s">
        <v>578</v>
      </c>
      <c r="C93" s="185" t="s">
        <v>1752</v>
      </c>
      <c r="D93" s="185" t="s">
        <v>2311</v>
      </c>
      <c r="E93" s="185" t="s">
        <v>1713</v>
      </c>
      <c r="F93" s="185" t="s">
        <v>352</v>
      </c>
      <c r="G93" s="185" t="s">
        <v>1618</v>
      </c>
      <c r="H93" s="185" t="s">
        <v>156</v>
      </c>
      <c r="I93" s="184" t="s">
        <v>121</v>
      </c>
      <c r="J93" s="191" t="s">
        <v>2314</v>
      </c>
      <c r="K93" s="185" t="s">
        <v>5</v>
      </c>
    </row>
    <row r="94" spans="1:11" ht="45" customHeight="1">
      <c r="A94" s="1642"/>
      <c r="B94" s="1637" t="s">
        <v>3321</v>
      </c>
      <c r="C94" s="1637" t="s">
        <v>3322</v>
      </c>
      <c r="D94" s="108" t="s">
        <v>43</v>
      </c>
      <c r="E94" s="108" t="s">
        <v>2276</v>
      </c>
      <c r="F94" s="108" t="s">
        <v>44</v>
      </c>
      <c r="G94" s="108"/>
      <c r="H94" s="108">
        <v>1</v>
      </c>
      <c r="I94" s="1645" t="s">
        <v>79</v>
      </c>
      <c r="J94" s="1637" t="s">
        <v>2278</v>
      </c>
      <c r="K94" s="1637"/>
    </row>
    <row r="95" spans="1:11" ht="45" customHeight="1">
      <c r="A95" s="1644"/>
      <c r="B95" s="1637"/>
      <c r="C95" s="1637"/>
      <c r="D95" s="108" t="s">
        <v>2275</v>
      </c>
      <c r="E95" s="108" t="s">
        <v>373</v>
      </c>
      <c r="F95" s="108" t="s">
        <v>44</v>
      </c>
      <c r="G95" s="108"/>
      <c r="H95" s="108" t="s">
        <v>2277</v>
      </c>
      <c r="I95" s="1645"/>
      <c r="J95" s="1637"/>
      <c r="K95" s="1637"/>
    </row>
    <row r="96" spans="1:11" ht="45" customHeight="1">
      <c r="A96" s="352"/>
      <c r="B96" s="352"/>
      <c r="C96" s="352">
        <v>1</v>
      </c>
      <c r="D96" s="352"/>
      <c r="E96" s="352"/>
      <c r="F96" s="352"/>
      <c r="G96" s="352"/>
      <c r="H96" s="352"/>
      <c r="I96" s="353"/>
      <c r="J96" s="354"/>
      <c r="K96" s="352"/>
    </row>
    <row r="97" spans="1:11" s="342" customFormat="1" ht="45" customHeight="1">
      <c r="A97" s="355" t="s">
        <v>2398</v>
      </c>
      <c r="B97" s="111"/>
      <c r="C97" s="111"/>
      <c r="D97" s="111"/>
      <c r="E97" s="228"/>
      <c r="F97" s="111"/>
      <c r="G97" s="111"/>
      <c r="H97" s="348"/>
      <c r="I97" s="212"/>
      <c r="J97" s="228"/>
      <c r="K97" s="202"/>
    </row>
    <row r="98" spans="1:11" ht="45" customHeight="1">
      <c r="A98" s="794" t="s">
        <v>2700</v>
      </c>
      <c r="B98" s="794"/>
      <c r="C98" s="111"/>
      <c r="D98" s="211"/>
      <c r="E98" s="212"/>
      <c r="F98" s="111"/>
      <c r="G98" s="111"/>
      <c r="H98" s="111"/>
      <c r="I98" s="212"/>
      <c r="J98" s="212"/>
      <c r="K98" s="202"/>
    </row>
    <row r="99" spans="1:11" ht="37.5" customHeight="1">
      <c r="A99" s="185" t="s">
        <v>3781</v>
      </c>
      <c r="B99" s="184" t="s">
        <v>578</v>
      </c>
      <c r="C99" s="185" t="s">
        <v>1752</v>
      </c>
      <c r="D99" s="184" t="s">
        <v>2311</v>
      </c>
      <c r="E99" s="185" t="s">
        <v>1713</v>
      </c>
      <c r="F99" s="185" t="s">
        <v>1714</v>
      </c>
      <c r="G99" s="185" t="s">
        <v>1618</v>
      </c>
      <c r="H99" s="184" t="s">
        <v>156</v>
      </c>
      <c r="I99" s="184" t="s">
        <v>189</v>
      </c>
      <c r="J99" s="186" t="s">
        <v>2314</v>
      </c>
      <c r="K99" s="304" t="s">
        <v>582</v>
      </c>
    </row>
    <row r="100" spans="1:11" ht="30" customHeight="1">
      <c r="A100" s="1613"/>
      <c r="B100" s="1640" t="s">
        <v>2546</v>
      </c>
      <c r="C100" s="1640" t="s">
        <v>1345</v>
      </c>
      <c r="D100" s="958" t="s">
        <v>1346</v>
      </c>
      <c r="E100" s="950" t="s">
        <v>3050</v>
      </c>
      <c r="F100" s="949" t="s">
        <v>1323</v>
      </c>
      <c r="G100" s="949"/>
      <c r="H100" s="950" t="s">
        <v>1347</v>
      </c>
      <c r="I100" s="1640" t="s">
        <v>80</v>
      </c>
      <c r="J100" s="1639" t="s">
        <v>1348</v>
      </c>
      <c r="K100" s="1641" t="s">
        <v>3062</v>
      </c>
    </row>
    <row r="101" spans="1:11" ht="30" customHeight="1">
      <c r="A101" s="1614"/>
      <c r="B101" s="1640"/>
      <c r="C101" s="1640"/>
      <c r="D101" s="958" t="s">
        <v>1322</v>
      </c>
      <c r="E101" s="950" t="s">
        <v>3051</v>
      </c>
      <c r="F101" s="949" t="s">
        <v>1323</v>
      </c>
      <c r="G101" s="949"/>
      <c r="H101" s="950" t="s">
        <v>1347</v>
      </c>
      <c r="I101" s="1640"/>
      <c r="J101" s="1639"/>
      <c r="K101" s="1641"/>
    </row>
    <row r="102" spans="1:11" ht="30" customHeight="1">
      <c r="A102" s="1614"/>
      <c r="B102" s="1640"/>
      <c r="C102" s="1640"/>
      <c r="D102" s="958" t="s">
        <v>1325</v>
      </c>
      <c r="E102" s="950" t="s">
        <v>3052</v>
      </c>
      <c r="F102" s="949" t="s">
        <v>1323</v>
      </c>
      <c r="G102" s="949"/>
      <c r="H102" s="950">
        <v>1</v>
      </c>
      <c r="I102" s="1640"/>
      <c r="J102" s="1639"/>
      <c r="K102" s="1641"/>
    </row>
    <row r="103" spans="1:11" ht="30" customHeight="1">
      <c r="A103" s="1615"/>
      <c r="B103" s="1640"/>
      <c r="C103" s="1640"/>
      <c r="D103" s="958" t="s">
        <v>1349</v>
      </c>
      <c r="E103" s="950" t="s">
        <v>343</v>
      </c>
      <c r="F103" s="950" t="s">
        <v>311</v>
      </c>
      <c r="G103" s="950"/>
      <c r="H103" s="950" t="s">
        <v>696</v>
      </c>
      <c r="I103" s="1640"/>
      <c r="J103" s="1639"/>
      <c r="K103" s="1641"/>
    </row>
    <row r="104" spans="1:11" s="290" customFormat="1" ht="34.5" customHeight="1">
      <c r="A104" s="116"/>
      <c r="B104" s="116" t="s">
        <v>1651</v>
      </c>
      <c r="C104" s="116" t="s">
        <v>2699</v>
      </c>
      <c r="D104" s="149" t="s">
        <v>2242</v>
      </c>
      <c r="E104" s="116" t="s">
        <v>84</v>
      </c>
      <c r="F104" s="109" t="s">
        <v>7</v>
      </c>
      <c r="G104" s="109"/>
      <c r="H104" s="106">
        <v>1</v>
      </c>
      <c r="I104" s="116" t="s">
        <v>212</v>
      </c>
      <c r="J104" s="116" t="s">
        <v>91</v>
      </c>
      <c r="K104" s="152" t="s">
        <v>2611</v>
      </c>
    </row>
    <row r="105" spans="1:11" s="368" customFormat="1" ht="57.75" customHeight="1">
      <c r="A105" s="1608"/>
      <c r="B105" s="1298" t="s">
        <v>7433</v>
      </c>
      <c r="C105" s="1298" t="s">
        <v>7399</v>
      </c>
      <c r="D105" s="1298" t="s">
        <v>2094</v>
      </c>
      <c r="E105" s="1296" t="s">
        <v>828</v>
      </c>
      <c r="F105" s="1296" t="s">
        <v>7</v>
      </c>
      <c r="G105" s="1296" t="s">
        <v>7400</v>
      </c>
      <c r="H105" s="1296">
        <v>1</v>
      </c>
      <c r="I105" s="1307" t="s">
        <v>301</v>
      </c>
      <c r="J105" s="1298" t="s">
        <v>363</v>
      </c>
      <c r="K105" s="1297" t="s">
        <v>7435</v>
      </c>
    </row>
    <row r="106" spans="1:11" s="368" customFormat="1" ht="57.75" customHeight="1">
      <c r="A106" s="1609"/>
      <c r="B106" s="1293" t="s">
        <v>7434</v>
      </c>
      <c r="C106" s="1293" t="s">
        <v>7398</v>
      </c>
      <c r="D106" s="1293" t="s">
        <v>2094</v>
      </c>
      <c r="E106" s="1294" t="s">
        <v>7401</v>
      </c>
      <c r="F106" s="1294" t="s">
        <v>7</v>
      </c>
      <c r="G106" s="1294" t="s">
        <v>7400</v>
      </c>
      <c r="H106" s="1294">
        <v>1</v>
      </c>
      <c r="I106" s="1306" t="s">
        <v>86</v>
      </c>
      <c r="J106" s="1293" t="s">
        <v>363</v>
      </c>
      <c r="K106" s="1295" t="s">
        <v>7436</v>
      </c>
    </row>
    <row r="107" spans="1:11" ht="48.75" customHeight="1">
      <c r="A107" s="1642"/>
      <c r="B107" s="948" t="s">
        <v>4286</v>
      </c>
      <c r="C107" s="948" t="s">
        <v>7156</v>
      </c>
      <c r="D107" s="968" t="s">
        <v>2244</v>
      </c>
      <c r="E107" s="948" t="s">
        <v>4284</v>
      </c>
      <c r="F107" s="948" t="s">
        <v>147</v>
      </c>
      <c r="G107" s="948" t="s">
        <v>2243</v>
      </c>
      <c r="H107" s="948">
        <v>1</v>
      </c>
      <c r="I107" s="948" t="s">
        <v>79</v>
      </c>
      <c r="J107" s="948" t="s">
        <v>216</v>
      </c>
      <c r="K107" s="947" t="s">
        <v>4287</v>
      </c>
    </row>
    <row r="108" spans="1:11" ht="48.75" customHeight="1">
      <c r="A108" s="1644"/>
      <c r="B108" s="1276" t="s">
        <v>7334</v>
      </c>
      <c r="C108" s="1276" t="s">
        <v>7157</v>
      </c>
      <c r="D108" s="1278" t="s">
        <v>2244</v>
      </c>
      <c r="E108" s="1276" t="s">
        <v>7139</v>
      </c>
      <c r="F108" s="1276" t="s">
        <v>147</v>
      </c>
      <c r="G108" s="1276" t="s">
        <v>2243</v>
      </c>
      <c r="H108" s="1276">
        <v>1</v>
      </c>
      <c r="I108" s="1276" t="s">
        <v>266</v>
      </c>
      <c r="J108" s="1276" t="s">
        <v>216</v>
      </c>
      <c r="K108" s="1277" t="s">
        <v>7335</v>
      </c>
    </row>
    <row r="109" spans="1:11" ht="39.75" customHeight="1">
      <c r="A109" s="1639" t="s">
        <v>3976</v>
      </c>
      <c r="B109" s="1608" t="s">
        <v>4046</v>
      </c>
      <c r="C109" s="1608" t="s">
        <v>3919</v>
      </c>
      <c r="D109" s="1299" t="s">
        <v>2281</v>
      </c>
      <c r="E109" s="1296" t="s">
        <v>4040</v>
      </c>
      <c r="F109" s="1296" t="s">
        <v>147</v>
      </c>
      <c r="G109" s="1296" t="s">
        <v>1645</v>
      </c>
      <c r="H109" s="1296">
        <v>1</v>
      </c>
      <c r="I109" s="1608" t="s">
        <v>212</v>
      </c>
      <c r="J109" s="1608" t="s">
        <v>91</v>
      </c>
      <c r="K109" s="1616" t="s">
        <v>7443</v>
      </c>
    </row>
    <row r="110" spans="1:11" ht="39.75" customHeight="1">
      <c r="A110" s="1639"/>
      <c r="B110" s="1609"/>
      <c r="C110" s="1609"/>
      <c r="D110" s="1299" t="s">
        <v>3920</v>
      </c>
      <c r="E110" s="1296" t="s">
        <v>2282</v>
      </c>
      <c r="F110" s="1296" t="s">
        <v>147</v>
      </c>
      <c r="G110" s="1296" t="s">
        <v>1642</v>
      </c>
      <c r="H110" s="1296">
        <v>1</v>
      </c>
      <c r="I110" s="1609"/>
      <c r="J110" s="1609"/>
      <c r="K110" s="1618"/>
    </row>
    <row r="111" spans="1:11" s="196" customFormat="1" ht="51" customHeight="1">
      <c r="A111" s="1639"/>
      <c r="B111" s="1306" t="s">
        <v>4047</v>
      </c>
      <c r="C111" s="1306" t="s">
        <v>7416</v>
      </c>
      <c r="D111" s="1306" t="s">
        <v>2281</v>
      </c>
      <c r="E111" s="1300" t="s">
        <v>7417</v>
      </c>
      <c r="F111" s="1306" t="s">
        <v>147</v>
      </c>
      <c r="G111" s="1300" t="s">
        <v>7381</v>
      </c>
      <c r="H111" s="1300">
        <v>1</v>
      </c>
      <c r="I111" s="1300" t="s">
        <v>144</v>
      </c>
      <c r="J111" s="1300" t="s">
        <v>216</v>
      </c>
      <c r="K111" s="1295" t="s">
        <v>7444</v>
      </c>
    </row>
    <row r="112" spans="1:11" s="196" customFormat="1" ht="51" customHeight="1">
      <c r="A112" s="1639"/>
      <c r="B112" s="1307" t="s">
        <v>7446</v>
      </c>
      <c r="C112" s="1307" t="s">
        <v>7419</v>
      </c>
      <c r="D112" s="1307" t="s">
        <v>2281</v>
      </c>
      <c r="E112" s="1299" t="s">
        <v>7420</v>
      </c>
      <c r="F112" s="1307" t="s">
        <v>147</v>
      </c>
      <c r="G112" s="1299" t="s">
        <v>7381</v>
      </c>
      <c r="H112" s="1299">
        <v>1</v>
      </c>
      <c r="I112" s="1299" t="s">
        <v>86</v>
      </c>
      <c r="J112" s="1299" t="s">
        <v>216</v>
      </c>
      <c r="K112" s="1297" t="s">
        <v>7445</v>
      </c>
    </row>
    <row r="115" spans="1:12" ht="33">
      <c r="A115" s="132" t="s">
        <v>6573</v>
      </c>
      <c r="C115" s="95">
        <f>C96+C91+C79+C74</f>
        <v>23</v>
      </c>
    </row>
    <row r="117" spans="1:12" s="275" customFormat="1" ht="16.5" customHeight="1">
      <c r="A117" s="435"/>
      <c r="B117" s="435"/>
      <c r="H117" s="435"/>
      <c r="J117" s="435"/>
      <c r="K117" s="435"/>
    </row>
    <row r="118" spans="1:12" s="275" customFormat="1" ht="57" customHeight="1">
      <c r="A118" s="264" t="s">
        <v>5812</v>
      </c>
      <c r="B118" s="389"/>
      <c r="C118" s="389"/>
      <c r="D118" s="390"/>
      <c r="E118" s="389"/>
      <c r="F118" s="104"/>
      <c r="G118" s="321"/>
      <c r="H118" s="130"/>
      <c r="I118" s="130"/>
      <c r="J118" s="130"/>
      <c r="K118" s="130"/>
    </row>
    <row r="119" spans="1:12" s="275" customFormat="1" ht="26.25" customHeight="1">
      <c r="A119" s="185" t="s">
        <v>3781</v>
      </c>
      <c r="B119" s="185" t="s">
        <v>578</v>
      </c>
      <c r="C119" s="185" t="s">
        <v>2289</v>
      </c>
      <c r="D119" s="185" t="s">
        <v>2309</v>
      </c>
      <c r="E119" s="185" t="s">
        <v>2293</v>
      </c>
      <c r="F119" s="185" t="s">
        <v>1714</v>
      </c>
      <c r="G119" s="185" t="s">
        <v>1618</v>
      </c>
      <c r="H119" s="185" t="s">
        <v>156</v>
      </c>
      <c r="I119" s="185" t="s">
        <v>189</v>
      </c>
      <c r="J119" s="191" t="s">
        <v>2312</v>
      </c>
      <c r="K119" s="185" t="s">
        <v>5</v>
      </c>
    </row>
    <row r="120" spans="1:12" ht="133.5" customHeight="1">
      <c r="A120" s="641"/>
      <c r="B120" s="273" t="s">
        <v>1316</v>
      </c>
      <c r="C120" s="250" t="s">
        <v>304</v>
      </c>
      <c r="D120" s="260" t="s">
        <v>1944</v>
      </c>
      <c r="E120" s="260" t="s">
        <v>307</v>
      </c>
      <c r="F120" s="260" t="s">
        <v>265</v>
      </c>
      <c r="G120" s="260"/>
      <c r="H120" s="250" t="s">
        <v>1092</v>
      </c>
      <c r="I120" s="260" t="s">
        <v>262</v>
      </c>
      <c r="J120" s="260" t="s">
        <v>2</v>
      </c>
      <c r="K120" s="274" t="s">
        <v>3053</v>
      </c>
      <c r="L120" s="275"/>
    </row>
    <row r="121" spans="1:12" ht="45" customHeight="1">
      <c r="A121" s="641"/>
      <c r="B121" s="1899"/>
      <c r="C121" s="1675" t="s">
        <v>1003</v>
      </c>
      <c r="D121" s="260" t="s">
        <v>43</v>
      </c>
      <c r="E121" s="260" t="s">
        <v>3043</v>
      </c>
      <c r="F121" s="250" t="s">
        <v>1033</v>
      </c>
      <c r="G121" s="250"/>
      <c r="H121" s="260">
        <v>1</v>
      </c>
      <c r="I121" s="1675" t="s">
        <v>270</v>
      </c>
      <c r="J121" s="1668" t="s">
        <v>392</v>
      </c>
      <c r="K121" s="1858" t="s">
        <v>3054</v>
      </c>
    </row>
    <row r="122" spans="1:12" ht="45" customHeight="1">
      <c r="A122" s="641"/>
      <c r="B122" s="1899"/>
      <c r="C122" s="1675"/>
      <c r="D122" s="260" t="s">
        <v>1944</v>
      </c>
      <c r="E122" s="260" t="s">
        <v>3044</v>
      </c>
      <c r="F122" s="250" t="s">
        <v>1033</v>
      </c>
      <c r="G122" s="250"/>
      <c r="H122" s="260" t="s">
        <v>4</v>
      </c>
      <c r="I122" s="1675"/>
      <c r="J122" s="1675"/>
      <c r="K122" s="1671"/>
    </row>
    <row r="123" spans="1:12" ht="45" customHeight="1">
      <c r="A123" s="1706"/>
      <c r="B123" s="1675" t="s">
        <v>1252</v>
      </c>
      <c r="C123" s="1675" t="s">
        <v>1251</v>
      </c>
      <c r="D123" s="260" t="s">
        <v>769</v>
      </c>
      <c r="E123" s="260" t="s">
        <v>3041</v>
      </c>
      <c r="F123" s="250" t="s">
        <v>1033</v>
      </c>
      <c r="G123" s="250"/>
      <c r="H123" s="260">
        <v>1</v>
      </c>
      <c r="I123" s="1668" t="s">
        <v>79</v>
      </c>
      <c r="J123" s="1668" t="s">
        <v>216</v>
      </c>
      <c r="K123" s="1671" t="s">
        <v>3057</v>
      </c>
    </row>
    <row r="124" spans="1:12" ht="45" customHeight="1">
      <c r="A124" s="1708"/>
      <c r="B124" s="1675"/>
      <c r="C124" s="1675"/>
      <c r="D124" s="260" t="s">
        <v>2622</v>
      </c>
      <c r="E124" s="260" t="s">
        <v>395</v>
      </c>
      <c r="F124" s="260" t="s">
        <v>311</v>
      </c>
      <c r="G124" s="260"/>
      <c r="H124" s="260" t="s">
        <v>66</v>
      </c>
      <c r="I124" s="1675"/>
      <c r="J124" s="1668"/>
      <c r="K124" s="1671"/>
    </row>
    <row r="125" spans="1:12" ht="51.75" customHeight="1">
      <c r="A125" s="643"/>
      <c r="B125" s="340"/>
      <c r="C125" s="260" t="s">
        <v>446</v>
      </c>
      <c r="D125" s="250" t="s">
        <v>2538</v>
      </c>
      <c r="E125" s="250" t="s">
        <v>3047</v>
      </c>
      <c r="F125" s="260" t="s">
        <v>445</v>
      </c>
      <c r="G125" s="260"/>
      <c r="H125" s="250" t="s">
        <v>1761</v>
      </c>
      <c r="I125" s="260" t="s">
        <v>1031</v>
      </c>
      <c r="J125" s="260" t="s">
        <v>2</v>
      </c>
      <c r="K125" s="274" t="s">
        <v>3059</v>
      </c>
    </row>
    <row r="126" spans="1:12" ht="67.5" customHeight="1">
      <c r="A126" s="654"/>
      <c r="B126" s="654" t="s">
        <v>2287</v>
      </c>
      <c r="C126" s="654" t="s">
        <v>1834</v>
      </c>
      <c r="D126" s="657" t="s">
        <v>2281</v>
      </c>
      <c r="E126" s="654" t="s">
        <v>2282</v>
      </c>
      <c r="F126" s="654" t="s">
        <v>147</v>
      </c>
      <c r="G126" s="654" t="s">
        <v>1645</v>
      </c>
      <c r="H126" s="654">
        <v>1</v>
      </c>
      <c r="I126" s="654" t="s">
        <v>301</v>
      </c>
      <c r="J126" s="654" t="s">
        <v>216</v>
      </c>
      <c r="K126" s="654"/>
    </row>
    <row r="127" spans="1:12" ht="30" customHeight="1">
      <c r="A127" s="644"/>
      <c r="B127" s="2027" t="s">
        <v>1338</v>
      </c>
      <c r="C127" s="1675" t="s">
        <v>1339</v>
      </c>
      <c r="D127" s="258" t="s">
        <v>1330</v>
      </c>
      <c r="E127" s="260" t="s">
        <v>1340</v>
      </c>
      <c r="F127" s="250" t="s">
        <v>1327</v>
      </c>
      <c r="G127" s="250"/>
      <c r="H127" s="356" t="s">
        <v>1332</v>
      </c>
      <c r="I127" s="1675" t="s">
        <v>80</v>
      </c>
      <c r="J127" s="1668" t="s">
        <v>351</v>
      </c>
      <c r="K127" s="1671" t="s">
        <v>3061</v>
      </c>
    </row>
    <row r="128" spans="1:12" ht="30" customHeight="1">
      <c r="A128" s="645"/>
      <c r="B128" s="2028"/>
      <c r="C128" s="1675"/>
      <c r="D128" s="258" t="s">
        <v>1325</v>
      </c>
      <c r="E128" s="260" t="s">
        <v>1341</v>
      </c>
      <c r="F128" s="250" t="s">
        <v>1323</v>
      </c>
      <c r="G128" s="250"/>
      <c r="H128" s="260">
        <v>1</v>
      </c>
      <c r="I128" s="1675"/>
      <c r="J128" s="1668"/>
      <c r="K128" s="1671"/>
    </row>
    <row r="129" spans="1:11" ht="30" customHeight="1">
      <c r="A129" s="645"/>
      <c r="B129" s="2028"/>
      <c r="C129" s="1675"/>
      <c r="D129" s="258" t="s">
        <v>2843</v>
      </c>
      <c r="E129" s="260" t="s">
        <v>1342</v>
      </c>
      <c r="F129" s="250" t="s">
        <v>1323</v>
      </c>
      <c r="G129" s="250"/>
      <c r="H129" s="260">
        <v>1</v>
      </c>
      <c r="I129" s="1675"/>
      <c r="J129" s="1668"/>
      <c r="K129" s="1671"/>
    </row>
    <row r="130" spans="1:11" ht="30" customHeight="1">
      <c r="A130" s="646"/>
      <c r="B130" s="2029"/>
      <c r="C130" s="1675"/>
      <c r="D130" s="258" t="s">
        <v>1343</v>
      </c>
      <c r="E130" s="260" t="s">
        <v>341</v>
      </c>
      <c r="F130" s="260" t="s">
        <v>342</v>
      </c>
      <c r="G130" s="260"/>
      <c r="H130" s="260" t="s">
        <v>1344</v>
      </c>
      <c r="I130" s="1675"/>
      <c r="J130" s="1668"/>
      <c r="K130" s="1671"/>
    </row>
    <row r="131" spans="1:11" ht="57" customHeight="1">
      <c r="A131" s="641"/>
      <c r="B131" s="250" t="s">
        <v>2547</v>
      </c>
      <c r="C131" s="250" t="s">
        <v>1763</v>
      </c>
      <c r="D131" s="257" t="s">
        <v>1350</v>
      </c>
      <c r="E131" s="250" t="s">
        <v>1351</v>
      </c>
      <c r="F131" s="250" t="s">
        <v>1323</v>
      </c>
      <c r="G131" s="250"/>
      <c r="H131" s="250">
        <v>1</v>
      </c>
      <c r="I131" s="250" t="s">
        <v>1352</v>
      </c>
      <c r="J131" s="250" t="s">
        <v>1319</v>
      </c>
      <c r="K131" s="261" t="s">
        <v>2795</v>
      </c>
    </row>
    <row r="132" spans="1:11" ht="48" customHeight="1">
      <c r="A132" s="654" t="s">
        <v>3924</v>
      </c>
      <c r="B132" s="654" t="s">
        <v>4045</v>
      </c>
      <c r="C132" s="654" t="s">
        <v>2267</v>
      </c>
      <c r="D132" s="657" t="s">
        <v>2094</v>
      </c>
      <c r="E132" s="654" t="s">
        <v>1757</v>
      </c>
      <c r="F132" s="654" t="s">
        <v>7</v>
      </c>
      <c r="G132" s="654"/>
      <c r="H132" s="654">
        <v>1</v>
      </c>
      <c r="I132" s="654" t="s">
        <v>301</v>
      </c>
      <c r="J132" s="654" t="s">
        <v>216</v>
      </c>
      <c r="K132" s="653" t="s">
        <v>2612</v>
      </c>
    </row>
    <row r="133" spans="1:11" ht="48" customHeight="1">
      <c r="A133" s="863" t="s">
        <v>6140</v>
      </c>
      <c r="B133" s="654" t="s">
        <v>2285</v>
      </c>
      <c r="C133" s="654" t="s">
        <v>6142</v>
      </c>
      <c r="D133" s="657" t="s">
        <v>2094</v>
      </c>
      <c r="E133" s="654" t="s">
        <v>1760</v>
      </c>
      <c r="F133" s="654" t="s">
        <v>7</v>
      </c>
      <c r="G133" s="654"/>
      <c r="H133" s="654">
        <v>1</v>
      </c>
      <c r="I133" s="654" t="s">
        <v>301</v>
      </c>
      <c r="J133" s="654" t="s">
        <v>216</v>
      </c>
      <c r="K133" s="653" t="s">
        <v>2613</v>
      </c>
    </row>
    <row r="134" spans="1:11" ht="39.75" customHeight="1">
      <c r="A134" s="1706" t="s">
        <v>3977</v>
      </c>
      <c r="B134" s="1706" t="s">
        <v>3970</v>
      </c>
      <c r="C134" s="1706" t="s">
        <v>3974</v>
      </c>
      <c r="D134" s="659" t="s">
        <v>2281</v>
      </c>
      <c r="E134" s="656" t="s">
        <v>2517</v>
      </c>
      <c r="F134" s="656" t="s">
        <v>147</v>
      </c>
      <c r="G134" s="656" t="s">
        <v>1645</v>
      </c>
      <c r="H134" s="656">
        <v>1</v>
      </c>
      <c r="I134" s="1706" t="s">
        <v>212</v>
      </c>
      <c r="J134" s="1706" t="s">
        <v>91</v>
      </c>
      <c r="K134" s="1874" t="s">
        <v>3972</v>
      </c>
    </row>
    <row r="135" spans="1:11" ht="39.75" customHeight="1">
      <c r="A135" s="1707"/>
      <c r="B135" s="1708"/>
      <c r="C135" s="1708"/>
      <c r="D135" s="659" t="s">
        <v>3920</v>
      </c>
      <c r="E135" s="656" t="s">
        <v>2282</v>
      </c>
      <c r="F135" s="656" t="s">
        <v>147</v>
      </c>
      <c r="G135" s="656" t="s">
        <v>1642</v>
      </c>
      <c r="H135" s="656">
        <v>1</v>
      </c>
      <c r="I135" s="1708"/>
      <c r="J135" s="1708"/>
      <c r="K135" s="1847"/>
    </row>
    <row r="136" spans="1:11" ht="58.5">
      <c r="A136" s="1708"/>
      <c r="B136" s="654" t="s">
        <v>3971</v>
      </c>
      <c r="C136" s="654" t="s">
        <v>3975</v>
      </c>
      <c r="D136" s="657" t="s">
        <v>2281</v>
      </c>
      <c r="E136" s="654" t="s">
        <v>2282</v>
      </c>
      <c r="F136" s="654" t="s">
        <v>147</v>
      </c>
      <c r="G136" s="654" t="s">
        <v>1645</v>
      </c>
      <c r="H136" s="654">
        <v>1</v>
      </c>
      <c r="I136" s="654" t="s">
        <v>301</v>
      </c>
      <c r="J136" s="654" t="s">
        <v>216</v>
      </c>
      <c r="K136" s="1301" t="s">
        <v>3973</v>
      </c>
    </row>
    <row r="137" spans="1:11" ht="48.75" customHeight="1">
      <c r="A137" s="955"/>
      <c r="B137" s="955" t="s">
        <v>2286</v>
      </c>
      <c r="C137" s="955" t="s">
        <v>2216</v>
      </c>
      <c r="D137" s="960" t="s">
        <v>2244</v>
      </c>
      <c r="E137" s="955" t="s">
        <v>3417</v>
      </c>
      <c r="F137" s="955" t="s">
        <v>147</v>
      </c>
      <c r="G137" s="955" t="s">
        <v>2243</v>
      </c>
      <c r="H137" s="955">
        <v>1</v>
      </c>
      <c r="I137" s="955" t="s">
        <v>79</v>
      </c>
      <c r="J137" s="955" t="s">
        <v>216</v>
      </c>
      <c r="K137" s="959" t="s">
        <v>4288</v>
      </c>
    </row>
    <row r="138" spans="1:11" ht="54.75" customHeight="1">
      <c r="A138" s="654" t="s">
        <v>3924</v>
      </c>
      <c r="B138" s="654" t="s">
        <v>4039</v>
      </c>
      <c r="C138" s="654" t="s">
        <v>3653</v>
      </c>
      <c r="D138" s="657" t="s">
        <v>541</v>
      </c>
      <c r="E138" s="654" t="s">
        <v>2282</v>
      </c>
      <c r="F138" s="654" t="s">
        <v>7</v>
      </c>
      <c r="G138" s="654"/>
      <c r="H138" s="654">
        <v>1</v>
      </c>
      <c r="I138" s="654" t="s">
        <v>301</v>
      </c>
      <c r="J138" s="654" t="s">
        <v>216</v>
      </c>
      <c r="K138" s="654"/>
    </row>
  </sheetData>
  <mergeCells count="186">
    <mergeCell ref="F1:H1"/>
    <mergeCell ref="K62:K64"/>
    <mergeCell ref="J62:J64"/>
    <mergeCell ref="A134:A136"/>
    <mergeCell ref="C134:C135"/>
    <mergeCell ref="J83:J86"/>
    <mergeCell ref="K83:K86"/>
    <mergeCell ref="B127:B130"/>
    <mergeCell ref="B134:B135"/>
    <mergeCell ref="A123:A124"/>
    <mergeCell ref="B121:B122"/>
    <mergeCell ref="A94:A95"/>
    <mergeCell ref="B87:B90"/>
    <mergeCell ref="I100:I103"/>
    <mergeCell ref="C127:C130"/>
    <mergeCell ref="C121:C122"/>
    <mergeCell ref="A105:A106"/>
    <mergeCell ref="A107:A108"/>
    <mergeCell ref="A109:A112"/>
    <mergeCell ref="K67:K69"/>
    <mergeCell ref="B67:B69"/>
    <mergeCell ref="C67:C69"/>
    <mergeCell ref="B123:B124"/>
    <mergeCell ref="C123:C124"/>
    <mergeCell ref="I123:I124"/>
    <mergeCell ref="J123:J124"/>
    <mergeCell ref="K123:K124"/>
    <mergeCell ref="A15:A17"/>
    <mergeCell ref="B25:B27"/>
    <mergeCell ref="B6:B8"/>
    <mergeCell ref="B11:B12"/>
    <mergeCell ref="A23:A24"/>
    <mergeCell ref="B28:B31"/>
    <mergeCell ref="B20:B22"/>
    <mergeCell ref="A28:A35"/>
    <mergeCell ref="B36:B38"/>
    <mergeCell ref="A18:A19"/>
    <mergeCell ref="A13:A14"/>
    <mergeCell ref="B4:B5"/>
    <mergeCell ref="C4:C5"/>
    <mergeCell ref="I4:I5"/>
    <mergeCell ref="J4:J5"/>
    <mergeCell ref="K4:K5"/>
    <mergeCell ref="A62:A66"/>
    <mergeCell ref="B48:B50"/>
    <mergeCell ref="C48:C50"/>
    <mergeCell ref="C62:C64"/>
    <mergeCell ref="A52:A53"/>
    <mergeCell ref="B13:B14"/>
    <mergeCell ref="I13:I14"/>
    <mergeCell ref="J13:J14"/>
    <mergeCell ref="K13:K14"/>
    <mergeCell ref="I40:I42"/>
    <mergeCell ref="I28:I31"/>
    <mergeCell ref="J28:J31"/>
    <mergeCell ref="A4:A5"/>
    <mergeCell ref="A36:A38"/>
    <mergeCell ref="A20:A22"/>
    <mergeCell ref="A6:A8"/>
    <mergeCell ref="A9:A10"/>
    <mergeCell ref="A11:A12"/>
    <mergeCell ref="B15:B17"/>
    <mergeCell ref="B9:B10"/>
    <mergeCell ref="C9:C10"/>
    <mergeCell ref="I9:I10"/>
    <mergeCell ref="J9:J10"/>
    <mergeCell ref="K9:K10"/>
    <mergeCell ref="C6:C8"/>
    <mergeCell ref="I6:I8"/>
    <mergeCell ref="J6:J8"/>
    <mergeCell ref="K6:K8"/>
    <mergeCell ref="C15:C17"/>
    <mergeCell ref="I15:I17"/>
    <mergeCell ref="J15:J17"/>
    <mergeCell ref="K15:K17"/>
    <mergeCell ref="C11:C12"/>
    <mergeCell ref="I11:I12"/>
    <mergeCell ref="J11:J12"/>
    <mergeCell ref="K11:K12"/>
    <mergeCell ref="C13:C14"/>
    <mergeCell ref="K23:K24"/>
    <mergeCell ref="K28:K31"/>
    <mergeCell ref="B18:B19"/>
    <mergeCell ref="C18:C19"/>
    <mergeCell ref="I18:I19"/>
    <mergeCell ref="J18:J19"/>
    <mergeCell ref="K18:K19"/>
    <mergeCell ref="C20:C22"/>
    <mergeCell ref="I20:I22"/>
    <mergeCell ref="J20:J22"/>
    <mergeCell ref="K20:K22"/>
    <mergeCell ref="C36:C38"/>
    <mergeCell ref="A40:A44"/>
    <mergeCell ref="K36:K38"/>
    <mergeCell ref="B32:B34"/>
    <mergeCell ref="C32:C34"/>
    <mergeCell ref="I32:I34"/>
    <mergeCell ref="J32:J34"/>
    <mergeCell ref="K32:K34"/>
    <mergeCell ref="D25:D26"/>
    <mergeCell ref="I25:I27"/>
    <mergeCell ref="J25:J27"/>
    <mergeCell ref="K25:K27"/>
    <mergeCell ref="C28:C31"/>
    <mergeCell ref="I36:I37"/>
    <mergeCell ref="J36:J37"/>
    <mergeCell ref="K40:K42"/>
    <mergeCell ref="I48:I50"/>
    <mergeCell ref="J48:J50"/>
    <mergeCell ref="A45:A47"/>
    <mergeCell ref="G45:G47"/>
    <mergeCell ref="J43:J44"/>
    <mergeCell ref="B40:B42"/>
    <mergeCell ref="C40:C42"/>
    <mergeCell ref="D40:D41"/>
    <mergeCell ref="K43:K44"/>
    <mergeCell ref="J40:J42"/>
    <mergeCell ref="A48:A50"/>
    <mergeCell ref="D1:E1"/>
    <mergeCell ref="B43:B44"/>
    <mergeCell ref="C43:C44"/>
    <mergeCell ref="I43:I44"/>
    <mergeCell ref="B94:B95"/>
    <mergeCell ref="C94:C95"/>
    <mergeCell ref="I94:I95"/>
    <mergeCell ref="B54:B57"/>
    <mergeCell ref="C54:C57"/>
    <mergeCell ref="I54:I57"/>
    <mergeCell ref="B58:B60"/>
    <mergeCell ref="C58:C60"/>
    <mergeCell ref="I58:I60"/>
    <mergeCell ref="B83:B86"/>
    <mergeCell ref="C83:C86"/>
    <mergeCell ref="I83:I86"/>
    <mergeCell ref="D48:D50"/>
    <mergeCell ref="F48:F50"/>
    <mergeCell ref="H48:H50"/>
    <mergeCell ref="D45:D47"/>
    <mergeCell ref="F45:F47"/>
    <mergeCell ref="C25:C27"/>
    <mergeCell ref="B45:B47"/>
    <mergeCell ref="G48:G50"/>
    <mergeCell ref="C45:C47"/>
    <mergeCell ref="A83:A86"/>
    <mergeCell ref="K134:K135"/>
    <mergeCell ref="I134:I135"/>
    <mergeCell ref="J134:J135"/>
    <mergeCell ref="J100:J103"/>
    <mergeCell ref="K100:K103"/>
    <mergeCell ref="J54:J57"/>
    <mergeCell ref="K48:K50"/>
    <mergeCell ref="I45:I47"/>
    <mergeCell ref="J45:J47"/>
    <mergeCell ref="K45:K47"/>
    <mergeCell ref="H45:H47"/>
    <mergeCell ref="A54:A61"/>
    <mergeCell ref="A100:A103"/>
    <mergeCell ref="A67:A71"/>
    <mergeCell ref="B62:B64"/>
    <mergeCell ref="C100:C103"/>
    <mergeCell ref="C87:C90"/>
    <mergeCell ref="A72:A73"/>
    <mergeCell ref="I67:I69"/>
    <mergeCell ref="J67:J69"/>
    <mergeCell ref="A87:A90"/>
    <mergeCell ref="B100:B103"/>
    <mergeCell ref="B109:B110"/>
    <mergeCell ref="C109:C110"/>
    <mergeCell ref="I109:I110"/>
    <mergeCell ref="J109:J110"/>
    <mergeCell ref="K109:K110"/>
    <mergeCell ref="J58:J60"/>
    <mergeCell ref="I127:I130"/>
    <mergeCell ref="K58:K60"/>
    <mergeCell ref="K54:K57"/>
    <mergeCell ref="I87:I90"/>
    <mergeCell ref="I62:I64"/>
    <mergeCell ref="J87:J90"/>
    <mergeCell ref="J127:J130"/>
    <mergeCell ref="K127:K130"/>
    <mergeCell ref="K87:K90"/>
    <mergeCell ref="J94:J95"/>
    <mergeCell ref="K94:K95"/>
    <mergeCell ref="I121:I122"/>
    <mergeCell ref="J121:J122"/>
    <mergeCell ref="K121:K122"/>
  </mergeCells>
  <phoneticPr fontId="3"/>
  <hyperlinks>
    <hyperlink ref="D1:E1" location="'表紙　ハイパーリンク'!A1" display="表紙　ハイパーリンク"/>
    <hyperlink ref="F1:H1" location="体表面積と腎機能等の計算シート!A1" display="体表面積と腎機能等の計算シート"/>
  </hyperlinks>
  <pageMargins left="0.25" right="0.25" top="0.75" bottom="0.75" header="0.3" footer="0.3"/>
  <pageSetup paperSize="8" scale="53" fitToHeight="0" orientation="landscape" r:id="rId1"/>
  <headerFooter alignWithMargins="0"/>
  <rowBreaks count="2" manualBreakCount="2">
    <brk id="73" max="16383" man="1"/>
    <brk id="9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zoomScale="70" zoomScaleNormal="70" workbookViewId="0">
      <pane ySplit="1" topLeftCell="A2" activePane="bottomLeft" state="frozen"/>
      <selection pane="bottomLeft" activeCell="C1" sqref="C1"/>
    </sheetView>
  </sheetViews>
  <sheetFormatPr defaultColWidth="13" defaultRowHeight="16.5"/>
  <cols>
    <col min="1" max="1" width="25.625" style="103" customWidth="1"/>
    <col min="2" max="2" width="17.875" style="280" customWidth="1"/>
    <col min="3" max="3" width="47.375" style="103" bestFit="1" customWidth="1"/>
    <col min="4" max="4" width="25.375" style="218" bestFit="1" customWidth="1"/>
    <col min="5" max="5" width="30" style="104" customWidth="1"/>
    <col min="6" max="7" width="17" style="103" customWidth="1"/>
    <col min="8" max="8" width="20.625" style="103" customWidth="1"/>
    <col min="9" max="9" width="21.375" style="104" customWidth="1"/>
    <col min="10" max="10" width="29.25" style="104" customWidth="1"/>
    <col min="11" max="11" width="88.5" style="104" customWidth="1"/>
    <col min="12" max="16384" width="13" style="94"/>
  </cols>
  <sheetData>
    <row r="1" spans="1:11" ht="60" customHeight="1">
      <c r="A1" s="262" t="s">
        <v>90</v>
      </c>
      <c r="B1" s="262"/>
      <c r="C1" s="1317" t="s">
        <v>3690</v>
      </c>
      <c r="D1" s="1323"/>
      <c r="E1" s="1323"/>
      <c r="F1" s="1623" t="s">
        <v>3613</v>
      </c>
      <c r="G1" s="1623"/>
      <c r="H1" s="1623"/>
      <c r="I1" s="262"/>
      <c r="J1" s="262"/>
      <c r="K1" s="262"/>
    </row>
    <row r="2" spans="1:11" ht="45" customHeight="1">
      <c r="A2" s="264" t="s">
        <v>1279</v>
      </c>
      <c r="B2" s="94"/>
      <c r="C2" s="95"/>
      <c r="D2" s="95"/>
      <c r="E2" s="94"/>
      <c r="F2" s="94"/>
      <c r="G2" s="94"/>
      <c r="H2" s="94"/>
      <c r="I2" s="94"/>
      <c r="J2" s="94"/>
      <c r="K2" s="94"/>
    </row>
    <row r="3" spans="1:11" ht="36.75" customHeight="1">
      <c r="A3" s="185" t="s">
        <v>3781</v>
      </c>
      <c r="B3" s="185" t="s">
        <v>578</v>
      </c>
      <c r="C3" s="185" t="s">
        <v>1752</v>
      </c>
      <c r="D3" s="195" t="s">
        <v>2311</v>
      </c>
      <c r="E3" s="185" t="s">
        <v>1713</v>
      </c>
      <c r="F3" s="185" t="s">
        <v>1714</v>
      </c>
      <c r="G3" s="185" t="s">
        <v>1618</v>
      </c>
      <c r="H3" s="185" t="s">
        <v>156</v>
      </c>
      <c r="I3" s="185" t="s">
        <v>189</v>
      </c>
      <c r="J3" s="191" t="s">
        <v>2314</v>
      </c>
      <c r="K3" s="185" t="s">
        <v>1280</v>
      </c>
    </row>
    <row r="4" spans="1:11" ht="44.25" customHeight="1">
      <c r="A4" s="870" t="s">
        <v>199</v>
      </c>
      <c r="B4" s="241" t="s">
        <v>1281</v>
      </c>
      <c r="C4" s="241" t="s">
        <v>1282</v>
      </c>
      <c r="D4" s="240" t="s">
        <v>213</v>
      </c>
      <c r="E4" s="242" t="s">
        <v>3644</v>
      </c>
      <c r="F4" s="241" t="s">
        <v>980</v>
      </c>
      <c r="G4" s="241"/>
      <c r="H4" s="241" t="s">
        <v>214</v>
      </c>
      <c r="I4" s="241" t="s">
        <v>78</v>
      </c>
      <c r="J4" s="241" t="s">
        <v>647</v>
      </c>
      <c r="K4" s="245"/>
    </row>
    <row r="5" spans="1:11" ht="70.5" customHeight="1">
      <c r="A5" s="869" t="s">
        <v>199</v>
      </c>
      <c r="B5" s="108" t="s">
        <v>1283</v>
      </c>
      <c r="C5" s="108" t="s">
        <v>813</v>
      </c>
      <c r="D5" s="135" t="s">
        <v>529</v>
      </c>
      <c r="E5" s="108" t="s">
        <v>3654</v>
      </c>
      <c r="F5" s="106" t="s">
        <v>44</v>
      </c>
      <c r="G5" s="106"/>
      <c r="H5" s="265" t="s">
        <v>47</v>
      </c>
      <c r="I5" s="116" t="s">
        <v>303</v>
      </c>
      <c r="J5" s="116" t="s">
        <v>216</v>
      </c>
      <c r="K5" s="266" t="s">
        <v>3161</v>
      </c>
    </row>
    <row r="6" spans="1:11" ht="57" customHeight="1">
      <c r="A6" s="1608" t="s">
        <v>338</v>
      </c>
      <c r="B6" s="1608" t="s">
        <v>1284</v>
      </c>
      <c r="C6" s="1608" t="s">
        <v>981</v>
      </c>
      <c r="D6" s="240" t="s">
        <v>3917</v>
      </c>
      <c r="E6" s="241" t="s">
        <v>423</v>
      </c>
      <c r="F6" s="241" t="s">
        <v>44</v>
      </c>
      <c r="G6" s="241"/>
      <c r="H6" s="241">
        <v>1</v>
      </c>
      <c r="I6" s="1608" t="s">
        <v>303</v>
      </c>
      <c r="J6" s="1608" t="s">
        <v>216</v>
      </c>
      <c r="K6" s="1616" t="s">
        <v>3674</v>
      </c>
    </row>
    <row r="7" spans="1:11" ht="57" customHeight="1">
      <c r="A7" s="1609"/>
      <c r="B7" s="1609"/>
      <c r="C7" s="1609"/>
      <c r="D7" s="267" t="s">
        <v>1881</v>
      </c>
      <c r="E7" s="241" t="s">
        <v>3655</v>
      </c>
      <c r="F7" s="402" t="s">
        <v>44</v>
      </c>
      <c r="G7" s="402"/>
      <c r="H7" s="241">
        <v>2</v>
      </c>
      <c r="I7" s="1609"/>
      <c r="J7" s="1609"/>
      <c r="K7" s="1618"/>
    </row>
    <row r="8" spans="1:11" ht="51.75" customHeight="1">
      <c r="A8" s="1601" t="s">
        <v>338</v>
      </c>
      <c r="B8" s="1642" t="s">
        <v>1285</v>
      </c>
      <c r="C8" s="1642" t="s">
        <v>982</v>
      </c>
      <c r="D8" s="135" t="s">
        <v>43</v>
      </c>
      <c r="E8" s="106" t="s">
        <v>423</v>
      </c>
      <c r="F8" s="106" t="s">
        <v>44</v>
      </c>
      <c r="G8" s="106"/>
      <c r="H8" s="108">
        <v>1</v>
      </c>
      <c r="I8" s="1642" t="s">
        <v>303</v>
      </c>
      <c r="J8" s="1642" t="s">
        <v>216</v>
      </c>
      <c r="K8" s="2032" t="s">
        <v>3675</v>
      </c>
    </row>
    <row r="9" spans="1:11" ht="51.75" customHeight="1">
      <c r="A9" s="1602"/>
      <c r="B9" s="1644"/>
      <c r="C9" s="1644"/>
      <c r="D9" s="135" t="s">
        <v>291</v>
      </c>
      <c r="E9" s="108" t="s">
        <v>3656</v>
      </c>
      <c r="F9" s="106" t="s">
        <v>44</v>
      </c>
      <c r="G9" s="106"/>
      <c r="H9" s="108">
        <v>2</v>
      </c>
      <c r="I9" s="1644"/>
      <c r="J9" s="1644"/>
      <c r="K9" s="1659"/>
    </row>
    <row r="10" spans="1:11" ht="69.75" customHeight="1">
      <c r="A10" s="1608" t="s">
        <v>338</v>
      </c>
      <c r="B10" s="1608" t="s">
        <v>1286</v>
      </c>
      <c r="C10" s="1608" t="s">
        <v>984</v>
      </c>
      <c r="D10" s="240" t="s">
        <v>103</v>
      </c>
      <c r="E10" s="241" t="s">
        <v>3657</v>
      </c>
      <c r="F10" s="241" t="s">
        <v>44</v>
      </c>
      <c r="G10" s="241"/>
      <c r="H10" s="241">
        <v>1</v>
      </c>
      <c r="I10" s="1608" t="s">
        <v>303</v>
      </c>
      <c r="J10" s="1608" t="s">
        <v>216</v>
      </c>
      <c r="K10" s="1616" t="s">
        <v>3676</v>
      </c>
    </row>
    <row r="11" spans="1:11" ht="64.5" customHeight="1">
      <c r="A11" s="1609"/>
      <c r="B11" s="1609"/>
      <c r="C11" s="1609"/>
      <c r="D11" s="267" t="s">
        <v>1881</v>
      </c>
      <c r="E11" s="241" t="s">
        <v>3655</v>
      </c>
      <c r="F11" s="402" t="s">
        <v>44</v>
      </c>
      <c r="G11" s="402"/>
      <c r="H11" s="241">
        <v>2</v>
      </c>
      <c r="I11" s="1609"/>
      <c r="J11" s="1609"/>
      <c r="K11" s="1618"/>
    </row>
    <row r="12" spans="1:11" ht="51.75" customHeight="1">
      <c r="A12" s="1601" t="s">
        <v>338</v>
      </c>
      <c r="B12" s="1642" t="s">
        <v>1287</v>
      </c>
      <c r="C12" s="1642" t="s">
        <v>983</v>
      </c>
      <c r="D12" s="135" t="s">
        <v>103</v>
      </c>
      <c r="E12" s="108" t="s">
        <v>3657</v>
      </c>
      <c r="F12" s="106" t="s">
        <v>44</v>
      </c>
      <c r="G12" s="106"/>
      <c r="H12" s="108">
        <v>1</v>
      </c>
      <c r="I12" s="1642" t="s">
        <v>303</v>
      </c>
      <c r="J12" s="1642" t="s">
        <v>216</v>
      </c>
      <c r="K12" s="1964" t="s">
        <v>3677</v>
      </c>
    </row>
    <row r="13" spans="1:11" ht="51.75" customHeight="1">
      <c r="A13" s="1602"/>
      <c r="B13" s="1644"/>
      <c r="C13" s="1644"/>
      <c r="D13" s="135" t="s">
        <v>291</v>
      </c>
      <c r="E13" s="108" t="s">
        <v>3656</v>
      </c>
      <c r="F13" s="106" t="s">
        <v>44</v>
      </c>
      <c r="G13" s="106"/>
      <c r="H13" s="108">
        <v>2</v>
      </c>
      <c r="I13" s="1644"/>
      <c r="J13" s="1644"/>
      <c r="K13" s="1649"/>
    </row>
    <row r="14" spans="1:11" ht="42.75" customHeight="1">
      <c r="A14" s="1640" t="s">
        <v>199</v>
      </c>
      <c r="B14" s="1608" t="s">
        <v>1288</v>
      </c>
      <c r="C14" s="1640" t="s">
        <v>229</v>
      </c>
      <c r="D14" s="240" t="s">
        <v>43</v>
      </c>
      <c r="E14" s="241" t="s">
        <v>3658</v>
      </c>
      <c r="F14" s="241" t="s">
        <v>44</v>
      </c>
      <c r="G14" s="241"/>
      <c r="H14" s="241">
        <v>1</v>
      </c>
      <c r="I14" s="1640" t="s">
        <v>303</v>
      </c>
      <c r="J14" s="1639" t="s">
        <v>351</v>
      </c>
      <c r="K14" s="1641" t="s">
        <v>4901</v>
      </c>
    </row>
    <row r="15" spans="1:11" ht="48" customHeight="1">
      <c r="A15" s="1640"/>
      <c r="B15" s="1609"/>
      <c r="C15" s="1640"/>
      <c r="D15" s="240" t="s">
        <v>1944</v>
      </c>
      <c r="E15" s="241" t="s">
        <v>3659</v>
      </c>
      <c r="F15" s="241" t="s">
        <v>44</v>
      </c>
      <c r="G15" s="242" t="s">
        <v>1732</v>
      </c>
      <c r="H15" s="241" t="s">
        <v>132</v>
      </c>
      <c r="I15" s="1640"/>
      <c r="J15" s="1639"/>
      <c r="K15" s="1641"/>
    </row>
    <row r="16" spans="1:11" ht="42.75" customHeight="1">
      <c r="A16" s="111"/>
      <c r="B16" s="268"/>
      <c r="C16" s="111">
        <v>7</v>
      </c>
      <c r="D16" s="211"/>
      <c r="E16" s="111"/>
      <c r="F16" s="111"/>
      <c r="G16" s="111"/>
      <c r="H16" s="111"/>
      <c r="I16" s="269"/>
      <c r="J16" s="213"/>
      <c r="K16" s="202"/>
    </row>
    <row r="17" spans="1:11" ht="45" customHeight="1">
      <c r="A17" s="270" t="s">
        <v>339</v>
      </c>
      <c r="B17" s="268"/>
      <c r="C17" s="111"/>
      <c r="D17" s="211"/>
      <c r="E17" s="111"/>
      <c r="F17" s="111"/>
      <c r="G17" s="111"/>
      <c r="H17" s="111"/>
      <c r="I17" s="269"/>
      <c r="J17" s="213"/>
      <c r="K17" s="202"/>
    </row>
    <row r="18" spans="1:11" ht="36.75" customHeight="1">
      <c r="A18" s="185" t="s">
        <v>3781</v>
      </c>
      <c r="B18" s="106" t="s">
        <v>578</v>
      </c>
      <c r="C18" s="106" t="s">
        <v>1752</v>
      </c>
      <c r="D18" s="195" t="s">
        <v>2311</v>
      </c>
      <c r="E18" s="185" t="s">
        <v>1713</v>
      </c>
      <c r="F18" s="185" t="s">
        <v>1714</v>
      </c>
      <c r="G18" s="185" t="s">
        <v>1618</v>
      </c>
      <c r="H18" s="185" t="s">
        <v>156</v>
      </c>
      <c r="I18" s="185" t="s">
        <v>189</v>
      </c>
      <c r="J18" s="191" t="s">
        <v>2314</v>
      </c>
      <c r="K18" s="185" t="s">
        <v>5</v>
      </c>
    </row>
    <row r="19" spans="1:11" ht="87.75" customHeight="1">
      <c r="A19" s="604"/>
      <c r="B19" s="241" t="s">
        <v>1289</v>
      </c>
      <c r="C19" s="241" t="s">
        <v>813</v>
      </c>
      <c r="D19" s="240" t="s">
        <v>1815</v>
      </c>
      <c r="E19" s="241" t="s">
        <v>3660</v>
      </c>
      <c r="F19" s="241" t="s">
        <v>44</v>
      </c>
      <c r="G19" s="241"/>
      <c r="H19" s="870" t="s">
        <v>6258</v>
      </c>
      <c r="I19" s="242" t="s">
        <v>316</v>
      </c>
      <c r="J19" s="242" t="s">
        <v>216</v>
      </c>
      <c r="K19" s="245"/>
    </row>
    <row r="20" spans="1:11" ht="28.5" customHeight="1">
      <c r="A20" s="1599"/>
      <c r="B20" s="1674" t="s">
        <v>1290</v>
      </c>
      <c r="C20" s="1674" t="s">
        <v>230</v>
      </c>
      <c r="D20" s="118" t="s">
        <v>49</v>
      </c>
      <c r="E20" s="108" t="s">
        <v>3661</v>
      </c>
      <c r="F20" s="106" t="s">
        <v>44</v>
      </c>
      <c r="G20" s="106"/>
      <c r="H20" s="106">
        <v>1</v>
      </c>
      <c r="I20" s="1637" t="s">
        <v>79</v>
      </c>
      <c r="J20" s="1679" t="s">
        <v>231</v>
      </c>
      <c r="K20" s="1638"/>
    </row>
    <row r="21" spans="1:11" ht="34.5" customHeight="1">
      <c r="A21" s="1735"/>
      <c r="B21" s="1674"/>
      <c r="C21" s="1674"/>
      <c r="D21" s="107" t="s">
        <v>1881</v>
      </c>
      <c r="E21" s="108" t="s">
        <v>3662</v>
      </c>
      <c r="F21" s="106" t="s">
        <v>44</v>
      </c>
      <c r="G21" s="106"/>
      <c r="H21" s="106">
        <v>1</v>
      </c>
      <c r="I21" s="1637"/>
      <c r="J21" s="1679"/>
      <c r="K21" s="1638"/>
    </row>
    <row r="22" spans="1:11" ht="48" customHeight="1">
      <c r="A22" s="1735"/>
      <c r="B22" s="1674"/>
      <c r="C22" s="1674"/>
      <c r="D22" s="118" t="s">
        <v>2843</v>
      </c>
      <c r="E22" s="116" t="s">
        <v>3663</v>
      </c>
      <c r="F22" s="106" t="s">
        <v>44</v>
      </c>
      <c r="G22" s="106"/>
      <c r="H22" s="106">
        <v>1</v>
      </c>
      <c r="I22" s="1637"/>
      <c r="J22" s="1679"/>
      <c r="K22" s="1638"/>
    </row>
    <row r="23" spans="1:11" ht="24.75" customHeight="1">
      <c r="A23" s="1600"/>
      <c r="B23" s="1674"/>
      <c r="C23" s="1674"/>
      <c r="D23" s="118" t="s">
        <v>122</v>
      </c>
      <c r="E23" s="108" t="s">
        <v>3646</v>
      </c>
      <c r="F23" s="106" t="s">
        <v>311</v>
      </c>
      <c r="G23" s="106"/>
      <c r="H23" s="271" t="s">
        <v>4</v>
      </c>
      <c r="I23" s="1637"/>
      <c r="J23" s="1679"/>
      <c r="K23" s="1638"/>
    </row>
    <row r="24" spans="1:11" ht="42.75" customHeight="1">
      <c r="A24" s="111"/>
      <c r="B24" s="268"/>
      <c r="C24" s="111">
        <v>2</v>
      </c>
      <c r="D24" s="211"/>
      <c r="E24" s="111"/>
      <c r="F24" s="111"/>
      <c r="G24" s="111"/>
      <c r="H24" s="111"/>
      <c r="I24" s="269"/>
      <c r="J24" s="213"/>
      <c r="K24" s="202"/>
    </row>
    <row r="25" spans="1:11" ht="45" customHeight="1">
      <c r="A25" s="270" t="s">
        <v>734</v>
      </c>
      <c r="B25" s="268"/>
      <c r="C25" s="111"/>
      <c r="D25" s="211"/>
      <c r="E25" s="111"/>
      <c r="F25" s="111"/>
      <c r="G25" s="111"/>
      <c r="H25" s="111"/>
      <c r="I25" s="269"/>
      <c r="J25" s="213"/>
      <c r="K25" s="202"/>
    </row>
    <row r="26" spans="1:11" ht="37.5" customHeight="1">
      <c r="A26" s="185" t="s">
        <v>3781</v>
      </c>
      <c r="B26" s="185" t="s">
        <v>578</v>
      </c>
      <c r="C26" s="185" t="s">
        <v>1752</v>
      </c>
      <c r="D26" s="195" t="s">
        <v>2311</v>
      </c>
      <c r="E26" s="185" t="s">
        <v>1713</v>
      </c>
      <c r="F26" s="185" t="s">
        <v>1714</v>
      </c>
      <c r="G26" s="185" t="s">
        <v>1618</v>
      </c>
      <c r="H26" s="185" t="s">
        <v>156</v>
      </c>
      <c r="I26" s="185" t="s">
        <v>189</v>
      </c>
      <c r="J26" s="191" t="s">
        <v>2314</v>
      </c>
      <c r="K26" s="185" t="s">
        <v>5</v>
      </c>
    </row>
    <row r="27" spans="1:11" ht="30" customHeight="1">
      <c r="A27" s="1613"/>
      <c r="B27" s="1640" t="s">
        <v>1291</v>
      </c>
      <c r="C27" s="1640" t="s">
        <v>16</v>
      </c>
      <c r="D27" s="240" t="s">
        <v>68</v>
      </c>
      <c r="E27" s="241" t="s">
        <v>3646</v>
      </c>
      <c r="F27" s="241" t="s">
        <v>7</v>
      </c>
      <c r="G27" s="241"/>
      <c r="H27" s="272" t="s">
        <v>4</v>
      </c>
      <c r="I27" s="1640" t="s">
        <v>80</v>
      </c>
      <c r="J27" s="1639" t="s">
        <v>351</v>
      </c>
      <c r="K27" s="1641"/>
    </row>
    <row r="28" spans="1:11" ht="30" customHeight="1">
      <c r="A28" s="1614"/>
      <c r="B28" s="1640"/>
      <c r="C28" s="1640"/>
      <c r="D28" s="240" t="s">
        <v>4931</v>
      </c>
      <c r="E28" s="241" t="s">
        <v>3646</v>
      </c>
      <c r="F28" s="241" t="s">
        <v>7</v>
      </c>
      <c r="G28" s="241"/>
      <c r="H28" s="241">
        <v>1</v>
      </c>
      <c r="I28" s="1640"/>
      <c r="J28" s="1639"/>
      <c r="K28" s="1641"/>
    </row>
    <row r="29" spans="1:11" ht="30" customHeight="1">
      <c r="A29" s="1614"/>
      <c r="B29" s="1640"/>
      <c r="C29" s="1640"/>
      <c r="D29" s="240" t="s">
        <v>2843</v>
      </c>
      <c r="E29" s="241" t="s">
        <v>3645</v>
      </c>
      <c r="F29" s="241" t="s">
        <v>7</v>
      </c>
      <c r="G29" s="241"/>
      <c r="H29" s="241">
        <v>1</v>
      </c>
      <c r="I29" s="1640"/>
      <c r="J29" s="1639"/>
      <c r="K29" s="1641"/>
    </row>
    <row r="30" spans="1:11" ht="30" customHeight="1">
      <c r="A30" s="1615"/>
      <c r="B30" s="1640"/>
      <c r="C30" s="1640"/>
      <c r="D30" s="240" t="s">
        <v>273</v>
      </c>
      <c r="E30" s="241" t="s">
        <v>341</v>
      </c>
      <c r="F30" s="241" t="s">
        <v>342</v>
      </c>
      <c r="G30" s="241"/>
      <c r="H30" s="241" t="s">
        <v>278</v>
      </c>
      <c r="I30" s="1640"/>
      <c r="J30" s="1639"/>
      <c r="K30" s="1641"/>
    </row>
    <row r="31" spans="1:11" ht="30" customHeight="1">
      <c r="A31" s="1599"/>
      <c r="B31" s="1674" t="s">
        <v>1292</v>
      </c>
      <c r="C31" s="1674" t="s">
        <v>279</v>
      </c>
      <c r="D31" s="118" t="s">
        <v>43</v>
      </c>
      <c r="E31" s="108" t="s">
        <v>3647</v>
      </c>
      <c r="F31" s="106" t="s">
        <v>44</v>
      </c>
      <c r="G31" s="106"/>
      <c r="H31" s="106" t="s">
        <v>173</v>
      </c>
      <c r="I31" s="1674" t="s">
        <v>80</v>
      </c>
      <c r="J31" s="1679" t="s">
        <v>351</v>
      </c>
      <c r="K31" s="1638"/>
    </row>
    <row r="32" spans="1:11" ht="30" customHeight="1">
      <c r="A32" s="1735"/>
      <c r="B32" s="1674"/>
      <c r="C32" s="1674"/>
      <c r="D32" s="118" t="s">
        <v>68</v>
      </c>
      <c r="E32" s="108" t="s">
        <v>3648</v>
      </c>
      <c r="F32" s="106" t="s">
        <v>44</v>
      </c>
      <c r="G32" s="106"/>
      <c r="H32" s="106" t="s">
        <v>173</v>
      </c>
      <c r="I32" s="1674"/>
      <c r="J32" s="1679"/>
      <c r="K32" s="1638"/>
    </row>
    <row r="33" spans="1:11" ht="30" customHeight="1">
      <c r="A33" s="1735"/>
      <c r="B33" s="1674"/>
      <c r="C33" s="1674"/>
      <c r="D33" s="118" t="s">
        <v>272</v>
      </c>
      <c r="E33" s="108" t="s">
        <v>1910</v>
      </c>
      <c r="F33" s="106" t="s">
        <v>44</v>
      </c>
      <c r="G33" s="106"/>
      <c r="H33" s="106">
        <v>1</v>
      </c>
      <c r="I33" s="1674"/>
      <c r="J33" s="1679"/>
      <c r="K33" s="1638"/>
    </row>
    <row r="34" spans="1:11" ht="30" customHeight="1">
      <c r="A34" s="1600"/>
      <c r="B34" s="1674"/>
      <c r="C34" s="1674"/>
      <c r="D34" s="118" t="s">
        <v>274</v>
      </c>
      <c r="E34" s="108" t="s">
        <v>3649</v>
      </c>
      <c r="F34" s="106" t="s">
        <v>311</v>
      </c>
      <c r="G34" s="106"/>
      <c r="H34" s="106" t="s">
        <v>344</v>
      </c>
      <c r="I34" s="1674"/>
      <c r="J34" s="1679"/>
      <c r="K34" s="1638"/>
    </row>
    <row r="35" spans="1:11" ht="68.25" customHeight="1">
      <c r="A35" s="109"/>
      <c r="B35" s="116" t="s">
        <v>1293</v>
      </c>
      <c r="C35" s="116" t="s">
        <v>2780</v>
      </c>
      <c r="D35" s="224" t="s">
        <v>68</v>
      </c>
      <c r="E35" s="116" t="s">
        <v>3651</v>
      </c>
      <c r="F35" s="109" t="s">
        <v>7</v>
      </c>
      <c r="G35" s="109"/>
      <c r="H35" s="109" t="s">
        <v>4</v>
      </c>
      <c r="I35" s="116" t="s">
        <v>228</v>
      </c>
      <c r="J35" s="116" t="s">
        <v>216</v>
      </c>
      <c r="K35" s="217" t="s">
        <v>2331</v>
      </c>
    </row>
    <row r="36" spans="1:11" s="275" customFormat="1" ht="30" customHeight="1">
      <c r="A36" s="116"/>
      <c r="B36" s="116" t="s">
        <v>2800</v>
      </c>
      <c r="C36" s="116" t="s">
        <v>2699</v>
      </c>
      <c r="D36" s="149" t="s">
        <v>1486</v>
      </c>
      <c r="E36" s="116" t="s">
        <v>2282</v>
      </c>
      <c r="F36" s="116" t="s">
        <v>7</v>
      </c>
      <c r="G36" s="116"/>
      <c r="H36" s="116">
        <v>1</v>
      </c>
      <c r="I36" s="116" t="s">
        <v>212</v>
      </c>
      <c r="J36" s="116" t="s">
        <v>91</v>
      </c>
      <c r="K36" s="116"/>
    </row>
    <row r="37" spans="1:11" s="368" customFormat="1" ht="57.75" customHeight="1">
      <c r="A37" s="1608"/>
      <c r="B37" s="1298" t="s">
        <v>7430</v>
      </c>
      <c r="C37" s="1298" t="s">
        <v>7399</v>
      </c>
      <c r="D37" s="1298" t="s">
        <v>2094</v>
      </c>
      <c r="E37" s="1296" t="s">
        <v>828</v>
      </c>
      <c r="F37" s="1296" t="s">
        <v>7</v>
      </c>
      <c r="G37" s="1296" t="s">
        <v>7400</v>
      </c>
      <c r="H37" s="1296">
        <v>1</v>
      </c>
      <c r="I37" s="1307" t="s">
        <v>301</v>
      </c>
      <c r="J37" s="1298" t="s">
        <v>363</v>
      </c>
      <c r="K37" s="1297"/>
    </row>
    <row r="38" spans="1:11" s="368" customFormat="1" ht="57.75" customHeight="1">
      <c r="A38" s="1609"/>
      <c r="B38" s="1293" t="s">
        <v>7429</v>
      </c>
      <c r="C38" s="1293" t="s">
        <v>7398</v>
      </c>
      <c r="D38" s="1293" t="s">
        <v>2094</v>
      </c>
      <c r="E38" s="1294" t="s">
        <v>7401</v>
      </c>
      <c r="F38" s="1294" t="s">
        <v>7</v>
      </c>
      <c r="G38" s="1294" t="s">
        <v>7400</v>
      </c>
      <c r="H38" s="1294">
        <v>1</v>
      </c>
      <c r="I38" s="1306" t="s">
        <v>86</v>
      </c>
      <c r="J38" s="1293" t="s">
        <v>363</v>
      </c>
      <c r="K38" s="1295"/>
    </row>
    <row r="39" spans="1:11" ht="43.5" customHeight="1">
      <c r="A39" s="1642"/>
      <c r="B39" s="689" t="s">
        <v>4283</v>
      </c>
      <c r="C39" s="689" t="s">
        <v>7156</v>
      </c>
      <c r="D39" s="693" t="s">
        <v>2244</v>
      </c>
      <c r="E39" s="689" t="s">
        <v>4284</v>
      </c>
      <c r="F39" s="689" t="s">
        <v>147</v>
      </c>
      <c r="G39" s="689" t="s">
        <v>2243</v>
      </c>
      <c r="H39" s="689">
        <v>1</v>
      </c>
      <c r="I39" s="689" t="s">
        <v>79</v>
      </c>
      <c r="J39" s="689" t="s">
        <v>216</v>
      </c>
      <c r="K39" s="689"/>
    </row>
    <row r="40" spans="1:11" ht="43.5" customHeight="1">
      <c r="A40" s="1644"/>
      <c r="B40" s="1130" t="s">
        <v>7171</v>
      </c>
      <c r="C40" s="1130" t="s">
        <v>7157</v>
      </c>
      <c r="D40" s="1136" t="s">
        <v>2244</v>
      </c>
      <c r="E40" s="1130" t="s">
        <v>7139</v>
      </c>
      <c r="F40" s="1130" t="s">
        <v>147</v>
      </c>
      <c r="G40" s="1130" t="s">
        <v>2243</v>
      </c>
      <c r="H40" s="1130">
        <v>1</v>
      </c>
      <c r="I40" s="1130" t="s">
        <v>266</v>
      </c>
      <c r="J40" s="1130" t="s">
        <v>216</v>
      </c>
      <c r="K40" s="1130"/>
    </row>
    <row r="41" spans="1:11" ht="39.75" customHeight="1">
      <c r="A41" s="1608" t="s">
        <v>3976</v>
      </c>
      <c r="B41" s="1608" t="s">
        <v>4041</v>
      </c>
      <c r="C41" s="1608" t="s">
        <v>3919</v>
      </c>
      <c r="D41" s="1299" t="s">
        <v>2281</v>
      </c>
      <c r="E41" s="1296" t="s">
        <v>4040</v>
      </c>
      <c r="F41" s="1296" t="s">
        <v>147</v>
      </c>
      <c r="G41" s="1296" t="s">
        <v>1645</v>
      </c>
      <c r="H41" s="1296">
        <v>1</v>
      </c>
      <c r="I41" s="1608" t="s">
        <v>212</v>
      </c>
      <c r="J41" s="1608" t="s">
        <v>91</v>
      </c>
      <c r="K41" s="1616" t="s">
        <v>3925</v>
      </c>
    </row>
    <row r="42" spans="1:11" ht="39.75" customHeight="1">
      <c r="A42" s="1612"/>
      <c r="B42" s="1609"/>
      <c r="C42" s="1609"/>
      <c r="D42" s="1299" t="s">
        <v>3920</v>
      </c>
      <c r="E42" s="1296" t="s">
        <v>2282</v>
      </c>
      <c r="F42" s="1296" t="s">
        <v>147</v>
      </c>
      <c r="G42" s="1296" t="s">
        <v>1642</v>
      </c>
      <c r="H42" s="1296">
        <v>1</v>
      </c>
      <c r="I42" s="1609"/>
      <c r="J42" s="1609"/>
      <c r="K42" s="1618"/>
    </row>
    <row r="43" spans="1:11" s="196" customFormat="1" ht="51" customHeight="1">
      <c r="A43" s="1612"/>
      <c r="B43" s="1306" t="s">
        <v>4042</v>
      </c>
      <c r="C43" s="1306" t="s">
        <v>7416</v>
      </c>
      <c r="D43" s="1306" t="s">
        <v>2281</v>
      </c>
      <c r="E43" s="1300" t="s">
        <v>7417</v>
      </c>
      <c r="F43" s="1306" t="s">
        <v>147</v>
      </c>
      <c r="G43" s="1300" t="s">
        <v>7381</v>
      </c>
      <c r="H43" s="1300">
        <v>1</v>
      </c>
      <c r="I43" s="1300" t="s">
        <v>144</v>
      </c>
      <c r="J43" s="1300" t="s">
        <v>216</v>
      </c>
      <c r="K43" s="1313"/>
    </row>
    <row r="44" spans="1:11" s="196" customFormat="1" ht="51" customHeight="1">
      <c r="A44" s="1612"/>
      <c r="B44" s="1307" t="s">
        <v>7425</v>
      </c>
      <c r="C44" s="1307" t="s">
        <v>7419</v>
      </c>
      <c r="D44" s="1307" t="s">
        <v>2281</v>
      </c>
      <c r="E44" s="1299" t="s">
        <v>7420</v>
      </c>
      <c r="F44" s="1307" t="s">
        <v>147</v>
      </c>
      <c r="G44" s="1299" t="s">
        <v>7381</v>
      </c>
      <c r="H44" s="1299">
        <v>1</v>
      </c>
      <c r="I44" s="1299" t="s">
        <v>86</v>
      </c>
      <c r="J44" s="1299" t="s">
        <v>216</v>
      </c>
      <c r="K44" s="1311"/>
    </row>
    <row r="45" spans="1:11" s="368" customFormat="1" ht="57.75" customHeight="1">
      <c r="A45" s="1642" t="s">
        <v>7423</v>
      </c>
      <c r="B45" s="1307" t="s">
        <v>4033</v>
      </c>
      <c r="C45" s="1298" t="s">
        <v>7426</v>
      </c>
      <c r="D45" s="1298" t="s">
        <v>2094</v>
      </c>
      <c r="E45" s="1296" t="s">
        <v>828</v>
      </c>
      <c r="F45" s="1296" t="s">
        <v>7</v>
      </c>
      <c r="G45" s="1296" t="s">
        <v>7400</v>
      </c>
      <c r="H45" s="1296">
        <v>1</v>
      </c>
      <c r="I45" s="1307" t="s">
        <v>301</v>
      </c>
      <c r="J45" s="1298" t="s">
        <v>4035</v>
      </c>
      <c r="K45" s="1297"/>
    </row>
    <row r="46" spans="1:11" s="368" customFormat="1" ht="57.75" customHeight="1">
      <c r="A46" s="1644"/>
      <c r="B46" s="1306" t="s">
        <v>7427</v>
      </c>
      <c r="C46" s="1293" t="s">
        <v>7428</v>
      </c>
      <c r="D46" s="1293" t="s">
        <v>2094</v>
      </c>
      <c r="E46" s="1294" t="s">
        <v>7401</v>
      </c>
      <c r="F46" s="1294" t="s">
        <v>7</v>
      </c>
      <c r="G46" s="1294" t="s">
        <v>7400</v>
      </c>
      <c r="H46" s="1294">
        <v>1</v>
      </c>
      <c r="I46" s="1306" t="s">
        <v>86</v>
      </c>
      <c r="J46" s="1293" t="s">
        <v>4224</v>
      </c>
      <c r="K46" s="1295"/>
    </row>
    <row r="47" spans="1:11" ht="43.5" customHeight="1">
      <c r="A47" s="1642" t="s">
        <v>7396</v>
      </c>
      <c r="B47" s="1293" t="s">
        <v>7390</v>
      </c>
      <c r="C47" s="1293" t="s">
        <v>7392</v>
      </c>
      <c r="D47" s="1306" t="s">
        <v>2244</v>
      </c>
      <c r="E47" s="1293" t="s">
        <v>4284</v>
      </c>
      <c r="F47" s="1293" t="s">
        <v>147</v>
      </c>
      <c r="G47" s="1293" t="s">
        <v>7381</v>
      </c>
      <c r="H47" s="1293">
        <v>1</v>
      </c>
      <c r="I47" s="1293" t="s">
        <v>79</v>
      </c>
      <c r="J47" s="1293" t="s">
        <v>7394</v>
      </c>
      <c r="K47" s="1647" t="s">
        <v>7395</v>
      </c>
    </row>
    <row r="48" spans="1:11" ht="43.5" customHeight="1">
      <c r="A48" s="1644"/>
      <c r="B48" s="1293" t="s">
        <v>7391</v>
      </c>
      <c r="C48" s="1293" t="s">
        <v>7393</v>
      </c>
      <c r="D48" s="1306" t="s">
        <v>2244</v>
      </c>
      <c r="E48" s="1293" t="s">
        <v>7139</v>
      </c>
      <c r="F48" s="1293" t="s">
        <v>147</v>
      </c>
      <c r="G48" s="1293" t="s">
        <v>7381</v>
      </c>
      <c r="H48" s="1293">
        <v>1</v>
      </c>
      <c r="I48" s="1293" t="s">
        <v>266</v>
      </c>
      <c r="J48" s="1293" t="s">
        <v>568</v>
      </c>
      <c r="K48" s="1649"/>
    </row>
    <row r="49" spans="1:11" ht="18.75" customHeight="1">
      <c r="A49" s="111"/>
      <c r="B49" s="268"/>
      <c r="C49" s="111">
        <v>10</v>
      </c>
      <c r="D49" s="211"/>
      <c r="E49" s="111"/>
      <c r="F49" s="111"/>
      <c r="G49" s="111"/>
      <c r="H49" s="111"/>
      <c r="I49" s="269"/>
      <c r="J49" s="213"/>
      <c r="K49" s="202"/>
    </row>
    <row r="50" spans="1:11" ht="45" customHeight="1">
      <c r="A50" s="270" t="s">
        <v>735</v>
      </c>
      <c r="B50" s="268"/>
      <c r="C50" s="111"/>
      <c r="D50" s="211"/>
      <c r="E50" s="111"/>
      <c r="F50" s="111"/>
      <c r="G50" s="111"/>
      <c r="H50" s="111"/>
      <c r="I50" s="269"/>
      <c r="J50" s="213"/>
      <c r="K50" s="202"/>
    </row>
    <row r="51" spans="1:11" ht="36.75" customHeight="1">
      <c r="A51" s="185" t="s">
        <v>3781</v>
      </c>
      <c r="B51" s="185" t="s">
        <v>578</v>
      </c>
      <c r="C51" s="185" t="s">
        <v>1752</v>
      </c>
      <c r="D51" s="195" t="s">
        <v>2311</v>
      </c>
      <c r="E51" s="185" t="s">
        <v>1713</v>
      </c>
      <c r="F51" s="185" t="s">
        <v>1714</v>
      </c>
      <c r="G51" s="185" t="s">
        <v>1618</v>
      </c>
      <c r="H51" s="185" t="s">
        <v>156</v>
      </c>
      <c r="I51" s="185" t="s">
        <v>189</v>
      </c>
      <c r="J51" s="191" t="s">
        <v>2314</v>
      </c>
      <c r="K51" s="185" t="s">
        <v>5</v>
      </c>
    </row>
    <row r="52" spans="1:11" ht="41.25" customHeight="1">
      <c r="A52" s="604"/>
      <c r="B52" s="241" t="s">
        <v>1294</v>
      </c>
      <c r="C52" s="241" t="s">
        <v>829</v>
      </c>
      <c r="D52" s="240" t="s">
        <v>769</v>
      </c>
      <c r="E52" s="241" t="s">
        <v>1910</v>
      </c>
      <c r="F52" s="241" t="s">
        <v>7</v>
      </c>
      <c r="G52" s="241"/>
      <c r="H52" s="241">
        <v>1</v>
      </c>
      <c r="I52" s="241" t="s">
        <v>345</v>
      </c>
      <c r="J52" s="242" t="s">
        <v>216</v>
      </c>
      <c r="K52" s="245"/>
    </row>
    <row r="53" spans="1:11" ht="63.75" customHeight="1">
      <c r="A53" s="109"/>
      <c r="B53" s="109" t="s">
        <v>1295</v>
      </c>
      <c r="C53" s="109" t="s">
        <v>2781</v>
      </c>
      <c r="D53" s="135" t="s">
        <v>769</v>
      </c>
      <c r="E53" s="108" t="s">
        <v>3664</v>
      </c>
      <c r="F53" s="106" t="s">
        <v>7</v>
      </c>
      <c r="G53" s="106"/>
      <c r="H53" s="265" t="s">
        <v>7346</v>
      </c>
      <c r="I53" s="108" t="s">
        <v>362</v>
      </c>
      <c r="J53" s="116" t="s">
        <v>216</v>
      </c>
      <c r="K53" s="266" t="s">
        <v>3680</v>
      </c>
    </row>
    <row r="54" spans="1:11" ht="64.5" customHeight="1">
      <c r="A54" s="604"/>
      <c r="B54" s="241" t="s">
        <v>1296</v>
      </c>
      <c r="C54" s="242" t="s">
        <v>2782</v>
      </c>
      <c r="D54" s="240" t="s">
        <v>748</v>
      </c>
      <c r="E54" s="241" t="s">
        <v>3665</v>
      </c>
      <c r="F54" s="241" t="s">
        <v>7</v>
      </c>
      <c r="G54" s="241"/>
      <c r="H54" s="241">
        <v>1</v>
      </c>
      <c r="I54" s="241" t="s">
        <v>345</v>
      </c>
      <c r="J54" s="242" t="s">
        <v>216</v>
      </c>
      <c r="K54" s="277" t="s">
        <v>3681</v>
      </c>
    </row>
    <row r="55" spans="1:11" ht="61.5" customHeight="1">
      <c r="A55" s="109"/>
      <c r="B55" s="109" t="s">
        <v>1297</v>
      </c>
      <c r="C55" s="109" t="s">
        <v>2783</v>
      </c>
      <c r="D55" s="118" t="s">
        <v>748</v>
      </c>
      <c r="E55" s="108" t="s">
        <v>3666</v>
      </c>
      <c r="F55" s="106" t="s">
        <v>7</v>
      </c>
      <c r="G55" s="106"/>
      <c r="H55" s="265" t="s">
        <v>7346</v>
      </c>
      <c r="I55" s="108" t="s">
        <v>77</v>
      </c>
      <c r="J55" s="116" t="s">
        <v>216</v>
      </c>
      <c r="K55" s="187" t="s">
        <v>3682</v>
      </c>
    </row>
    <row r="56" spans="1:11" ht="81.75" customHeight="1">
      <c r="A56" s="1608"/>
      <c r="B56" s="1639" t="s">
        <v>1298</v>
      </c>
      <c r="C56" s="1639" t="s">
        <v>2784</v>
      </c>
      <c r="D56" s="240" t="s">
        <v>769</v>
      </c>
      <c r="E56" s="241" t="s">
        <v>3664</v>
      </c>
      <c r="F56" s="241" t="s">
        <v>7</v>
      </c>
      <c r="G56" s="241"/>
      <c r="H56" s="242" t="s">
        <v>3001</v>
      </c>
      <c r="I56" s="241" t="s">
        <v>362</v>
      </c>
      <c r="J56" s="242" t="s">
        <v>1093</v>
      </c>
      <c r="K56" s="2030" t="s">
        <v>3679</v>
      </c>
    </row>
    <row r="57" spans="1:11" ht="66.75" customHeight="1">
      <c r="A57" s="1609"/>
      <c r="B57" s="1640"/>
      <c r="C57" s="1640"/>
      <c r="D57" s="240" t="s">
        <v>175</v>
      </c>
      <c r="E57" s="242" t="s">
        <v>537</v>
      </c>
      <c r="F57" s="242"/>
      <c r="G57" s="242"/>
      <c r="H57" s="242" t="s">
        <v>305</v>
      </c>
      <c r="I57" s="242" t="s">
        <v>538</v>
      </c>
      <c r="J57" s="241" t="s">
        <v>540</v>
      </c>
      <c r="K57" s="1665"/>
    </row>
    <row r="58" spans="1:11" ht="66.75" customHeight="1">
      <c r="A58" s="1601"/>
      <c r="B58" s="1679" t="s">
        <v>1299</v>
      </c>
      <c r="C58" s="1679" t="s">
        <v>3638</v>
      </c>
      <c r="D58" s="135" t="s">
        <v>769</v>
      </c>
      <c r="E58" s="106" t="s">
        <v>1910</v>
      </c>
      <c r="F58" s="106" t="s">
        <v>7</v>
      </c>
      <c r="G58" s="106"/>
      <c r="H58" s="116" t="s">
        <v>539</v>
      </c>
      <c r="I58" s="108" t="s">
        <v>490</v>
      </c>
      <c r="J58" s="116" t="s">
        <v>1093</v>
      </c>
      <c r="K58" s="1638"/>
    </row>
    <row r="59" spans="1:11" ht="58.5" customHeight="1">
      <c r="A59" s="1602"/>
      <c r="B59" s="1674"/>
      <c r="C59" s="1674"/>
      <c r="D59" s="118" t="s">
        <v>175</v>
      </c>
      <c r="E59" s="116" t="s">
        <v>537</v>
      </c>
      <c r="F59" s="109"/>
      <c r="G59" s="109"/>
      <c r="H59" s="109" t="s">
        <v>305</v>
      </c>
      <c r="I59" s="109" t="s">
        <v>538</v>
      </c>
      <c r="J59" s="106" t="s">
        <v>540</v>
      </c>
      <c r="K59" s="1696"/>
    </row>
    <row r="60" spans="1:11" ht="61.5" customHeight="1">
      <c r="A60" s="604"/>
      <c r="B60" s="522" t="s">
        <v>3642</v>
      </c>
      <c r="C60" s="522" t="s">
        <v>3637</v>
      </c>
      <c r="D60" s="523" t="s">
        <v>748</v>
      </c>
      <c r="E60" s="524" t="s">
        <v>324</v>
      </c>
      <c r="F60" s="524" t="s">
        <v>147</v>
      </c>
      <c r="G60" s="524" t="s">
        <v>3628</v>
      </c>
      <c r="H60" s="527" t="s">
        <v>3640</v>
      </c>
      <c r="I60" s="524" t="s">
        <v>757</v>
      </c>
      <c r="J60" s="522" t="s">
        <v>3641</v>
      </c>
      <c r="K60" s="525"/>
    </row>
    <row r="61" spans="1:11" ht="81.75" customHeight="1">
      <c r="A61" s="1642"/>
      <c r="B61" s="1645" t="s">
        <v>3643</v>
      </c>
      <c r="C61" s="1645" t="s">
        <v>3639</v>
      </c>
      <c r="D61" s="135" t="s">
        <v>748</v>
      </c>
      <c r="E61" s="108" t="s">
        <v>3627</v>
      </c>
      <c r="F61" s="108" t="s">
        <v>147</v>
      </c>
      <c r="G61" s="108" t="s">
        <v>3628</v>
      </c>
      <c r="H61" s="116" t="s">
        <v>3629</v>
      </c>
      <c r="I61" s="108" t="s">
        <v>3635</v>
      </c>
      <c r="J61" s="1642" t="s">
        <v>3636</v>
      </c>
      <c r="K61" s="1638" t="s">
        <v>3634</v>
      </c>
    </row>
    <row r="62" spans="1:11" ht="76.5" customHeight="1">
      <c r="A62" s="1644"/>
      <c r="B62" s="1637"/>
      <c r="C62" s="1637"/>
      <c r="D62" s="135" t="s">
        <v>3630</v>
      </c>
      <c r="E62" s="116" t="s">
        <v>3631</v>
      </c>
      <c r="F62" s="116" t="s">
        <v>3632</v>
      </c>
      <c r="G62" s="116"/>
      <c r="H62" s="116" t="s">
        <v>3633</v>
      </c>
      <c r="I62" s="526"/>
      <c r="J62" s="1644"/>
      <c r="K62" s="1670"/>
    </row>
    <row r="63" spans="1:11" ht="35.25" customHeight="1">
      <c r="A63" s="111"/>
      <c r="B63" s="268"/>
      <c r="C63" s="111">
        <v>8</v>
      </c>
      <c r="D63" s="211"/>
      <c r="E63" s="111"/>
      <c r="F63" s="111"/>
      <c r="G63" s="111"/>
      <c r="H63" s="111"/>
      <c r="I63" s="269"/>
      <c r="J63" s="213"/>
      <c r="K63" s="202"/>
    </row>
    <row r="64" spans="1:11" ht="45" customHeight="1">
      <c r="A64" s="208" t="s">
        <v>6253</v>
      </c>
      <c r="B64" s="208"/>
      <c r="C64" s="208"/>
      <c r="D64" s="208"/>
      <c r="E64" s="208"/>
      <c r="F64" s="111"/>
      <c r="G64" s="111"/>
      <c r="H64" s="111"/>
      <c r="I64" s="269"/>
      <c r="J64" s="213"/>
      <c r="K64" s="202"/>
    </row>
    <row r="65" spans="1:11" ht="36" customHeight="1">
      <c r="A65" s="185" t="s">
        <v>3781</v>
      </c>
      <c r="B65" s="185" t="s">
        <v>578</v>
      </c>
      <c r="C65" s="185" t="s">
        <v>1752</v>
      </c>
      <c r="D65" s="195" t="s">
        <v>2311</v>
      </c>
      <c r="E65" s="185" t="s">
        <v>1713</v>
      </c>
      <c r="F65" s="185" t="s">
        <v>1714</v>
      </c>
      <c r="G65" s="185" t="s">
        <v>1618</v>
      </c>
      <c r="H65" s="185" t="s">
        <v>156</v>
      </c>
      <c r="I65" s="185" t="s">
        <v>189</v>
      </c>
      <c r="J65" s="191" t="s">
        <v>2314</v>
      </c>
      <c r="K65" s="185" t="s">
        <v>5</v>
      </c>
    </row>
    <row r="66" spans="1:11" ht="41.25" customHeight="1">
      <c r="A66" s="1608"/>
      <c r="B66" s="1639" t="s">
        <v>2786</v>
      </c>
      <c r="C66" s="1639" t="s">
        <v>2785</v>
      </c>
      <c r="D66" s="240" t="s">
        <v>1944</v>
      </c>
      <c r="E66" s="241" t="s">
        <v>3667</v>
      </c>
      <c r="F66" s="242" t="s">
        <v>1728</v>
      </c>
      <c r="G66" s="242" t="s">
        <v>1755</v>
      </c>
      <c r="H66" s="241" t="s">
        <v>4</v>
      </c>
      <c r="I66" s="1640" t="s">
        <v>200</v>
      </c>
      <c r="J66" s="1639" t="s">
        <v>216</v>
      </c>
      <c r="K66" s="2031" t="s">
        <v>4902</v>
      </c>
    </row>
    <row r="67" spans="1:11" ht="45" customHeight="1">
      <c r="A67" s="1612"/>
      <c r="B67" s="1640"/>
      <c r="C67" s="1640"/>
      <c r="D67" s="240" t="s">
        <v>43</v>
      </c>
      <c r="E67" s="241" t="s">
        <v>3668</v>
      </c>
      <c r="F67" s="242" t="s">
        <v>1728</v>
      </c>
      <c r="G67" s="242" t="s">
        <v>1755</v>
      </c>
      <c r="H67" s="950" t="s">
        <v>6450</v>
      </c>
      <c r="I67" s="1640"/>
      <c r="J67" s="1639"/>
      <c r="K67" s="1641"/>
    </row>
    <row r="68" spans="1:11" ht="30" customHeight="1">
      <c r="A68" s="1612"/>
      <c r="B68" s="1640"/>
      <c r="C68" s="1640"/>
      <c r="D68" s="240" t="s">
        <v>275</v>
      </c>
      <c r="E68" s="241" t="s">
        <v>3669</v>
      </c>
      <c r="F68" s="241" t="s">
        <v>311</v>
      </c>
      <c r="G68" s="241"/>
      <c r="H68" s="241" t="s">
        <v>4</v>
      </c>
      <c r="I68" s="1640"/>
      <c r="J68" s="1639"/>
      <c r="K68" s="1641"/>
    </row>
    <row r="69" spans="1:11" ht="30" customHeight="1">
      <c r="A69" s="1609"/>
      <c r="B69" s="1640"/>
      <c r="C69" s="1640"/>
      <c r="D69" s="240" t="s">
        <v>276</v>
      </c>
      <c r="E69" s="241" t="s">
        <v>3670</v>
      </c>
      <c r="F69" s="241" t="s">
        <v>311</v>
      </c>
      <c r="G69" s="241"/>
      <c r="H69" s="272" t="s">
        <v>66</v>
      </c>
      <c r="I69" s="1640"/>
      <c r="J69" s="1639"/>
      <c r="K69" s="1641"/>
    </row>
    <row r="70" spans="1:11" ht="30.75" customHeight="1">
      <c r="A70" s="1642"/>
      <c r="B70" s="1655" t="s">
        <v>1300</v>
      </c>
      <c r="C70" s="1645" t="s">
        <v>2787</v>
      </c>
      <c r="D70" s="118" t="s">
        <v>1944</v>
      </c>
      <c r="E70" s="108" t="s">
        <v>3659</v>
      </c>
      <c r="F70" s="116" t="s">
        <v>148</v>
      </c>
      <c r="G70" s="116"/>
      <c r="H70" s="109">
        <v>1</v>
      </c>
      <c r="I70" s="1637" t="s">
        <v>79</v>
      </c>
      <c r="J70" s="1645" t="s">
        <v>3683</v>
      </c>
      <c r="K70" s="1638" t="s">
        <v>3003</v>
      </c>
    </row>
    <row r="71" spans="1:11" ht="30.75" customHeight="1">
      <c r="A71" s="1643"/>
      <c r="B71" s="1652"/>
      <c r="C71" s="1645"/>
      <c r="D71" s="118" t="s">
        <v>291</v>
      </c>
      <c r="E71" s="108" t="s">
        <v>324</v>
      </c>
      <c r="F71" s="116" t="s">
        <v>148</v>
      </c>
      <c r="G71" s="116"/>
      <c r="H71" s="109">
        <v>1</v>
      </c>
      <c r="I71" s="1637"/>
      <c r="J71" s="1637"/>
      <c r="K71" s="1638"/>
    </row>
    <row r="72" spans="1:11" ht="30.75" customHeight="1">
      <c r="A72" s="1644"/>
      <c r="B72" s="1653"/>
      <c r="C72" s="1645"/>
      <c r="D72" s="118" t="s">
        <v>292</v>
      </c>
      <c r="E72" s="108" t="s">
        <v>3659</v>
      </c>
      <c r="F72" s="116" t="s">
        <v>148</v>
      </c>
      <c r="G72" s="116"/>
      <c r="H72" s="109">
        <v>1</v>
      </c>
      <c r="I72" s="1637"/>
      <c r="J72" s="1637"/>
      <c r="K72" s="1638"/>
    </row>
    <row r="73" spans="1:11" ht="124.5" customHeight="1">
      <c r="A73" s="604"/>
      <c r="B73" s="242" t="s">
        <v>1301</v>
      </c>
      <c r="C73" s="242" t="s">
        <v>829</v>
      </c>
      <c r="D73" s="241" t="s">
        <v>769</v>
      </c>
      <c r="E73" s="241" t="s">
        <v>423</v>
      </c>
      <c r="F73" s="241" t="s">
        <v>268</v>
      </c>
      <c r="G73" s="241"/>
      <c r="H73" s="241">
        <v>1</v>
      </c>
      <c r="I73" s="241" t="s">
        <v>212</v>
      </c>
      <c r="J73" s="241" t="s">
        <v>351</v>
      </c>
      <c r="K73" s="176" t="s">
        <v>2702</v>
      </c>
    </row>
    <row r="74" spans="1:11" ht="69.75" customHeight="1">
      <c r="A74" s="109"/>
      <c r="B74" s="109" t="s">
        <v>1302</v>
      </c>
      <c r="C74" s="109" t="s">
        <v>2788</v>
      </c>
      <c r="D74" s="106" t="s">
        <v>769</v>
      </c>
      <c r="E74" s="108" t="s">
        <v>425</v>
      </c>
      <c r="F74" s="106" t="s">
        <v>268</v>
      </c>
      <c r="G74" s="106"/>
      <c r="H74" s="106" t="s">
        <v>47</v>
      </c>
      <c r="I74" s="108" t="s">
        <v>86</v>
      </c>
      <c r="J74" s="106" t="s">
        <v>363</v>
      </c>
      <c r="K74" s="197"/>
    </row>
    <row r="75" spans="1:11" s="122" customFormat="1" ht="30" customHeight="1">
      <c r="A75" s="1608"/>
      <c r="B75" s="1639" t="s">
        <v>2875</v>
      </c>
      <c r="C75" s="1639" t="s">
        <v>2789</v>
      </c>
      <c r="D75" s="239" t="s">
        <v>291</v>
      </c>
      <c r="E75" s="242" t="s">
        <v>3660</v>
      </c>
      <c r="F75" s="242" t="s">
        <v>454</v>
      </c>
      <c r="G75" s="242"/>
      <c r="H75" s="278">
        <v>1</v>
      </c>
      <c r="I75" s="1639" t="s">
        <v>86</v>
      </c>
      <c r="J75" s="1639" t="s">
        <v>3684</v>
      </c>
      <c r="K75" s="2030" t="s">
        <v>1453</v>
      </c>
    </row>
    <row r="76" spans="1:11" s="122" customFormat="1" ht="30" customHeight="1">
      <c r="A76" s="1612"/>
      <c r="B76" s="1639"/>
      <c r="C76" s="1639"/>
      <c r="D76" s="239" t="s">
        <v>565</v>
      </c>
      <c r="E76" s="242" t="s">
        <v>3687</v>
      </c>
      <c r="F76" s="242" t="s">
        <v>454</v>
      </c>
      <c r="G76" s="242"/>
      <c r="H76" s="278">
        <v>1</v>
      </c>
      <c r="I76" s="1639"/>
      <c r="J76" s="1639"/>
      <c r="K76" s="1641"/>
    </row>
    <row r="77" spans="1:11" s="122" customFormat="1" ht="30" customHeight="1">
      <c r="A77" s="1612"/>
      <c r="B77" s="1639"/>
      <c r="C77" s="1639"/>
      <c r="D77" s="239" t="s">
        <v>111</v>
      </c>
      <c r="E77" s="242" t="s">
        <v>3688</v>
      </c>
      <c r="F77" s="242" t="s">
        <v>7</v>
      </c>
      <c r="G77" s="242"/>
      <c r="H77" s="278">
        <v>1</v>
      </c>
      <c r="I77" s="1639"/>
      <c r="J77" s="1639"/>
      <c r="K77" s="1641"/>
    </row>
    <row r="78" spans="1:11" s="122" customFormat="1" ht="30" customHeight="1">
      <c r="A78" s="1612"/>
      <c r="B78" s="1639"/>
      <c r="C78" s="1639"/>
      <c r="D78" s="239" t="s">
        <v>103</v>
      </c>
      <c r="E78" s="242" t="s">
        <v>3685</v>
      </c>
      <c r="F78" s="242" t="s">
        <v>7</v>
      </c>
      <c r="G78" s="242"/>
      <c r="H78" s="278">
        <v>2</v>
      </c>
      <c r="I78" s="1639"/>
      <c r="J78" s="1639"/>
      <c r="K78" s="1641"/>
    </row>
    <row r="79" spans="1:11" s="122" customFormat="1" ht="43.5" customHeight="1">
      <c r="A79" s="1609"/>
      <c r="B79" s="1639"/>
      <c r="C79" s="1639"/>
      <c r="D79" s="239" t="s">
        <v>1944</v>
      </c>
      <c r="E79" s="242" t="s">
        <v>3686</v>
      </c>
      <c r="F79" s="242" t="s">
        <v>1728</v>
      </c>
      <c r="G79" s="242" t="s">
        <v>1732</v>
      </c>
      <c r="H79" s="279" t="s">
        <v>1303</v>
      </c>
      <c r="I79" s="1608"/>
      <c r="J79" s="1639"/>
      <c r="K79" s="1641"/>
    </row>
    <row r="80" spans="1:11" ht="42.75" customHeight="1">
      <c r="A80" s="1608" t="s">
        <v>6254</v>
      </c>
      <c r="B80" s="1608" t="s">
        <v>4289</v>
      </c>
      <c r="C80" s="1639" t="s">
        <v>6449</v>
      </c>
      <c r="D80" s="692" t="s">
        <v>43</v>
      </c>
      <c r="E80" s="690" t="s">
        <v>3658</v>
      </c>
      <c r="F80" s="690" t="s">
        <v>44</v>
      </c>
      <c r="G80" s="690"/>
      <c r="H80" s="690">
        <v>1</v>
      </c>
      <c r="I80" s="1640" t="s">
        <v>303</v>
      </c>
      <c r="J80" s="1639" t="s">
        <v>351</v>
      </c>
      <c r="K80" s="1641"/>
    </row>
    <row r="81" spans="1:11" ht="48" customHeight="1">
      <c r="A81" s="1615"/>
      <c r="B81" s="1609"/>
      <c r="C81" s="1640"/>
      <c r="D81" s="692" t="s">
        <v>1944</v>
      </c>
      <c r="E81" s="690" t="s">
        <v>3659</v>
      </c>
      <c r="F81" s="690" t="s">
        <v>44</v>
      </c>
      <c r="G81" s="689" t="s">
        <v>1732</v>
      </c>
      <c r="H81" s="690" t="s">
        <v>132</v>
      </c>
      <c r="I81" s="1640"/>
      <c r="J81" s="1639"/>
      <c r="K81" s="1641"/>
    </row>
    <row r="82" spans="1:11" ht="34.5" customHeight="1">
      <c r="C82" s="103">
        <v>6</v>
      </c>
      <c r="I82" s="281"/>
    </row>
    <row r="83" spans="1:11" ht="45" customHeight="1">
      <c r="A83" s="208" t="s">
        <v>3916</v>
      </c>
      <c r="B83" s="94"/>
      <c r="C83" s="95"/>
      <c r="D83" s="95"/>
      <c r="E83" s="94"/>
      <c r="F83" s="94"/>
      <c r="G83" s="94"/>
      <c r="H83" s="94"/>
      <c r="I83" s="94"/>
      <c r="J83" s="94"/>
      <c r="K83" s="94"/>
    </row>
    <row r="84" spans="1:11" ht="36.75" customHeight="1">
      <c r="A84" s="185" t="s">
        <v>3781</v>
      </c>
      <c r="B84" s="185" t="s">
        <v>578</v>
      </c>
      <c r="C84" s="185" t="s">
        <v>1752</v>
      </c>
      <c r="D84" s="195" t="s">
        <v>2309</v>
      </c>
      <c r="E84" s="185" t="s">
        <v>1713</v>
      </c>
      <c r="F84" s="185" t="s">
        <v>1714</v>
      </c>
      <c r="G84" s="185" t="s">
        <v>1618</v>
      </c>
      <c r="H84" s="185" t="s">
        <v>156</v>
      </c>
      <c r="I84" s="185" t="s">
        <v>189</v>
      </c>
      <c r="J84" s="191" t="s">
        <v>2312</v>
      </c>
      <c r="K84" s="185" t="s">
        <v>5</v>
      </c>
    </row>
    <row r="85" spans="1:11" ht="57" customHeight="1">
      <c r="A85" s="1608" t="s">
        <v>3918</v>
      </c>
      <c r="B85" s="1608"/>
      <c r="C85" s="1608" t="s">
        <v>981</v>
      </c>
      <c r="D85" s="606" t="s">
        <v>43</v>
      </c>
      <c r="E85" s="602" t="s">
        <v>423</v>
      </c>
      <c r="F85" s="602" t="s">
        <v>44</v>
      </c>
      <c r="G85" s="602"/>
      <c r="H85" s="602">
        <v>1</v>
      </c>
      <c r="I85" s="1608" t="s">
        <v>303</v>
      </c>
      <c r="J85" s="1608" t="s">
        <v>216</v>
      </c>
      <c r="K85" s="1616"/>
    </row>
    <row r="86" spans="1:11" ht="57" customHeight="1">
      <c r="A86" s="1609"/>
      <c r="B86" s="1609"/>
      <c r="C86" s="1609"/>
      <c r="D86" s="267" t="s">
        <v>1881</v>
      </c>
      <c r="E86" s="602" t="s">
        <v>3913</v>
      </c>
      <c r="F86" s="602" t="s">
        <v>44</v>
      </c>
      <c r="G86" s="602"/>
      <c r="H86" s="602">
        <v>2</v>
      </c>
      <c r="I86" s="1609"/>
      <c r="J86" s="1609"/>
      <c r="K86" s="1618"/>
    </row>
    <row r="87" spans="1:11" ht="51.75" customHeight="1">
      <c r="A87" s="1601" t="s">
        <v>3918</v>
      </c>
      <c r="B87" s="1642"/>
      <c r="C87" s="1642" t="s">
        <v>982</v>
      </c>
      <c r="D87" s="135" t="s">
        <v>43</v>
      </c>
      <c r="E87" s="106" t="s">
        <v>423</v>
      </c>
      <c r="F87" s="106" t="s">
        <v>44</v>
      </c>
      <c r="G87" s="106"/>
      <c r="H87" s="108">
        <v>1</v>
      </c>
      <c r="I87" s="1642" t="s">
        <v>303</v>
      </c>
      <c r="J87" s="1642" t="s">
        <v>216</v>
      </c>
      <c r="K87" s="2032"/>
    </row>
    <row r="88" spans="1:11" ht="51.75" customHeight="1">
      <c r="A88" s="1602"/>
      <c r="B88" s="1644"/>
      <c r="C88" s="1644"/>
      <c r="D88" s="135" t="s">
        <v>291</v>
      </c>
      <c r="E88" s="108" t="s">
        <v>3914</v>
      </c>
      <c r="F88" s="106" t="s">
        <v>44</v>
      </c>
      <c r="G88" s="106"/>
      <c r="H88" s="108">
        <v>2</v>
      </c>
      <c r="I88" s="1644"/>
      <c r="J88" s="1644"/>
      <c r="K88" s="1659"/>
    </row>
    <row r="89" spans="1:11" ht="69.75" customHeight="1">
      <c r="A89" s="1608" t="s">
        <v>3918</v>
      </c>
      <c r="B89" s="1608"/>
      <c r="C89" s="1608" t="s">
        <v>984</v>
      </c>
      <c r="D89" s="606" t="s">
        <v>103</v>
      </c>
      <c r="E89" s="602" t="s">
        <v>3915</v>
      </c>
      <c r="F89" s="602" t="s">
        <v>44</v>
      </c>
      <c r="G89" s="602"/>
      <c r="H89" s="602">
        <v>1</v>
      </c>
      <c r="I89" s="1608" t="s">
        <v>303</v>
      </c>
      <c r="J89" s="1608" t="s">
        <v>216</v>
      </c>
      <c r="K89" s="1616"/>
    </row>
    <row r="90" spans="1:11" ht="64.5" customHeight="1">
      <c r="A90" s="1609"/>
      <c r="B90" s="1609"/>
      <c r="C90" s="1609"/>
      <c r="D90" s="267" t="s">
        <v>1881</v>
      </c>
      <c r="E90" s="602" t="s">
        <v>3913</v>
      </c>
      <c r="F90" s="602" t="s">
        <v>44</v>
      </c>
      <c r="G90" s="602"/>
      <c r="H90" s="602">
        <v>2</v>
      </c>
      <c r="I90" s="1609"/>
      <c r="J90" s="1609"/>
      <c r="K90" s="1618"/>
    </row>
    <row r="91" spans="1:11" ht="51.75" customHeight="1">
      <c r="A91" s="1601" t="s">
        <v>3918</v>
      </c>
      <c r="B91" s="1642"/>
      <c r="C91" s="1642" t="s">
        <v>983</v>
      </c>
      <c r="D91" s="135" t="s">
        <v>103</v>
      </c>
      <c r="E91" s="108" t="s">
        <v>3915</v>
      </c>
      <c r="F91" s="106" t="s">
        <v>44</v>
      </c>
      <c r="G91" s="106"/>
      <c r="H91" s="108">
        <v>1</v>
      </c>
      <c r="I91" s="1642" t="s">
        <v>303</v>
      </c>
      <c r="J91" s="1642" t="s">
        <v>216</v>
      </c>
      <c r="K91" s="1964"/>
    </row>
    <row r="92" spans="1:11" ht="51.75" customHeight="1">
      <c r="A92" s="1602"/>
      <c r="B92" s="1644"/>
      <c r="C92" s="1644"/>
      <c r="D92" s="135" t="s">
        <v>291</v>
      </c>
      <c r="E92" s="108" t="s">
        <v>3914</v>
      </c>
      <c r="F92" s="106" t="s">
        <v>44</v>
      </c>
      <c r="G92" s="106"/>
      <c r="H92" s="108">
        <v>2</v>
      </c>
      <c r="I92" s="1644"/>
      <c r="J92" s="1644"/>
      <c r="K92" s="1649"/>
    </row>
    <row r="93" spans="1:11" ht="42.75" customHeight="1">
      <c r="A93" s="111"/>
      <c r="B93" s="268"/>
      <c r="C93" s="111">
        <v>4</v>
      </c>
      <c r="D93" s="211"/>
      <c r="E93" s="111"/>
      <c r="F93" s="111"/>
      <c r="G93" s="111"/>
      <c r="H93" s="111"/>
      <c r="I93" s="269"/>
      <c r="J93" s="213"/>
      <c r="K93" s="202"/>
    </row>
    <row r="94" spans="1:11" ht="42.75" customHeight="1">
      <c r="A94" s="247" t="s">
        <v>6255</v>
      </c>
      <c r="B94" s="208"/>
      <c r="C94" s="282"/>
      <c r="D94" s="211"/>
      <c r="E94" s="111"/>
      <c r="F94" s="111"/>
      <c r="G94" s="111"/>
      <c r="H94" s="111"/>
      <c r="I94" s="269"/>
      <c r="J94" s="213"/>
      <c r="K94" s="202"/>
    </row>
    <row r="95" spans="1:11" ht="36.75" customHeight="1">
      <c r="A95" s="185" t="s">
        <v>3781</v>
      </c>
      <c r="B95" s="185" t="s">
        <v>578</v>
      </c>
      <c r="C95" s="185" t="s">
        <v>1752</v>
      </c>
      <c r="D95" s="195" t="s">
        <v>2311</v>
      </c>
      <c r="E95" s="185" t="s">
        <v>1713</v>
      </c>
      <c r="F95" s="185" t="s">
        <v>1714</v>
      </c>
      <c r="G95" s="185" t="s">
        <v>1618</v>
      </c>
      <c r="H95" s="185" t="s">
        <v>156</v>
      </c>
      <c r="I95" s="185" t="s">
        <v>189</v>
      </c>
      <c r="J95" s="191" t="s">
        <v>2314</v>
      </c>
      <c r="K95" s="185" t="s">
        <v>1304</v>
      </c>
    </row>
    <row r="96" spans="1:11" ht="49.5" customHeight="1">
      <c r="A96" s="109"/>
      <c r="B96" s="283"/>
      <c r="C96" s="109" t="s">
        <v>1305</v>
      </c>
      <c r="D96" s="224" t="s">
        <v>1306</v>
      </c>
      <c r="E96" s="244" t="s">
        <v>1013</v>
      </c>
      <c r="F96" s="109" t="s">
        <v>1307</v>
      </c>
      <c r="G96" s="109"/>
      <c r="H96" s="244" t="s">
        <v>1754</v>
      </c>
      <c r="I96" s="109" t="s">
        <v>1754</v>
      </c>
      <c r="J96" s="109" t="s">
        <v>351</v>
      </c>
      <c r="K96" s="217" t="s">
        <v>3005</v>
      </c>
    </row>
    <row r="97" spans="1:11" ht="26.25" customHeight="1">
      <c r="C97" s="103">
        <v>1</v>
      </c>
    </row>
    <row r="98" spans="1:11" ht="26.25" customHeight="1"/>
    <row r="99" spans="1:11" s="127" customFormat="1" ht="44.25" customHeight="1">
      <c r="A99" s="201" t="s">
        <v>2398</v>
      </c>
      <c r="B99" s="201"/>
      <c r="C99" s="201"/>
      <c r="D99" s="201"/>
      <c r="E99" s="129"/>
      <c r="F99" s="129"/>
      <c r="G99" s="129"/>
      <c r="H99" s="129"/>
      <c r="I99" s="129"/>
      <c r="J99" s="129"/>
      <c r="K99" s="194"/>
    </row>
    <row r="100" spans="1:11" s="127" customFormat="1" ht="44.25" customHeight="1">
      <c r="A100" s="201" t="s">
        <v>4456</v>
      </c>
      <c r="B100" s="201"/>
      <c r="C100" s="201"/>
      <c r="D100" s="201"/>
      <c r="E100" s="201"/>
      <c r="F100" s="129"/>
      <c r="G100" s="129"/>
      <c r="H100" s="129"/>
      <c r="I100" s="129"/>
      <c r="J100" s="129"/>
      <c r="K100" s="194"/>
    </row>
    <row r="101" spans="1:11" s="183" customFormat="1" ht="30" customHeight="1">
      <c r="A101" s="185" t="s">
        <v>3781</v>
      </c>
      <c r="B101" s="184" t="s">
        <v>578</v>
      </c>
      <c r="C101" s="185" t="s">
        <v>1752</v>
      </c>
      <c r="D101" s="184" t="s">
        <v>2311</v>
      </c>
      <c r="E101" s="185" t="s">
        <v>1713</v>
      </c>
      <c r="F101" s="185" t="s">
        <v>1714</v>
      </c>
      <c r="G101" s="185" t="s">
        <v>1618</v>
      </c>
      <c r="H101" s="184" t="s">
        <v>156</v>
      </c>
      <c r="I101" s="184" t="s">
        <v>189</v>
      </c>
      <c r="J101" s="186" t="s">
        <v>2314</v>
      </c>
      <c r="K101" s="187" t="s">
        <v>582</v>
      </c>
    </row>
    <row r="102" spans="1:11" s="127" customFormat="1" ht="40.5" customHeight="1">
      <c r="A102" s="1608"/>
      <c r="B102" s="1639" t="s">
        <v>2873</v>
      </c>
      <c r="C102" s="1639" t="s">
        <v>1308</v>
      </c>
      <c r="D102" s="242" t="s">
        <v>1309</v>
      </c>
      <c r="E102" s="242" t="s">
        <v>3671</v>
      </c>
      <c r="F102" s="242" t="s">
        <v>268</v>
      </c>
      <c r="G102" s="242"/>
      <c r="H102" s="278">
        <v>1</v>
      </c>
      <c r="I102" s="1859" t="s">
        <v>792</v>
      </c>
      <c r="J102" s="1639" t="s">
        <v>1310</v>
      </c>
      <c r="K102" s="1641" t="s">
        <v>727</v>
      </c>
    </row>
    <row r="103" spans="1:11" s="127" customFormat="1" ht="40.5" customHeight="1">
      <c r="A103" s="1609"/>
      <c r="B103" s="1639"/>
      <c r="C103" s="1639"/>
      <c r="D103" s="242" t="s">
        <v>1311</v>
      </c>
      <c r="E103" s="242" t="s">
        <v>324</v>
      </c>
      <c r="F103" s="242" t="s">
        <v>268</v>
      </c>
      <c r="G103" s="242"/>
      <c r="H103" s="242" t="s">
        <v>1312</v>
      </c>
      <c r="I103" s="1859"/>
      <c r="J103" s="1639"/>
      <c r="K103" s="1641"/>
    </row>
    <row r="104" spans="1:11" s="127" customFormat="1" ht="46.5" customHeight="1">
      <c r="A104" s="1601"/>
      <c r="B104" s="1679" t="s">
        <v>2874</v>
      </c>
      <c r="C104" s="1645" t="s">
        <v>1313</v>
      </c>
      <c r="D104" s="116" t="s">
        <v>1314</v>
      </c>
      <c r="E104" s="116" t="s">
        <v>1315</v>
      </c>
      <c r="F104" s="109" t="s">
        <v>268</v>
      </c>
      <c r="G104" s="109"/>
      <c r="H104" s="121">
        <v>1</v>
      </c>
      <c r="I104" s="2033" t="s">
        <v>303</v>
      </c>
      <c r="J104" s="1645" t="s">
        <v>1310</v>
      </c>
      <c r="K104" s="1673" t="s">
        <v>727</v>
      </c>
    </row>
    <row r="105" spans="1:11" s="127" customFormat="1" ht="46.5" customHeight="1">
      <c r="A105" s="1602"/>
      <c r="B105" s="1679"/>
      <c r="C105" s="1645"/>
      <c r="D105" s="116" t="s">
        <v>1311</v>
      </c>
      <c r="E105" s="116" t="s">
        <v>3672</v>
      </c>
      <c r="F105" s="109" t="s">
        <v>268</v>
      </c>
      <c r="G105" s="109"/>
      <c r="H105" s="116" t="s">
        <v>1312</v>
      </c>
      <c r="I105" s="2033"/>
      <c r="J105" s="1645"/>
      <c r="K105" s="1673"/>
    </row>
    <row r="107" spans="1:11" s="127" customFormat="1" ht="44.25" customHeight="1">
      <c r="A107" s="201" t="s">
        <v>4457</v>
      </c>
      <c r="B107" s="862"/>
      <c r="C107" s="862"/>
      <c r="D107" s="862"/>
      <c r="E107" s="129"/>
      <c r="F107" s="129"/>
      <c r="G107" s="129"/>
      <c r="H107" s="129"/>
      <c r="I107" s="129"/>
      <c r="J107" s="129"/>
      <c r="K107" s="194"/>
    </row>
    <row r="108" spans="1:11" s="183" customFormat="1" ht="30" customHeight="1">
      <c r="A108" s="185" t="s">
        <v>3781</v>
      </c>
      <c r="B108" s="184" t="s">
        <v>578</v>
      </c>
      <c r="C108" s="185" t="s">
        <v>1752</v>
      </c>
      <c r="D108" s="184" t="s">
        <v>2309</v>
      </c>
      <c r="E108" s="185" t="s">
        <v>1713</v>
      </c>
      <c r="F108" s="185" t="s">
        <v>1714</v>
      </c>
      <c r="G108" s="185" t="s">
        <v>1618</v>
      </c>
      <c r="H108" s="184" t="s">
        <v>156</v>
      </c>
      <c r="I108" s="184" t="s">
        <v>189</v>
      </c>
      <c r="J108" s="186" t="s">
        <v>2312</v>
      </c>
      <c r="K108" s="187" t="s">
        <v>582</v>
      </c>
    </row>
    <row r="109" spans="1:11" ht="67.5" customHeight="1">
      <c r="A109" s="109" t="s">
        <v>6256</v>
      </c>
      <c r="B109" s="106" t="s">
        <v>2618</v>
      </c>
      <c r="C109" s="109" t="s">
        <v>2592</v>
      </c>
      <c r="D109" s="106" t="s">
        <v>772</v>
      </c>
      <c r="E109" s="106" t="s">
        <v>3673</v>
      </c>
      <c r="F109" s="106" t="s">
        <v>25</v>
      </c>
      <c r="G109" s="106" t="s">
        <v>1634</v>
      </c>
      <c r="H109" s="106" t="s">
        <v>492</v>
      </c>
      <c r="I109" s="106" t="s">
        <v>322</v>
      </c>
      <c r="J109" s="106" t="s">
        <v>4178</v>
      </c>
      <c r="K109" s="285" t="s">
        <v>2617</v>
      </c>
    </row>
    <row r="111" spans="1:11" ht="45" customHeight="1">
      <c r="A111" s="794" t="s">
        <v>1525</v>
      </c>
      <c r="B111" s="794"/>
      <c r="C111" s="111"/>
      <c r="D111" s="211"/>
      <c r="E111" s="212"/>
      <c r="F111" s="111"/>
      <c r="G111" s="111"/>
      <c r="H111" s="111"/>
      <c r="I111" s="212"/>
      <c r="J111" s="212"/>
      <c r="K111" s="202"/>
    </row>
    <row r="112" spans="1:11" ht="37.5" customHeight="1">
      <c r="A112" s="185" t="s">
        <v>3781</v>
      </c>
      <c r="B112" s="184" t="s">
        <v>578</v>
      </c>
      <c r="C112" s="185" t="s">
        <v>1752</v>
      </c>
      <c r="D112" s="184" t="s">
        <v>2309</v>
      </c>
      <c r="E112" s="185" t="s">
        <v>1713</v>
      </c>
      <c r="F112" s="185" t="s">
        <v>1714</v>
      </c>
      <c r="G112" s="185" t="s">
        <v>1618</v>
      </c>
      <c r="H112" s="184" t="s">
        <v>156</v>
      </c>
      <c r="I112" s="184" t="s">
        <v>189</v>
      </c>
      <c r="J112" s="186" t="s">
        <v>2312</v>
      </c>
      <c r="K112" s="304" t="s">
        <v>582</v>
      </c>
    </row>
    <row r="113" spans="1:11" s="114" customFormat="1" ht="45" customHeight="1">
      <c r="A113" s="603" t="s">
        <v>6257</v>
      </c>
      <c r="B113" s="248" t="s">
        <v>2619</v>
      </c>
      <c r="C113" s="248" t="s">
        <v>776</v>
      </c>
      <c r="D113" s="248" t="s">
        <v>777</v>
      </c>
      <c r="E113" s="248" t="s">
        <v>3689</v>
      </c>
      <c r="F113" s="248" t="s">
        <v>148</v>
      </c>
      <c r="G113" s="248" t="s">
        <v>1624</v>
      </c>
      <c r="H113" s="248" t="s">
        <v>1764</v>
      </c>
      <c r="I113" s="248" t="s">
        <v>79</v>
      </c>
      <c r="J113" s="248" t="s">
        <v>363</v>
      </c>
      <c r="K113" s="243" t="s">
        <v>2621</v>
      </c>
    </row>
    <row r="114" spans="1:11" s="114" customFormat="1" ht="33" customHeight="1">
      <c r="A114" s="1642"/>
      <c r="B114" s="1645" t="s">
        <v>3731</v>
      </c>
      <c r="C114" s="1645" t="s">
        <v>1526</v>
      </c>
      <c r="D114" s="216" t="s">
        <v>1881</v>
      </c>
      <c r="E114" s="116" t="s">
        <v>371</v>
      </c>
      <c r="F114" s="116" t="s">
        <v>148</v>
      </c>
      <c r="G114" s="116"/>
      <c r="H114" s="116" t="s">
        <v>284</v>
      </c>
      <c r="I114" s="1645" t="s">
        <v>79</v>
      </c>
      <c r="J114" s="1645" t="s">
        <v>1534</v>
      </c>
      <c r="K114" s="1647" t="s">
        <v>3730</v>
      </c>
    </row>
    <row r="115" spans="1:11" s="114" customFormat="1" ht="33" customHeight="1">
      <c r="A115" s="1643"/>
      <c r="B115" s="1645"/>
      <c r="C115" s="1645"/>
      <c r="D115" s="116" t="s">
        <v>1527</v>
      </c>
      <c r="E115" s="116" t="s">
        <v>372</v>
      </c>
      <c r="F115" s="116" t="s">
        <v>148</v>
      </c>
      <c r="G115" s="116"/>
      <c r="H115" s="116" t="s">
        <v>1529</v>
      </c>
      <c r="I115" s="1645"/>
      <c r="J115" s="1645"/>
      <c r="K115" s="1648"/>
    </row>
    <row r="116" spans="1:11" s="114" customFormat="1" ht="33" customHeight="1">
      <c r="A116" s="1644"/>
      <c r="B116" s="1645"/>
      <c r="C116" s="1645"/>
      <c r="D116" s="116" t="s">
        <v>542</v>
      </c>
      <c r="E116" s="116" t="s">
        <v>1528</v>
      </c>
      <c r="F116" s="116" t="s">
        <v>148</v>
      </c>
      <c r="G116" s="116"/>
      <c r="H116" s="116" t="s">
        <v>1529</v>
      </c>
      <c r="I116" s="1645"/>
      <c r="J116" s="1645"/>
      <c r="K116" s="1649"/>
    </row>
    <row r="117" spans="1:11" s="114" customFormat="1" ht="52.5" customHeight="1">
      <c r="A117" s="831" t="s">
        <v>6257</v>
      </c>
      <c r="B117" s="831" t="s">
        <v>5803</v>
      </c>
      <c r="C117" s="842" t="s">
        <v>5977</v>
      </c>
      <c r="D117" s="833" t="s">
        <v>1881</v>
      </c>
      <c r="E117" s="831" t="s">
        <v>3692</v>
      </c>
      <c r="F117" s="831" t="s">
        <v>148</v>
      </c>
      <c r="G117" s="831"/>
      <c r="H117" s="279" t="s">
        <v>284</v>
      </c>
      <c r="I117" s="831" t="s">
        <v>79</v>
      </c>
      <c r="J117" s="831" t="s">
        <v>18</v>
      </c>
      <c r="K117" s="832" t="s">
        <v>5805</v>
      </c>
    </row>
    <row r="118" spans="1:11" ht="28.5" customHeight="1"/>
    <row r="119" spans="1:11" ht="45" customHeight="1">
      <c r="A119" s="208" t="s">
        <v>4453</v>
      </c>
      <c r="B119" s="794"/>
      <c r="C119" s="111"/>
      <c r="D119" s="211"/>
      <c r="E119" s="212"/>
      <c r="F119" s="111"/>
      <c r="G119" s="111"/>
      <c r="H119" s="111"/>
      <c r="I119" s="212"/>
      <c r="J119" s="212"/>
      <c r="K119" s="202"/>
    </row>
    <row r="120" spans="1:11" ht="37.5" customHeight="1">
      <c r="A120" s="185" t="s">
        <v>3781</v>
      </c>
      <c r="B120" s="184" t="s">
        <v>578</v>
      </c>
      <c r="C120" s="185" t="s">
        <v>1752</v>
      </c>
      <c r="D120" s="184" t="s">
        <v>2309</v>
      </c>
      <c r="E120" s="185" t="s">
        <v>1713</v>
      </c>
      <c r="F120" s="185" t="s">
        <v>1714</v>
      </c>
      <c r="G120" s="185" t="s">
        <v>1618</v>
      </c>
      <c r="H120" s="184" t="s">
        <v>156</v>
      </c>
      <c r="I120" s="184" t="s">
        <v>189</v>
      </c>
      <c r="J120" s="186" t="s">
        <v>2312</v>
      </c>
      <c r="K120" s="304" t="s">
        <v>582</v>
      </c>
    </row>
    <row r="121" spans="1:11" s="275" customFormat="1" ht="54.75" customHeight="1">
      <c r="A121" s="1637" t="s">
        <v>4293</v>
      </c>
      <c r="B121" s="116" t="s">
        <v>4528</v>
      </c>
      <c r="C121" s="1125" t="s">
        <v>7152</v>
      </c>
      <c r="D121" s="135" t="s">
        <v>2217</v>
      </c>
      <c r="E121" s="149" t="s">
        <v>3599</v>
      </c>
      <c r="F121" s="135" t="s">
        <v>147</v>
      </c>
      <c r="G121" s="135" t="s">
        <v>1640</v>
      </c>
      <c r="H121" s="705">
        <v>1</v>
      </c>
      <c r="I121" s="135" t="s">
        <v>212</v>
      </c>
      <c r="J121" s="116" t="s">
        <v>216</v>
      </c>
      <c r="K121" s="152" t="s">
        <v>4454</v>
      </c>
    </row>
    <row r="122" spans="1:11" s="275" customFormat="1" ht="54.75" customHeight="1">
      <c r="A122" s="1637"/>
      <c r="B122" s="1120" t="s">
        <v>7142</v>
      </c>
      <c r="C122" s="1125" t="s">
        <v>7153</v>
      </c>
      <c r="D122" s="1124" t="s">
        <v>2217</v>
      </c>
      <c r="E122" s="1125" t="s">
        <v>7139</v>
      </c>
      <c r="F122" s="1124" t="s">
        <v>147</v>
      </c>
      <c r="G122" s="1124" t="s">
        <v>1640</v>
      </c>
      <c r="H122" s="705">
        <v>1</v>
      </c>
      <c r="I122" s="1124" t="s">
        <v>3511</v>
      </c>
      <c r="J122" s="1120" t="s">
        <v>216</v>
      </c>
      <c r="K122" s="1117" t="s">
        <v>7141</v>
      </c>
    </row>
    <row r="124" spans="1:11" ht="45" customHeight="1">
      <c r="A124" s="827" t="s">
        <v>5730</v>
      </c>
      <c r="B124" s="228"/>
      <c r="C124" s="160"/>
      <c r="D124" s="111"/>
      <c r="E124" s="212"/>
      <c r="F124" s="212"/>
      <c r="G124" s="212"/>
      <c r="H124" s="212"/>
      <c r="I124" s="212"/>
      <c r="J124" s="212"/>
      <c r="K124" s="213"/>
    </row>
    <row r="125" spans="1:11" ht="37.5" customHeight="1">
      <c r="A125" s="892" t="s">
        <v>3781</v>
      </c>
      <c r="B125" s="892" t="s">
        <v>578</v>
      </c>
      <c r="C125" s="892" t="s">
        <v>2289</v>
      </c>
      <c r="D125" s="892" t="s">
        <v>2309</v>
      </c>
      <c r="E125" s="892" t="s">
        <v>2293</v>
      </c>
      <c r="F125" s="185" t="s">
        <v>1714</v>
      </c>
      <c r="G125" s="185" t="s">
        <v>1618</v>
      </c>
      <c r="H125" s="892" t="s">
        <v>312</v>
      </c>
      <c r="I125" s="892" t="s">
        <v>189</v>
      </c>
      <c r="J125" s="233" t="s">
        <v>2312</v>
      </c>
      <c r="K125" s="234" t="s">
        <v>5</v>
      </c>
    </row>
    <row r="126" spans="1:11" ht="56.25" customHeight="1">
      <c r="A126" s="879"/>
      <c r="B126" s="879" t="s">
        <v>6265</v>
      </c>
      <c r="C126" s="879" t="s">
        <v>5729</v>
      </c>
      <c r="D126" s="886" t="s">
        <v>49</v>
      </c>
      <c r="E126" s="877" t="s">
        <v>3659</v>
      </c>
      <c r="F126" s="877" t="s">
        <v>147</v>
      </c>
      <c r="G126" s="877" t="s">
        <v>1716</v>
      </c>
      <c r="H126" s="877">
        <v>1</v>
      </c>
      <c r="I126" s="877" t="s">
        <v>86</v>
      </c>
      <c r="J126" s="879" t="s">
        <v>502</v>
      </c>
      <c r="K126" s="890" t="s">
        <v>6260</v>
      </c>
    </row>
    <row r="128" spans="1:11" ht="45" customHeight="1">
      <c r="A128" s="827" t="s">
        <v>5720</v>
      </c>
      <c r="B128" s="228"/>
      <c r="C128" s="160"/>
      <c r="D128" s="111"/>
      <c r="E128" s="212"/>
      <c r="F128" s="212"/>
      <c r="G128" s="212"/>
      <c r="H128" s="212"/>
      <c r="I128" s="212"/>
      <c r="J128" s="212"/>
      <c r="K128" s="213"/>
    </row>
    <row r="129" spans="1:11" ht="37.5" customHeight="1">
      <c r="A129" s="892" t="s">
        <v>3781</v>
      </c>
      <c r="B129" s="892" t="s">
        <v>578</v>
      </c>
      <c r="C129" s="892" t="s">
        <v>2289</v>
      </c>
      <c r="D129" s="892" t="s">
        <v>2309</v>
      </c>
      <c r="E129" s="892" t="s">
        <v>2293</v>
      </c>
      <c r="F129" s="185" t="s">
        <v>1714</v>
      </c>
      <c r="G129" s="185" t="s">
        <v>1618</v>
      </c>
      <c r="H129" s="892" t="s">
        <v>312</v>
      </c>
      <c r="I129" s="892" t="s">
        <v>189</v>
      </c>
      <c r="J129" s="233" t="s">
        <v>2312</v>
      </c>
      <c r="K129" s="234" t="s">
        <v>5</v>
      </c>
    </row>
    <row r="130" spans="1:11" ht="56.25" customHeight="1">
      <c r="A130" s="876"/>
      <c r="B130" s="876" t="s">
        <v>6264</v>
      </c>
      <c r="C130" s="876" t="s">
        <v>5724</v>
      </c>
      <c r="D130" s="885" t="s">
        <v>49</v>
      </c>
      <c r="E130" s="874" t="s">
        <v>3659</v>
      </c>
      <c r="F130" s="874" t="s">
        <v>147</v>
      </c>
      <c r="G130" s="874" t="s">
        <v>1716</v>
      </c>
      <c r="H130" s="874">
        <v>1</v>
      </c>
      <c r="I130" s="874" t="s">
        <v>86</v>
      </c>
      <c r="J130" s="876" t="s">
        <v>502</v>
      </c>
      <c r="K130" s="875" t="s">
        <v>6121</v>
      </c>
    </row>
    <row r="131" spans="1:11" ht="56.25" customHeight="1">
      <c r="A131" s="879"/>
      <c r="B131" s="879" t="s">
        <v>6266</v>
      </c>
      <c r="C131" s="879" t="s">
        <v>5727</v>
      </c>
      <c r="D131" s="886" t="s">
        <v>49</v>
      </c>
      <c r="E131" s="877" t="s">
        <v>3659</v>
      </c>
      <c r="F131" s="877" t="s">
        <v>147</v>
      </c>
      <c r="G131" s="877" t="s">
        <v>1716</v>
      </c>
      <c r="H131" s="877">
        <v>1</v>
      </c>
      <c r="I131" s="877" t="s">
        <v>86</v>
      </c>
      <c r="J131" s="879" t="s">
        <v>1041</v>
      </c>
      <c r="K131" s="878" t="s">
        <v>6259</v>
      </c>
    </row>
    <row r="133" spans="1:11" s="893" customFormat="1" ht="45.75" customHeight="1">
      <c r="A133" s="891" t="s">
        <v>6114</v>
      </c>
      <c r="B133" s="807"/>
      <c r="C133" s="807"/>
      <c r="D133" s="807"/>
      <c r="E133" s="807"/>
      <c r="F133" s="807"/>
      <c r="G133" s="807"/>
      <c r="H133" s="807"/>
      <c r="I133" s="807"/>
      <c r="J133" s="808"/>
      <c r="K133" s="809"/>
    </row>
    <row r="134" spans="1:11" s="893" customFormat="1" ht="39" customHeight="1">
      <c r="A134" s="538" t="s">
        <v>3781</v>
      </c>
      <c r="B134" s="538" t="s">
        <v>578</v>
      </c>
      <c r="C134" s="538" t="s">
        <v>2289</v>
      </c>
      <c r="D134" s="538" t="s">
        <v>2309</v>
      </c>
      <c r="E134" s="538" t="s">
        <v>2293</v>
      </c>
      <c r="F134" s="538" t="s">
        <v>1714</v>
      </c>
      <c r="G134" s="538" t="s">
        <v>1618</v>
      </c>
      <c r="H134" s="538" t="s">
        <v>156</v>
      </c>
      <c r="I134" s="538" t="s">
        <v>189</v>
      </c>
      <c r="J134" s="303" t="s">
        <v>2312</v>
      </c>
      <c r="K134" s="192" t="s">
        <v>5</v>
      </c>
    </row>
    <row r="135" spans="1:11" s="893" customFormat="1" ht="84" customHeight="1">
      <c r="A135" s="884"/>
      <c r="B135" s="884" t="s">
        <v>6267</v>
      </c>
      <c r="C135" s="884" t="s">
        <v>5638</v>
      </c>
      <c r="D135" s="894" t="s">
        <v>49</v>
      </c>
      <c r="E135" s="884" t="s">
        <v>877</v>
      </c>
      <c r="F135" s="883" t="s">
        <v>148</v>
      </c>
      <c r="G135" s="883" t="s">
        <v>1720</v>
      </c>
      <c r="H135" s="883">
        <v>1</v>
      </c>
      <c r="I135" s="884" t="s">
        <v>86</v>
      </c>
      <c r="J135" s="884" t="s">
        <v>18</v>
      </c>
      <c r="K135" s="880" t="s">
        <v>6261</v>
      </c>
    </row>
    <row r="136" spans="1:11" s="893" customFormat="1" ht="84" customHeight="1">
      <c r="A136" s="879"/>
      <c r="B136" s="882" t="s">
        <v>6268</v>
      </c>
      <c r="C136" s="879" t="s">
        <v>5639</v>
      </c>
      <c r="D136" s="888" t="s">
        <v>49</v>
      </c>
      <c r="E136" s="879" t="s">
        <v>877</v>
      </c>
      <c r="F136" s="879" t="s">
        <v>148</v>
      </c>
      <c r="G136" s="879" t="s">
        <v>1720</v>
      </c>
      <c r="H136" s="879">
        <v>1</v>
      </c>
      <c r="I136" s="879" t="s">
        <v>5592</v>
      </c>
      <c r="J136" s="879" t="s">
        <v>18</v>
      </c>
      <c r="K136" s="887" t="s">
        <v>6262</v>
      </c>
    </row>
    <row r="137" spans="1:11" s="893" customFormat="1" ht="84" customHeight="1">
      <c r="A137" s="876"/>
      <c r="B137" s="884" t="s">
        <v>6269</v>
      </c>
      <c r="C137" s="876" t="s">
        <v>5593</v>
      </c>
      <c r="D137" s="889" t="s">
        <v>49</v>
      </c>
      <c r="E137" s="876" t="s">
        <v>92</v>
      </c>
      <c r="F137" s="881" t="s">
        <v>148</v>
      </c>
      <c r="G137" s="881" t="s">
        <v>1720</v>
      </c>
      <c r="H137" s="881">
        <v>1</v>
      </c>
      <c r="I137" s="876" t="s">
        <v>144</v>
      </c>
      <c r="J137" s="876" t="s">
        <v>502</v>
      </c>
      <c r="K137" s="880" t="s">
        <v>6263</v>
      </c>
    </row>
    <row r="138" spans="1:11" ht="15.75">
      <c r="A138" s="94"/>
      <c r="B138" s="94"/>
      <c r="C138" s="94"/>
      <c r="D138" s="94"/>
      <c r="E138" s="94"/>
      <c r="F138" s="94"/>
      <c r="G138" s="94"/>
      <c r="H138" s="1069"/>
      <c r="I138" s="94"/>
      <c r="J138" s="94"/>
      <c r="K138" s="94"/>
    </row>
    <row r="139" spans="1:11" ht="45" customHeight="1">
      <c r="A139" s="827" t="s">
        <v>6835</v>
      </c>
      <c r="B139" s="228"/>
      <c r="C139" s="160"/>
      <c r="D139" s="111"/>
      <c r="E139" s="212"/>
      <c r="F139" s="212"/>
      <c r="G139" s="212"/>
      <c r="H139" s="212"/>
      <c r="I139" s="212"/>
      <c r="J139" s="212"/>
      <c r="K139" s="213"/>
    </row>
    <row r="140" spans="1:11" ht="37.5" customHeight="1">
      <c r="A140" s="980" t="s">
        <v>3781</v>
      </c>
      <c r="B140" s="980" t="s">
        <v>578</v>
      </c>
      <c r="C140" s="980" t="s">
        <v>2289</v>
      </c>
      <c r="D140" s="980" t="s">
        <v>2309</v>
      </c>
      <c r="E140" s="980" t="s">
        <v>2293</v>
      </c>
      <c r="F140" s="185" t="s">
        <v>1714</v>
      </c>
      <c r="G140" s="185" t="s">
        <v>1618</v>
      </c>
      <c r="H140" s="980" t="s">
        <v>312</v>
      </c>
      <c r="I140" s="980" t="s">
        <v>189</v>
      </c>
      <c r="J140" s="233" t="s">
        <v>2312</v>
      </c>
      <c r="K140" s="304" t="s">
        <v>582</v>
      </c>
    </row>
    <row r="141" spans="1:11" ht="56.25" customHeight="1">
      <c r="A141" s="1608" t="s">
        <v>6836</v>
      </c>
      <c r="B141" s="1058" t="s">
        <v>6855</v>
      </c>
      <c r="C141" s="1058" t="s">
        <v>6837</v>
      </c>
      <c r="D141" s="1064" t="s">
        <v>49</v>
      </c>
      <c r="E141" s="1059" t="s">
        <v>3659</v>
      </c>
      <c r="F141" s="1059" t="s">
        <v>147</v>
      </c>
      <c r="G141" s="1059" t="s">
        <v>1716</v>
      </c>
      <c r="H141" s="1059">
        <v>1</v>
      </c>
      <c r="I141" s="1059" t="s">
        <v>6838</v>
      </c>
      <c r="J141" s="1058" t="s">
        <v>6793</v>
      </c>
      <c r="K141" s="1068" t="s">
        <v>6849</v>
      </c>
    </row>
    <row r="142" spans="1:11" ht="56.25" customHeight="1">
      <c r="A142" s="1612"/>
      <c r="B142" s="1070" t="s">
        <v>6856</v>
      </c>
      <c r="C142" s="1062" t="s">
        <v>6858</v>
      </c>
      <c r="D142" s="1066" t="s">
        <v>49</v>
      </c>
      <c r="E142" s="1063" t="s">
        <v>6840</v>
      </c>
      <c r="F142" s="1063" t="s">
        <v>147</v>
      </c>
      <c r="G142" s="1063" t="s">
        <v>1716</v>
      </c>
      <c r="H142" s="1063">
        <v>1</v>
      </c>
      <c r="I142" s="1063" t="s">
        <v>6838</v>
      </c>
      <c r="J142" s="1062" t="s">
        <v>6842</v>
      </c>
      <c r="K142" s="1072" t="s">
        <v>6850</v>
      </c>
    </row>
    <row r="143" spans="1:11" ht="78" customHeight="1">
      <c r="A143" s="1609"/>
      <c r="B143" s="1071" t="s">
        <v>6857</v>
      </c>
      <c r="C143" s="1058" t="s">
        <v>6847</v>
      </c>
      <c r="D143" s="1064" t="s">
        <v>6843</v>
      </c>
      <c r="E143" s="1059" t="s">
        <v>6840</v>
      </c>
      <c r="F143" s="1059" t="s">
        <v>147</v>
      </c>
      <c r="G143" s="1059" t="s">
        <v>1716</v>
      </c>
      <c r="H143" s="1059">
        <v>1</v>
      </c>
      <c r="I143" s="1059" t="s">
        <v>6844</v>
      </c>
      <c r="J143" s="1058" t="s">
        <v>8041</v>
      </c>
      <c r="K143" s="1072" t="s">
        <v>6851</v>
      </c>
    </row>
    <row r="144" spans="1:11" ht="15.75">
      <c r="A144" s="94"/>
      <c r="B144" s="94"/>
      <c r="C144" s="94"/>
      <c r="D144" s="94"/>
      <c r="E144" s="94"/>
      <c r="F144" s="94"/>
      <c r="G144" s="94"/>
      <c r="H144" s="893"/>
      <c r="I144" s="94"/>
      <c r="J144" s="94"/>
      <c r="K144" s="94"/>
    </row>
    <row r="145" spans="1:11" ht="45" customHeight="1">
      <c r="A145" s="827" t="s">
        <v>8039</v>
      </c>
      <c r="B145" s="228"/>
      <c r="C145" s="160"/>
      <c r="D145" s="111"/>
      <c r="E145" s="212"/>
      <c r="F145" s="212"/>
      <c r="G145" s="212"/>
      <c r="H145" s="212"/>
      <c r="I145" s="212"/>
      <c r="J145" s="212"/>
      <c r="K145" s="213"/>
    </row>
    <row r="146" spans="1:11" ht="37.5" customHeight="1">
      <c r="A146" s="980" t="s">
        <v>3781</v>
      </c>
      <c r="B146" s="980" t="s">
        <v>578</v>
      </c>
      <c r="C146" s="980" t="s">
        <v>2289</v>
      </c>
      <c r="D146" s="980" t="s">
        <v>2309</v>
      </c>
      <c r="E146" s="980" t="s">
        <v>2293</v>
      </c>
      <c r="F146" s="185" t="s">
        <v>1714</v>
      </c>
      <c r="G146" s="185" t="s">
        <v>1618</v>
      </c>
      <c r="H146" s="980" t="s">
        <v>312</v>
      </c>
      <c r="I146" s="980" t="s">
        <v>189</v>
      </c>
      <c r="J146" s="233" t="s">
        <v>2312</v>
      </c>
      <c r="K146" s="304" t="s">
        <v>582</v>
      </c>
    </row>
    <row r="147" spans="1:11" ht="93.75" customHeight="1">
      <c r="A147" s="1401" t="s">
        <v>8043</v>
      </c>
      <c r="B147" s="1401" t="s">
        <v>8040</v>
      </c>
      <c r="C147" s="1401" t="s">
        <v>8044</v>
      </c>
      <c r="D147" s="1403" t="s">
        <v>6059</v>
      </c>
      <c r="E147" s="1402" t="s">
        <v>1911</v>
      </c>
      <c r="F147" s="1402" t="s">
        <v>147</v>
      </c>
      <c r="G147" s="1402" t="s">
        <v>1645</v>
      </c>
      <c r="H147" s="1402">
        <v>1</v>
      </c>
      <c r="I147" s="1402" t="s">
        <v>144</v>
      </c>
      <c r="J147" s="1401" t="s">
        <v>8042</v>
      </c>
      <c r="K147" s="1404" t="s">
        <v>8045</v>
      </c>
    </row>
    <row r="150" spans="1:11" ht="33">
      <c r="A150" s="132" t="s">
        <v>6572</v>
      </c>
      <c r="C150" s="103">
        <f>C97+C93+C82+C63+C49+C24+C16</f>
        <v>38</v>
      </c>
    </row>
    <row r="151" spans="1:11" s="275" customFormat="1" ht="16.5" customHeight="1">
      <c r="A151" s="435"/>
      <c r="B151" s="435"/>
      <c r="H151" s="435"/>
      <c r="J151" s="435"/>
      <c r="K151" s="435"/>
    </row>
    <row r="152" spans="1:11" s="275" customFormat="1" ht="57" customHeight="1">
      <c r="A152" s="264" t="s">
        <v>5812</v>
      </c>
      <c r="B152" s="389"/>
      <c r="C152" s="389"/>
      <c r="D152" s="390"/>
      <c r="E152" s="389"/>
      <c r="F152" s="104"/>
      <c r="G152" s="982"/>
      <c r="H152" s="130"/>
      <c r="I152" s="130"/>
      <c r="J152" s="130"/>
      <c r="K152" s="130"/>
    </row>
    <row r="153" spans="1:11" s="275" customFormat="1" ht="26.25" customHeight="1">
      <c r="A153" s="185" t="s">
        <v>3781</v>
      </c>
      <c r="B153" s="185" t="s">
        <v>578</v>
      </c>
      <c r="C153" s="185" t="s">
        <v>2289</v>
      </c>
      <c r="D153" s="185" t="s">
        <v>2309</v>
      </c>
      <c r="E153" s="185" t="s">
        <v>2293</v>
      </c>
      <c r="F153" s="185" t="s">
        <v>1714</v>
      </c>
      <c r="G153" s="185" t="s">
        <v>1618</v>
      </c>
      <c r="H153" s="185" t="s">
        <v>156</v>
      </c>
      <c r="I153" s="185" t="s">
        <v>189</v>
      </c>
      <c r="J153" s="191" t="s">
        <v>2312</v>
      </c>
      <c r="K153" s="185" t="s">
        <v>5</v>
      </c>
    </row>
    <row r="154" spans="1:11" ht="60" customHeight="1">
      <c r="A154" s="605"/>
      <c r="B154" s="273"/>
      <c r="C154" s="238" t="s">
        <v>3678</v>
      </c>
      <c r="D154" s="246" t="s">
        <v>68</v>
      </c>
      <c r="E154" s="238" t="s">
        <v>3650</v>
      </c>
      <c r="F154" s="238" t="s">
        <v>7</v>
      </c>
      <c r="G154" s="238"/>
      <c r="H154" s="238" t="s">
        <v>4</v>
      </c>
      <c r="I154" s="238" t="s">
        <v>86</v>
      </c>
      <c r="J154" s="238" t="s">
        <v>216</v>
      </c>
      <c r="K154" s="274" t="s">
        <v>1382</v>
      </c>
    </row>
    <row r="155" spans="1:11" ht="47.25" customHeight="1">
      <c r="A155" s="647" t="s">
        <v>3923</v>
      </c>
      <c r="B155" s="647" t="s">
        <v>2794</v>
      </c>
      <c r="C155" s="647" t="s">
        <v>1759</v>
      </c>
      <c r="D155" s="648" t="s">
        <v>541</v>
      </c>
      <c r="E155" s="647" t="s">
        <v>3652</v>
      </c>
      <c r="F155" s="647" t="s">
        <v>7</v>
      </c>
      <c r="G155" s="647"/>
      <c r="H155" s="647">
        <v>1</v>
      </c>
      <c r="I155" s="647" t="s">
        <v>212</v>
      </c>
      <c r="J155" s="647" t="s">
        <v>216</v>
      </c>
      <c r="K155" s="647"/>
    </row>
    <row r="156" spans="1:11" ht="54.75" customHeight="1">
      <c r="A156" s="654" t="s">
        <v>3923</v>
      </c>
      <c r="B156" s="654" t="s">
        <v>2261</v>
      </c>
      <c r="C156" s="654" t="s">
        <v>2260</v>
      </c>
      <c r="D156" s="657" t="s">
        <v>541</v>
      </c>
      <c r="E156" s="654" t="s">
        <v>2282</v>
      </c>
      <c r="F156" s="654" t="s">
        <v>7</v>
      </c>
      <c r="G156" s="654"/>
      <c r="H156" s="654">
        <v>1</v>
      </c>
      <c r="I156" s="654" t="s">
        <v>301</v>
      </c>
      <c r="J156" s="654" t="s">
        <v>216</v>
      </c>
      <c r="K156" s="654"/>
    </row>
    <row r="157" spans="1:11" ht="43.5" customHeight="1">
      <c r="A157" s="955"/>
      <c r="B157" s="955" t="s">
        <v>2262</v>
      </c>
      <c r="C157" s="955" t="s">
        <v>2216</v>
      </c>
      <c r="D157" s="960" t="s">
        <v>2244</v>
      </c>
      <c r="E157" s="955" t="s">
        <v>3652</v>
      </c>
      <c r="F157" s="955" t="s">
        <v>147</v>
      </c>
      <c r="G157" s="955" t="s">
        <v>2243</v>
      </c>
      <c r="H157" s="955">
        <v>1</v>
      </c>
      <c r="I157" s="955" t="s">
        <v>79</v>
      </c>
      <c r="J157" s="955" t="s">
        <v>216</v>
      </c>
      <c r="K157" s="971" t="s">
        <v>4285</v>
      </c>
    </row>
    <row r="158" spans="1:11" ht="39.75" customHeight="1">
      <c r="A158" s="1706" t="s">
        <v>3976</v>
      </c>
      <c r="B158" s="1706" t="s">
        <v>3968</v>
      </c>
      <c r="C158" s="1706" t="s">
        <v>3919</v>
      </c>
      <c r="D158" s="659" t="s">
        <v>2281</v>
      </c>
      <c r="E158" s="656" t="s">
        <v>2517</v>
      </c>
      <c r="F158" s="656" t="s">
        <v>147</v>
      </c>
      <c r="G158" s="656" t="s">
        <v>1645</v>
      </c>
      <c r="H158" s="656">
        <v>1</v>
      </c>
      <c r="I158" s="1706" t="s">
        <v>3921</v>
      </c>
      <c r="J158" s="1706" t="s">
        <v>3922</v>
      </c>
      <c r="K158" s="1874" t="s">
        <v>3925</v>
      </c>
    </row>
    <row r="159" spans="1:11" ht="39.75" customHeight="1">
      <c r="A159" s="1707"/>
      <c r="B159" s="1708"/>
      <c r="C159" s="1708"/>
      <c r="D159" s="659" t="s">
        <v>3920</v>
      </c>
      <c r="E159" s="656" t="s">
        <v>2282</v>
      </c>
      <c r="F159" s="656" t="s">
        <v>147</v>
      </c>
      <c r="G159" s="656" t="s">
        <v>1642</v>
      </c>
      <c r="H159" s="656">
        <v>1</v>
      </c>
      <c r="I159" s="1708"/>
      <c r="J159" s="1708"/>
      <c r="K159" s="1847"/>
    </row>
    <row r="160" spans="1:11" ht="54.75" customHeight="1">
      <c r="A160" s="1708"/>
      <c r="B160" s="654" t="s">
        <v>3969</v>
      </c>
      <c r="C160" s="654" t="s">
        <v>4034</v>
      </c>
      <c r="D160" s="657" t="s">
        <v>2281</v>
      </c>
      <c r="E160" s="654" t="s">
        <v>2282</v>
      </c>
      <c r="F160" s="654" t="s">
        <v>147</v>
      </c>
      <c r="G160" s="654" t="s">
        <v>1645</v>
      </c>
      <c r="H160" s="654">
        <v>1</v>
      </c>
      <c r="I160" s="654" t="s">
        <v>301</v>
      </c>
      <c r="J160" s="654" t="s">
        <v>216</v>
      </c>
      <c r="K160" s="654"/>
    </row>
  </sheetData>
  <mergeCells count="147">
    <mergeCell ref="F1:H1"/>
    <mergeCell ref="A39:A40"/>
    <mergeCell ref="A80:A81"/>
    <mergeCell ref="B80:B81"/>
    <mergeCell ref="C80:C81"/>
    <mergeCell ref="I80:I81"/>
    <mergeCell ref="J80:J81"/>
    <mergeCell ref="I158:I159"/>
    <mergeCell ref="J158:J159"/>
    <mergeCell ref="K158:K159"/>
    <mergeCell ref="A91:A92"/>
    <mergeCell ref="B91:B92"/>
    <mergeCell ref="B89:B90"/>
    <mergeCell ref="I89:I90"/>
    <mergeCell ref="J89:J90"/>
    <mergeCell ref="K89:K90"/>
    <mergeCell ref="A12:A13"/>
    <mergeCell ref="A14:A15"/>
    <mergeCell ref="A20:A23"/>
    <mergeCell ref="C89:C90"/>
    <mergeCell ref="C158:C159"/>
    <mergeCell ref="B158:B159"/>
    <mergeCell ref="A158:A160"/>
    <mergeCell ref="A66:A69"/>
    <mergeCell ref="A70:A72"/>
    <mergeCell ref="A75:A79"/>
    <mergeCell ref="A56:A57"/>
    <mergeCell ref="A58:A59"/>
    <mergeCell ref="A85:A86"/>
    <mergeCell ref="B85:B86"/>
    <mergeCell ref="C85:C86"/>
    <mergeCell ref="B27:B30"/>
    <mergeCell ref="C27:C30"/>
    <mergeCell ref="A41:A44"/>
    <mergeCell ref="A87:A88"/>
    <mergeCell ref="A89:A90"/>
    <mergeCell ref="A27:A30"/>
    <mergeCell ref="A61:A62"/>
    <mergeCell ref="B58:B59"/>
    <mergeCell ref="C58:C59"/>
    <mergeCell ref="I102:I103"/>
    <mergeCell ref="B114:B116"/>
    <mergeCell ref="C114:C116"/>
    <mergeCell ref="I114:I116"/>
    <mergeCell ref="J114:J116"/>
    <mergeCell ref="K114:K116"/>
    <mergeCell ref="K102:K103"/>
    <mergeCell ref="B104:B105"/>
    <mergeCell ref="C104:C105"/>
    <mergeCell ref="I104:I105"/>
    <mergeCell ref="J104:J105"/>
    <mergeCell ref="K104:K105"/>
    <mergeCell ref="J102:J103"/>
    <mergeCell ref="B102:B103"/>
    <mergeCell ref="C102:C103"/>
    <mergeCell ref="J85:J86"/>
    <mergeCell ref="K85:K86"/>
    <mergeCell ref="C91:C92"/>
    <mergeCell ref="I91:I92"/>
    <mergeCell ref="J91:J92"/>
    <mergeCell ref="K91:K92"/>
    <mergeCell ref="B87:B88"/>
    <mergeCell ref="C87:C88"/>
    <mergeCell ref="I87:I88"/>
    <mergeCell ref="J87:J88"/>
    <mergeCell ref="K87:K88"/>
    <mergeCell ref="I10:I11"/>
    <mergeCell ref="J10:J11"/>
    <mergeCell ref="K10:K11"/>
    <mergeCell ref="A6:A7"/>
    <mergeCell ref="I8:I9"/>
    <mergeCell ref="J8:J9"/>
    <mergeCell ref="K8:K9"/>
    <mergeCell ref="A8:A9"/>
    <mergeCell ref="B8:B9"/>
    <mergeCell ref="C8:C9"/>
    <mergeCell ref="B6:B7"/>
    <mergeCell ref="C6:C7"/>
    <mergeCell ref="I6:I7"/>
    <mergeCell ref="J6:J7"/>
    <mergeCell ref="K6:K7"/>
    <mergeCell ref="A10:A11"/>
    <mergeCell ref="B10:B11"/>
    <mergeCell ref="C10:C11"/>
    <mergeCell ref="B14:B15"/>
    <mergeCell ref="C14:C15"/>
    <mergeCell ref="I14:I15"/>
    <mergeCell ref="J14:J15"/>
    <mergeCell ref="K14:K15"/>
    <mergeCell ref="B12:B13"/>
    <mergeCell ref="C12:C13"/>
    <mergeCell ref="I12:I13"/>
    <mergeCell ref="J12:J13"/>
    <mergeCell ref="K12:K13"/>
    <mergeCell ref="A31:A34"/>
    <mergeCell ref="B31:B34"/>
    <mergeCell ref="I27:I30"/>
    <mergeCell ref="J27:J30"/>
    <mergeCell ref="K27:K30"/>
    <mergeCell ref="B20:B23"/>
    <mergeCell ref="C20:C23"/>
    <mergeCell ref="I20:I23"/>
    <mergeCell ref="J20:J23"/>
    <mergeCell ref="K20:K23"/>
    <mergeCell ref="C31:C34"/>
    <mergeCell ref="I31:I34"/>
    <mergeCell ref="J31:J34"/>
    <mergeCell ref="K31:K34"/>
    <mergeCell ref="B70:B72"/>
    <mergeCell ref="C70:C72"/>
    <mergeCell ref="I70:I72"/>
    <mergeCell ref="J70:J72"/>
    <mergeCell ref="K70:K72"/>
    <mergeCell ref="B66:B69"/>
    <mergeCell ref="C66:C69"/>
    <mergeCell ref="I66:I69"/>
    <mergeCell ref="J66:J69"/>
    <mergeCell ref="K66:K69"/>
    <mergeCell ref="B61:B62"/>
    <mergeCell ref="C61:C62"/>
    <mergeCell ref="K61:K62"/>
    <mergeCell ref="J61:J62"/>
    <mergeCell ref="K58:K59"/>
    <mergeCell ref="A47:A48"/>
    <mergeCell ref="K47:K48"/>
    <mergeCell ref="A45:A46"/>
    <mergeCell ref="A37:A38"/>
    <mergeCell ref="A121:A122"/>
    <mergeCell ref="A141:A143"/>
    <mergeCell ref="K80:K81"/>
    <mergeCell ref="B75:B79"/>
    <mergeCell ref="C75:C79"/>
    <mergeCell ref="I75:I79"/>
    <mergeCell ref="J75:J79"/>
    <mergeCell ref="K75:K79"/>
    <mergeCell ref="A114:A116"/>
    <mergeCell ref="K41:K42"/>
    <mergeCell ref="B41:B42"/>
    <mergeCell ref="C41:C42"/>
    <mergeCell ref="I41:I42"/>
    <mergeCell ref="J41:J42"/>
    <mergeCell ref="B56:B57"/>
    <mergeCell ref="C56:C57"/>
    <mergeCell ref="K56:K57"/>
    <mergeCell ref="A102:A103"/>
    <mergeCell ref="A104:A105"/>
    <mergeCell ref="I85:I86"/>
  </mergeCells>
  <phoneticPr fontId="3"/>
  <hyperlinks>
    <hyperlink ref="C1:D1" location="'表紙　ハイパーリンク'!A1" display="表紙　ハイパーリンク"/>
    <hyperlink ref="F1:H1" location="体表面積と腎機能等の計算シート!A1" display="体表面積と腎機能等の計算シート"/>
  </hyperlinks>
  <pageMargins left="0.73" right="0.27559055118110237" top="0.65" bottom="0.51181102362204722" header="0.51181102362204722" footer="0.23622047244094491"/>
  <pageSetup paperSize="8" scale="59"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70" zoomScaleNormal="70" workbookViewId="0">
      <selection activeCell="D1" sqref="D1:E1"/>
    </sheetView>
  </sheetViews>
  <sheetFormatPr defaultColWidth="8.875" defaultRowHeight="15.75"/>
  <cols>
    <col min="1" max="2" width="16.75" style="94" bestFit="1" customWidth="1"/>
    <col min="3" max="3" width="38.5" style="94" customWidth="1"/>
    <col min="4" max="4" width="23" style="94" bestFit="1" customWidth="1"/>
    <col min="5" max="5" width="15" style="94" customWidth="1"/>
    <col min="6" max="6" width="17.25" style="94" customWidth="1"/>
    <col min="7" max="7" width="14.375" style="94" bestFit="1" customWidth="1"/>
    <col min="8" max="8" width="12.25" style="94" customWidth="1"/>
    <col min="9" max="9" width="17.625" style="94" bestFit="1" customWidth="1"/>
    <col min="10" max="10" width="18.75" style="94" bestFit="1" customWidth="1"/>
    <col min="11" max="11" width="72.875" style="94" customWidth="1"/>
    <col min="12" max="16384" width="8.875" style="94"/>
  </cols>
  <sheetData>
    <row r="1" spans="1:11" s="627" customFormat="1" ht="60" customHeight="1">
      <c r="A1" s="262" t="s">
        <v>3129</v>
      </c>
      <c r="B1" s="590"/>
      <c r="C1" s="590"/>
      <c r="D1" s="1624" t="s">
        <v>3690</v>
      </c>
      <c r="E1" s="1624"/>
      <c r="F1" s="590"/>
      <c r="G1" s="1623" t="s">
        <v>3613</v>
      </c>
      <c r="H1" s="1623"/>
      <c r="I1" s="1623"/>
      <c r="J1" s="590"/>
      <c r="K1" s="299"/>
    </row>
    <row r="2" spans="1:11" ht="45" customHeight="1">
      <c r="A2" s="201" t="s">
        <v>333</v>
      </c>
      <c r="B2" s="201"/>
      <c r="C2" s="201"/>
      <c r="D2" s="201"/>
      <c r="E2" s="201"/>
      <c r="F2" s="201"/>
      <c r="G2" s="201"/>
      <c r="H2" s="201"/>
      <c r="I2" s="201"/>
      <c r="J2" s="201"/>
    </row>
    <row r="3" spans="1:11" s="104" customFormat="1" ht="37.5" customHeight="1">
      <c r="A3" s="106" t="s">
        <v>3781</v>
      </c>
      <c r="B3" s="106" t="s">
        <v>578</v>
      </c>
      <c r="C3" s="195" t="s">
        <v>2289</v>
      </c>
      <c r="D3" s="195" t="s">
        <v>2311</v>
      </c>
      <c r="E3" s="195" t="s">
        <v>2301</v>
      </c>
      <c r="F3" s="195" t="s">
        <v>1714</v>
      </c>
      <c r="G3" s="195" t="s">
        <v>1618</v>
      </c>
      <c r="H3" s="195" t="s">
        <v>224</v>
      </c>
      <c r="I3" s="388" t="s">
        <v>189</v>
      </c>
      <c r="J3" s="143" t="s">
        <v>2314</v>
      </c>
      <c r="K3" s="195" t="s">
        <v>462</v>
      </c>
    </row>
    <row r="4" spans="1:11" ht="60.75" customHeight="1">
      <c r="A4" s="1601"/>
      <c r="B4" s="109" t="s">
        <v>5492</v>
      </c>
      <c r="C4" s="109" t="s">
        <v>5516</v>
      </c>
      <c r="D4" s="109" t="s">
        <v>2081</v>
      </c>
      <c r="E4" s="106" t="s">
        <v>430</v>
      </c>
      <c r="F4" s="106" t="s">
        <v>431</v>
      </c>
      <c r="G4" s="106"/>
      <c r="H4" s="106" t="s">
        <v>5499</v>
      </c>
      <c r="I4" s="106" t="s">
        <v>1008</v>
      </c>
      <c r="J4" s="106" t="s">
        <v>5493</v>
      </c>
      <c r="K4" s="285" t="s">
        <v>5494</v>
      </c>
    </row>
    <row r="5" spans="1:11" ht="57.75" customHeight="1">
      <c r="A5" s="1602"/>
      <c r="B5" s="949" t="s">
        <v>5491</v>
      </c>
      <c r="C5" s="949" t="s">
        <v>5517</v>
      </c>
      <c r="D5" s="949" t="s">
        <v>2081</v>
      </c>
      <c r="E5" s="950" t="s">
        <v>430</v>
      </c>
      <c r="F5" s="950" t="s">
        <v>431</v>
      </c>
      <c r="G5" s="950"/>
      <c r="H5" s="950" t="s">
        <v>5499</v>
      </c>
      <c r="I5" s="950" t="s">
        <v>1008</v>
      </c>
      <c r="J5" s="950" t="s">
        <v>5493</v>
      </c>
      <c r="K5" s="952" t="s">
        <v>5494</v>
      </c>
    </row>
    <row r="6" spans="1:11" ht="57.75" customHeight="1">
      <c r="A6" s="1608"/>
      <c r="B6" s="109" t="s">
        <v>5495</v>
      </c>
      <c r="C6" s="109" t="s">
        <v>5518</v>
      </c>
      <c r="D6" s="109" t="s">
        <v>2081</v>
      </c>
      <c r="E6" s="106" t="s">
        <v>430</v>
      </c>
      <c r="F6" s="106" t="s">
        <v>431</v>
      </c>
      <c r="G6" s="106"/>
      <c r="H6" s="106">
        <v>1</v>
      </c>
      <c r="I6" s="106" t="s">
        <v>1008</v>
      </c>
      <c r="J6" s="106" t="s">
        <v>5496</v>
      </c>
      <c r="K6" s="285" t="s">
        <v>5497</v>
      </c>
    </row>
    <row r="7" spans="1:11" ht="57.75" customHeight="1">
      <c r="A7" s="1609"/>
      <c r="B7" s="949" t="s">
        <v>5500</v>
      </c>
      <c r="C7" s="949" t="s">
        <v>5519</v>
      </c>
      <c r="D7" s="949" t="s">
        <v>2081</v>
      </c>
      <c r="E7" s="950" t="s">
        <v>430</v>
      </c>
      <c r="F7" s="950" t="s">
        <v>431</v>
      </c>
      <c r="G7" s="950"/>
      <c r="H7" s="950">
        <v>1</v>
      </c>
      <c r="I7" s="950" t="s">
        <v>1008</v>
      </c>
      <c r="J7" s="950" t="s">
        <v>5493</v>
      </c>
      <c r="K7" s="952" t="s">
        <v>5497</v>
      </c>
    </row>
    <row r="8" spans="1:11" ht="57.75" customHeight="1">
      <c r="A8" s="1601"/>
      <c r="B8" s="109" t="s">
        <v>5501</v>
      </c>
      <c r="C8" s="109" t="s">
        <v>5520</v>
      </c>
      <c r="D8" s="109" t="s">
        <v>2081</v>
      </c>
      <c r="E8" s="106" t="s">
        <v>430</v>
      </c>
      <c r="F8" s="106" t="s">
        <v>431</v>
      </c>
      <c r="G8" s="106"/>
      <c r="H8" s="106">
        <v>1</v>
      </c>
      <c r="I8" s="106" t="s">
        <v>303</v>
      </c>
      <c r="J8" s="106" t="s">
        <v>1060</v>
      </c>
      <c r="K8" s="285" t="s">
        <v>5498</v>
      </c>
    </row>
    <row r="9" spans="1:11" ht="57.75" customHeight="1">
      <c r="A9" s="1602"/>
      <c r="B9" s="949" t="s">
        <v>5502</v>
      </c>
      <c r="C9" s="949" t="s">
        <v>5521</v>
      </c>
      <c r="D9" s="949" t="s">
        <v>2081</v>
      </c>
      <c r="E9" s="950" t="s">
        <v>430</v>
      </c>
      <c r="F9" s="950" t="s">
        <v>431</v>
      </c>
      <c r="G9" s="950"/>
      <c r="H9" s="950">
        <v>1</v>
      </c>
      <c r="I9" s="950" t="s">
        <v>303</v>
      </c>
      <c r="J9" s="950" t="s">
        <v>1060</v>
      </c>
      <c r="K9" s="952" t="s">
        <v>5498</v>
      </c>
    </row>
    <row r="12" spans="1:11" s="148" customFormat="1" ht="16.5"/>
    <row r="13" spans="1:11" ht="33">
      <c r="A13" s="132" t="s">
        <v>1709</v>
      </c>
    </row>
  </sheetData>
  <mergeCells count="5">
    <mergeCell ref="A8:A9"/>
    <mergeCell ref="D1:E1"/>
    <mergeCell ref="A4:A5"/>
    <mergeCell ref="A6:A7"/>
    <mergeCell ref="G1:I1"/>
  </mergeCells>
  <phoneticPr fontId="3"/>
  <hyperlinks>
    <hyperlink ref="D1:E1" location="'表紙　ハイパーリンク'!A1" display="表紙　ハイパーリンク"/>
    <hyperlink ref="G1:I1" location="体表面積と腎機能等の計算シート!A1" display="体表面積と腎機能等の計算シート"/>
  </hyperlinks>
  <pageMargins left="0.78700000000000003" right="0.78700000000000003" top="0.98399999999999999" bottom="0.98399999999999999" header="0.3" footer="0.3"/>
  <pageSetup paperSize="9" scale="38"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zoomScale="70" zoomScaleNormal="70" zoomScaleSheetLayoutView="55" workbookViewId="0">
      <pane ySplit="1" topLeftCell="A2" activePane="bottomLeft" state="frozen"/>
      <selection pane="bottomLeft" activeCell="E1" sqref="E1:F1"/>
    </sheetView>
  </sheetViews>
  <sheetFormatPr defaultColWidth="13" defaultRowHeight="15.75"/>
  <cols>
    <col min="1" max="2" width="23" style="435" customWidth="1"/>
    <col min="3" max="3" width="43" style="275" customWidth="1"/>
    <col min="4" max="4" width="20.625" style="275" customWidth="1"/>
    <col min="5" max="5" width="26.25" style="275" bestFit="1" customWidth="1"/>
    <col min="6" max="7" width="20.625" style="275" customWidth="1"/>
    <col min="8" max="8" width="22.375" style="435" customWidth="1"/>
    <col min="9" max="9" width="20.625" style="275" customWidth="1"/>
    <col min="10" max="10" width="26.5" style="435" bestFit="1" customWidth="1"/>
    <col min="11" max="11" width="94" style="435" bestFit="1" customWidth="1"/>
    <col min="12" max="16384" width="13" style="275"/>
  </cols>
  <sheetData>
    <row r="1" spans="1:11" ht="59.25" customHeight="1">
      <c r="A1" s="434" t="s">
        <v>6133</v>
      </c>
      <c r="E1" s="1688" t="s">
        <v>3690</v>
      </c>
      <c r="F1" s="1688"/>
      <c r="G1" s="1623" t="s">
        <v>3613</v>
      </c>
      <c r="H1" s="1623"/>
      <c r="I1" s="1623"/>
    </row>
    <row r="2" spans="1:11" ht="44.25" customHeight="1">
      <c r="A2" s="201" t="s">
        <v>1353</v>
      </c>
      <c r="B2" s="286"/>
      <c r="C2" s="190"/>
      <c r="D2" s="190"/>
      <c r="E2" s="190"/>
      <c r="F2" s="190"/>
      <c r="G2" s="190"/>
      <c r="H2" s="190"/>
      <c r="I2" s="190"/>
      <c r="J2" s="190"/>
      <c r="K2" s="190"/>
    </row>
    <row r="3" spans="1:11" ht="37.5" customHeight="1">
      <c r="A3" s="185" t="s">
        <v>3781</v>
      </c>
      <c r="B3" s="185" t="s">
        <v>578</v>
      </c>
      <c r="C3" s="185" t="s">
        <v>2291</v>
      </c>
      <c r="D3" s="185" t="s">
        <v>2311</v>
      </c>
      <c r="E3" s="185" t="s">
        <v>2301</v>
      </c>
      <c r="F3" s="185" t="s">
        <v>1714</v>
      </c>
      <c r="G3" s="185" t="s">
        <v>1618</v>
      </c>
      <c r="H3" s="185" t="s">
        <v>156</v>
      </c>
      <c r="I3" s="185" t="s">
        <v>189</v>
      </c>
      <c r="J3" s="191" t="s">
        <v>2314</v>
      </c>
      <c r="K3" s="185" t="s">
        <v>5</v>
      </c>
    </row>
    <row r="4" spans="1:11" ht="78" customHeight="1">
      <c r="A4" s="1645" t="s">
        <v>396</v>
      </c>
      <c r="B4" s="1645" t="s">
        <v>1355</v>
      </c>
      <c r="C4" s="1674" t="s">
        <v>3262</v>
      </c>
      <c r="D4" s="118" t="s">
        <v>43</v>
      </c>
      <c r="E4" s="108" t="s">
        <v>109</v>
      </c>
      <c r="F4" s="108" t="s">
        <v>148</v>
      </c>
      <c r="G4" s="108"/>
      <c r="H4" s="106">
        <v>8</v>
      </c>
      <c r="I4" s="1637" t="s">
        <v>79</v>
      </c>
      <c r="J4" s="108" t="s">
        <v>398</v>
      </c>
      <c r="K4" s="1673" t="s">
        <v>3271</v>
      </c>
    </row>
    <row r="5" spans="1:11" ht="78" customHeight="1">
      <c r="A5" s="1645"/>
      <c r="B5" s="1645"/>
      <c r="C5" s="1674"/>
      <c r="D5" s="106" t="s">
        <v>2622</v>
      </c>
      <c r="E5" s="108" t="s">
        <v>3260</v>
      </c>
      <c r="F5" s="108" t="s">
        <v>311</v>
      </c>
      <c r="G5" s="108"/>
      <c r="H5" s="106" t="s">
        <v>66</v>
      </c>
      <c r="I5" s="1637"/>
      <c r="J5" s="108"/>
      <c r="K5" s="1673"/>
    </row>
    <row r="6" spans="1:11" ht="78" customHeight="1">
      <c r="A6" s="1639" t="s">
        <v>396</v>
      </c>
      <c r="B6" s="1639" t="s">
        <v>3268</v>
      </c>
      <c r="C6" s="1640" t="s">
        <v>3263</v>
      </c>
      <c r="D6" s="853" t="s">
        <v>43</v>
      </c>
      <c r="E6" s="849" t="s">
        <v>109</v>
      </c>
      <c r="F6" s="849" t="s">
        <v>148</v>
      </c>
      <c r="G6" s="849"/>
      <c r="H6" s="849">
        <v>8</v>
      </c>
      <c r="I6" s="1640" t="s">
        <v>79</v>
      </c>
      <c r="J6" s="1640" t="s">
        <v>398</v>
      </c>
      <c r="K6" s="1641" t="s">
        <v>3272</v>
      </c>
    </row>
    <row r="7" spans="1:11" ht="78" customHeight="1">
      <c r="A7" s="1639"/>
      <c r="B7" s="1639"/>
      <c r="C7" s="1640"/>
      <c r="D7" s="849" t="s">
        <v>2622</v>
      </c>
      <c r="E7" s="849" t="s">
        <v>3260</v>
      </c>
      <c r="F7" s="849" t="s">
        <v>311</v>
      </c>
      <c r="G7" s="849"/>
      <c r="H7" s="849" t="s">
        <v>66</v>
      </c>
      <c r="I7" s="1640"/>
      <c r="J7" s="1640"/>
      <c r="K7" s="1641"/>
    </row>
    <row r="8" spans="1:11" ht="78" customHeight="1">
      <c r="A8" s="1645" t="s">
        <v>396</v>
      </c>
      <c r="B8" s="1645" t="s">
        <v>3269</v>
      </c>
      <c r="C8" s="1674" t="s">
        <v>3264</v>
      </c>
      <c r="D8" s="118" t="s">
        <v>43</v>
      </c>
      <c r="E8" s="108" t="s">
        <v>109</v>
      </c>
      <c r="F8" s="108" t="s">
        <v>148</v>
      </c>
      <c r="G8" s="108"/>
      <c r="H8" s="106">
        <v>8</v>
      </c>
      <c r="I8" s="1637" t="s">
        <v>79</v>
      </c>
      <c r="J8" s="1637" t="s">
        <v>216</v>
      </c>
      <c r="K8" s="1673" t="s">
        <v>3273</v>
      </c>
    </row>
    <row r="9" spans="1:11" ht="113.25" customHeight="1">
      <c r="A9" s="1645"/>
      <c r="B9" s="1645"/>
      <c r="C9" s="1674"/>
      <c r="D9" s="106" t="s">
        <v>2622</v>
      </c>
      <c r="E9" s="108" t="s">
        <v>3260</v>
      </c>
      <c r="F9" s="108" t="s">
        <v>311</v>
      </c>
      <c r="G9" s="108"/>
      <c r="H9" s="106" t="s">
        <v>66</v>
      </c>
      <c r="I9" s="1637"/>
      <c r="J9" s="1637"/>
      <c r="K9" s="1673"/>
    </row>
    <row r="10" spans="1:11" ht="46.5" customHeight="1">
      <c r="A10" s="1639" t="s">
        <v>399</v>
      </c>
      <c r="B10" s="1639" t="s">
        <v>1356</v>
      </c>
      <c r="C10" s="1640" t="s">
        <v>3265</v>
      </c>
      <c r="D10" s="853" t="s">
        <v>43</v>
      </c>
      <c r="E10" s="849" t="s">
        <v>109</v>
      </c>
      <c r="F10" s="849" t="s">
        <v>148</v>
      </c>
      <c r="G10" s="849"/>
      <c r="H10" s="849" t="s">
        <v>414</v>
      </c>
      <c r="I10" s="1640" t="s">
        <v>266</v>
      </c>
      <c r="J10" s="1640" t="s">
        <v>2</v>
      </c>
      <c r="K10" s="2031" t="s">
        <v>3274</v>
      </c>
    </row>
    <row r="11" spans="1:11" ht="46.5" customHeight="1">
      <c r="A11" s="1639"/>
      <c r="B11" s="1639"/>
      <c r="C11" s="1640"/>
      <c r="D11" s="849" t="s">
        <v>2622</v>
      </c>
      <c r="E11" s="849" t="s">
        <v>397</v>
      </c>
      <c r="F11" s="849" t="s">
        <v>311</v>
      </c>
      <c r="G11" s="849"/>
      <c r="H11" s="849" t="s">
        <v>410</v>
      </c>
      <c r="I11" s="1640"/>
      <c r="J11" s="1640"/>
      <c r="K11" s="1641"/>
    </row>
    <row r="12" spans="1:11" ht="77.25" customHeight="1">
      <c r="A12" s="1639"/>
      <c r="B12" s="1639"/>
      <c r="C12" s="1640"/>
      <c r="D12" s="849" t="s">
        <v>400</v>
      </c>
      <c r="E12" s="849" t="s">
        <v>401</v>
      </c>
      <c r="F12" s="849"/>
      <c r="G12" s="849"/>
      <c r="H12" s="851" t="s">
        <v>402</v>
      </c>
      <c r="I12" s="1640"/>
      <c r="J12" s="1640"/>
      <c r="K12" s="1641"/>
    </row>
    <row r="13" spans="1:11" ht="46.5" customHeight="1">
      <c r="A13" s="1645" t="s">
        <v>399</v>
      </c>
      <c r="B13" s="1645" t="s">
        <v>3267</v>
      </c>
      <c r="C13" s="1674" t="s">
        <v>3266</v>
      </c>
      <c r="D13" s="118" t="s">
        <v>43</v>
      </c>
      <c r="E13" s="108" t="s">
        <v>109</v>
      </c>
      <c r="F13" s="108" t="s">
        <v>148</v>
      </c>
      <c r="G13" s="108"/>
      <c r="H13" s="106" t="s">
        <v>414</v>
      </c>
      <c r="I13" s="1637" t="s">
        <v>266</v>
      </c>
      <c r="J13" s="1637" t="s">
        <v>2</v>
      </c>
      <c r="K13" s="1744" t="s">
        <v>3275</v>
      </c>
    </row>
    <row r="14" spans="1:11" ht="46.5" customHeight="1">
      <c r="A14" s="1645"/>
      <c r="B14" s="1645"/>
      <c r="C14" s="1674"/>
      <c r="D14" s="106" t="s">
        <v>2622</v>
      </c>
      <c r="E14" s="108" t="s">
        <v>397</v>
      </c>
      <c r="F14" s="108" t="s">
        <v>311</v>
      </c>
      <c r="G14" s="108"/>
      <c r="H14" s="106" t="s">
        <v>410</v>
      </c>
      <c r="I14" s="1637"/>
      <c r="J14" s="1637"/>
      <c r="K14" s="1744"/>
    </row>
    <row r="15" spans="1:11" ht="72" customHeight="1">
      <c r="A15" s="1645"/>
      <c r="B15" s="1645"/>
      <c r="C15" s="1674"/>
      <c r="D15" s="106" t="s">
        <v>400</v>
      </c>
      <c r="E15" s="108" t="s">
        <v>401</v>
      </c>
      <c r="F15" s="108"/>
      <c r="G15" s="108"/>
      <c r="H15" s="109" t="s">
        <v>402</v>
      </c>
      <c r="I15" s="1637"/>
      <c r="J15" s="1637"/>
      <c r="K15" s="1744"/>
    </row>
    <row r="16" spans="1:11" ht="134.25" customHeight="1">
      <c r="A16" s="851" t="s">
        <v>399</v>
      </c>
      <c r="B16" s="855"/>
      <c r="C16" s="849" t="s">
        <v>2630</v>
      </c>
      <c r="D16" s="849" t="s">
        <v>2622</v>
      </c>
      <c r="E16" s="849" t="s">
        <v>481</v>
      </c>
      <c r="F16" s="849" t="s">
        <v>311</v>
      </c>
      <c r="G16" s="849"/>
      <c r="H16" s="851" t="s">
        <v>3319</v>
      </c>
      <c r="I16" s="851" t="s">
        <v>316</v>
      </c>
      <c r="J16" s="849" t="s">
        <v>482</v>
      </c>
      <c r="K16" s="850" t="s">
        <v>3261</v>
      </c>
    </row>
    <row r="17" spans="1:13" ht="49.5" customHeight="1">
      <c r="A17" s="1645" t="s">
        <v>1265</v>
      </c>
      <c r="B17" s="1645" t="s">
        <v>1357</v>
      </c>
      <c r="C17" s="1674" t="s">
        <v>473</v>
      </c>
      <c r="D17" s="106" t="s">
        <v>43</v>
      </c>
      <c r="E17" s="108" t="s">
        <v>373</v>
      </c>
      <c r="F17" s="108" t="s">
        <v>148</v>
      </c>
      <c r="G17" s="108"/>
      <c r="H17" s="109" t="s">
        <v>6134</v>
      </c>
      <c r="I17" s="1679" t="s">
        <v>154</v>
      </c>
      <c r="J17" s="1679" t="s">
        <v>2</v>
      </c>
      <c r="K17" s="1744" t="s">
        <v>1269</v>
      </c>
    </row>
    <row r="18" spans="1:13" ht="41.25" customHeight="1">
      <c r="A18" s="1645"/>
      <c r="B18" s="1645"/>
      <c r="C18" s="1674"/>
      <c r="D18" s="108" t="s">
        <v>400</v>
      </c>
      <c r="E18" s="108" t="s">
        <v>674</v>
      </c>
      <c r="F18" s="438"/>
      <c r="G18" s="438"/>
      <c r="H18" s="106"/>
      <c r="I18" s="1679"/>
      <c r="J18" s="1679"/>
      <c r="K18" s="1673"/>
    </row>
    <row r="19" spans="1:13" s="342" customFormat="1" ht="45" customHeight="1">
      <c r="A19" s="111"/>
      <c r="B19" s="111"/>
      <c r="C19" s="111">
        <v>7</v>
      </c>
      <c r="D19" s="111"/>
      <c r="E19" s="228"/>
      <c r="F19" s="212"/>
      <c r="G19" s="212"/>
      <c r="H19" s="348"/>
      <c r="I19" s="212"/>
      <c r="J19" s="228"/>
      <c r="K19" s="202"/>
    </row>
    <row r="20" spans="1:13" s="94" customFormat="1" ht="45" customHeight="1">
      <c r="A20" s="201" t="s">
        <v>1264</v>
      </c>
      <c r="B20" s="862"/>
      <c r="C20" s="111"/>
      <c r="D20" s="211"/>
      <c r="E20" s="212"/>
      <c r="F20" s="212"/>
      <c r="G20" s="212"/>
      <c r="H20" s="111"/>
      <c r="I20" s="212"/>
      <c r="J20" s="212"/>
      <c r="K20" s="202"/>
    </row>
    <row r="21" spans="1:13" ht="37.5" customHeight="1">
      <c r="A21" s="185" t="s">
        <v>3781</v>
      </c>
      <c r="B21" s="185" t="s">
        <v>578</v>
      </c>
      <c r="C21" s="185" t="s">
        <v>2291</v>
      </c>
      <c r="D21" s="185" t="s">
        <v>2311</v>
      </c>
      <c r="E21" s="185" t="s">
        <v>2301</v>
      </c>
      <c r="F21" s="185" t="s">
        <v>1714</v>
      </c>
      <c r="G21" s="185" t="s">
        <v>1618</v>
      </c>
      <c r="H21" s="185" t="s">
        <v>156</v>
      </c>
      <c r="I21" s="185" t="s">
        <v>189</v>
      </c>
      <c r="J21" s="191" t="s">
        <v>2314</v>
      </c>
      <c r="K21" s="338" t="s">
        <v>5</v>
      </c>
    </row>
    <row r="22" spans="1:13" ht="49.5" customHeight="1">
      <c r="A22" s="1645"/>
      <c r="B22" s="1645" t="s">
        <v>1359</v>
      </c>
      <c r="C22" s="1674" t="s">
        <v>403</v>
      </c>
      <c r="D22" s="1674" t="s">
        <v>68</v>
      </c>
      <c r="E22" s="108" t="s">
        <v>3159</v>
      </c>
      <c r="F22" s="1637" t="s">
        <v>148</v>
      </c>
      <c r="G22" s="108"/>
      <c r="H22" s="106">
        <v>1</v>
      </c>
      <c r="I22" s="1637" t="s">
        <v>303</v>
      </c>
      <c r="J22" s="1645" t="s">
        <v>115</v>
      </c>
      <c r="K22" s="1673" t="s">
        <v>3324</v>
      </c>
    </row>
    <row r="23" spans="1:13" ht="40.5" customHeight="1">
      <c r="A23" s="1645"/>
      <c r="B23" s="1645"/>
      <c r="C23" s="1674"/>
      <c r="D23" s="1674"/>
      <c r="E23" s="108" t="s">
        <v>2245</v>
      </c>
      <c r="F23" s="1637"/>
      <c r="G23" s="108"/>
      <c r="H23" s="106" t="s">
        <v>407</v>
      </c>
      <c r="I23" s="1637"/>
      <c r="J23" s="1637"/>
      <c r="K23" s="1672"/>
    </row>
    <row r="24" spans="1:13" ht="36" customHeight="1">
      <c r="A24" s="1645"/>
      <c r="B24" s="1645"/>
      <c r="C24" s="1674"/>
      <c r="D24" s="106" t="s">
        <v>272</v>
      </c>
      <c r="E24" s="108" t="s">
        <v>172</v>
      </c>
      <c r="F24" s="108" t="s">
        <v>148</v>
      </c>
      <c r="G24" s="108"/>
      <c r="H24" s="109">
        <v>1</v>
      </c>
      <c r="I24" s="1637"/>
      <c r="J24" s="1637"/>
      <c r="K24" s="1672"/>
    </row>
    <row r="25" spans="1:13" ht="32.25" customHeight="1">
      <c r="A25" s="1645"/>
      <c r="B25" s="1645"/>
      <c r="C25" s="1674"/>
      <c r="D25" s="106" t="s">
        <v>2843</v>
      </c>
      <c r="E25" s="108" t="s">
        <v>3160</v>
      </c>
      <c r="F25" s="108" t="s">
        <v>148</v>
      </c>
      <c r="G25" s="108"/>
      <c r="H25" s="109">
        <v>2</v>
      </c>
      <c r="I25" s="1637"/>
      <c r="J25" s="1637"/>
      <c r="K25" s="1672"/>
    </row>
    <row r="26" spans="1:13" ht="63" customHeight="1">
      <c r="A26" s="1645"/>
      <c r="B26" s="1645"/>
      <c r="C26" s="1674"/>
      <c r="D26" s="106" t="s">
        <v>404</v>
      </c>
      <c r="E26" s="108" t="s">
        <v>406</v>
      </c>
      <c r="F26" s="108" t="s">
        <v>525</v>
      </c>
      <c r="G26" s="108"/>
      <c r="H26" s="1679" t="s">
        <v>408</v>
      </c>
      <c r="I26" s="1679"/>
      <c r="J26" s="1679"/>
      <c r="K26" s="1672"/>
    </row>
    <row r="27" spans="1:13" ht="46.5" customHeight="1">
      <c r="A27" s="439"/>
      <c r="B27" s="439"/>
      <c r="C27" s="111">
        <v>1</v>
      </c>
      <c r="D27" s="212"/>
      <c r="E27" s="212"/>
      <c r="H27" s="95"/>
      <c r="I27" s="213"/>
      <c r="J27" s="213"/>
      <c r="K27" s="130"/>
    </row>
    <row r="28" spans="1:13" ht="46.5" customHeight="1">
      <c r="A28" s="201" t="s">
        <v>2399</v>
      </c>
      <c r="B28" s="201"/>
      <c r="C28" s="201"/>
      <c r="D28" s="201"/>
      <c r="E28" s="212"/>
      <c r="H28" s="95"/>
      <c r="I28" s="213"/>
      <c r="J28" s="213"/>
      <c r="K28" s="130"/>
    </row>
    <row r="29" spans="1:13" ht="45" customHeight="1">
      <c r="A29" s="201" t="s">
        <v>6127</v>
      </c>
      <c r="B29" s="286"/>
      <c r="C29" s="190"/>
      <c r="D29" s="190"/>
      <c r="E29" s="190"/>
      <c r="F29" s="190"/>
      <c r="G29" s="190"/>
      <c r="H29" s="190"/>
      <c r="I29" s="190"/>
      <c r="J29" s="190"/>
      <c r="K29" s="190"/>
    </row>
    <row r="30" spans="1:13" ht="37.5" customHeight="1">
      <c r="A30" s="185" t="s">
        <v>3781</v>
      </c>
      <c r="B30" s="185" t="s">
        <v>578</v>
      </c>
      <c r="C30" s="185" t="s">
        <v>2291</v>
      </c>
      <c r="D30" s="185" t="s">
        <v>2311</v>
      </c>
      <c r="E30" s="185" t="s">
        <v>2301</v>
      </c>
      <c r="F30" s="185" t="s">
        <v>1714</v>
      </c>
      <c r="G30" s="185" t="s">
        <v>1618</v>
      </c>
      <c r="H30" s="185" t="s">
        <v>156</v>
      </c>
      <c r="I30" s="185" t="s">
        <v>189</v>
      </c>
      <c r="J30" s="191" t="s">
        <v>2314</v>
      </c>
      <c r="K30" s="417" t="s">
        <v>581</v>
      </c>
    </row>
    <row r="31" spans="1:13" ht="71.25" customHeight="1">
      <c r="A31" s="851" t="s">
        <v>6126</v>
      </c>
      <c r="B31" s="849" t="s">
        <v>1360</v>
      </c>
      <c r="C31" s="849" t="s">
        <v>280</v>
      </c>
      <c r="D31" s="849" t="s">
        <v>0</v>
      </c>
      <c r="E31" s="851" t="s">
        <v>269</v>
      </c>
      <c r="F31" s="849" t="s">
        <v>148</v>
      </c>
      <c r="G31" s="849"/>
      <c r="H31" s="858" t="s">
        <v>2703</v>
      </c>
      <c r="I31" s="849" t="s">
        <v>154</v>
      </c>
      <c r="J31" s="851" t="s">
        <v>142</v>
      </c>
      <c r="K31" s="850" t="s">
        <v>2991</v>
      </c>
    </row>
    <row r="32" spans="1:13" ht="45" customHeight="1">
      <c r="A32" s="1645"/>
      <c r="B32" s="1645" t="s">
        <v>1362</v>
      </c>
      <c r="C32" s="1645" t="s">
        <v>2569</v>
      </c>
      <c r="D32" s="135" t="s">
        <v>769</v>
      </c>
      <c r="E32" s="108" t="s">
        <v>11</v>
      </c>
      <c r="F32" s="116" t="s">
        <v>1033</v>
      </c>
      <c r="G32" s="116"/>
      <c r="H32" s="108">
        <v>1</v>
      </c>
      <c r="I32" s="1637" t="s">
        <v>270</v>
      </c>
      <c r="J32" s="1637" t="s">
        <v>263</v>
      </c>
      <c r="K32" s="1638" t="s">
        <v>3281</v>
      </c>
      <c r="L32" s="440"/>
      <c r="M32" s="330"/>
    </row>
    <row r="33" spans="1:13" ht="45" customHeight="1">
      <c r="A33" s="1645"/>
      <c r="B33" s="1645"/>
      <c r="C33" s="1645"/>
      <c r="D33" s="135" t="s">
        <v>43</v>
      </c>
      <c r="E33" s="108" t="s">
        <v>11</v>
      </c>
      <c r="F33" s="116" t="s">
        <v>1033</v>
      </c>
      <c r="G33" s="116"/>
      <c r="H33" s="108">
        <v>1</v>
      </c>
      <c r="I33" s="1637"/>
      <c r="J33" s="1637"/>
      <c r="K33" s="1638"/>
      <c r="L33" s="329"/>
      <c r="M33" s="330"/>
    </row>
    <row r="34" spans="1:13" ht="45" customHeight="1">
      <c r="A34" s="1645"/>
      <c r="B34" s="1645"/>
      <c r="C34" s="1645"/>
      <c r="D34" s="135" t="s">
        <v>1944</v>
      </c>
      <c r="E34" s="108" t="s">
        <v>306</v>
      </c>
      <c r="F34" s="116" t="s">
        <v>1033</v>
      </c>
      <c r="G34" s="116"/>
      <c r="H34" s="108" t="s">
        <v>132</v>
      </c>
      <c r="I34" s="1637"/>
      <c r="J34" s="1637"/>
      <c r="K34" s="1638"/>
      <c r="L34" s="329"/>
      <c r="M34" s="330"/>
    </row>
    <row r="35" spans="1:13" ht="41.25" customHeight="1">
      <c r="A35" s="851" t="s">
        <v>486</v>
      </c>
      <c r="B35" s="851" t="s">
        <v>3302</v>
      </c>
      <c r="C35" s="849" t="s">
        <v>2540</v>
      </c>
      <c r="D35" s="853" t="s">
        <v>2233</v>
      </c>
      <c r="E35" s="849" t="s">
        <v>3283</v>
      </c>
      <c r="F35" s="851" t="s">
        <v>7</v>
      </c>
      <c r="G35" s="851" t="s">
        <v>1717</v>
      </c>
      <c r="H35" s="851">
        <v>1</v>
      </c>
      <c r="I35" s="849" t="s">
        <v>78</v>
      </c>
      <c r="J35" s="849" t="s">
        <v>2</v>
      </c>
      <c r="K35" s="850" t="s">
        <v>3300</v>
      </c>
    </row>
    <row r="36" spans="1:13" ht="41.25" customHeight="1">
      <c r="A36" s="851" t="s">
        <v>486</v>
      </c>
      <c r="B36" s="851" t="s">
        <v>3328</v>
      </c>
      <c r="C36" s="851" t="s">
        <v>2541</v>
      </c>
      <c r="D36" s="853" t="s">
        <v>2233</v>
      </c>
      <c r="E36" s="851" t="s">
        <v>3282</v>
      </c>
      <c r="F36" s="851" t="s">
        <v>7</v>
      </c>
      <c r="G36" s="851" t="s">
        <v>1725</v>
      </c>
      <c r="H36" s="851">
        <v>1</v>
      </c>
      <c r="I36" s="849" t="s">
        <v>78</v>
      </c>
      <c r="J36" s="849" t="s">
        <v>1007</v>
      </c>
      <c r="K36" s="850" t="s">
        <v>3301</v>
      </c>
    </row>
    <row r="37" spans="1:13" ht="50.25" customHeight="1">
      <c r="A37" s="1764" t="s">
        <v>6128</v>
      </c>
      <c r="B37" s="1764" t="s">
        <v>3293</v>
      </c>
      <c r="C37" s="1764" t="s">
        <v>3284</v>
      </c>
      <c r="D37" s="859" t="s">
        <v>2233</v>
      </c>
      <c r="E37" s="857" t="s">
        <v>3285</v>
      </c>
      <c r="F37" s="857" t="s">
        <v>1033</v>
      </c>
      <c r="G37" s="857" t="s">
        <v>3287</v>
      </c>
      <c r="H37" s="319">
        <v>1</v>
      </c>
      <c r="I37" s="1765" t="s">
        <v>79</v>
      </c>
      <c r="J37" s="1764" t="s">
        <v>3290</v>
      </c>
      <c r="K37" s="1883" t="s">
        <v>3298</v>
      </c>
    </row>
    <row r="38" spans="1:13" ht="50.25" customHeight="1">
      <c r="A38" s="1764"/>
      <c r="B38" s="1764"/>
      <c r="C38" s="1764"/>
      <c r="D38" s="859" t="s">
        <v>2233</v>
      </c>
      <c r="E38" s="857" t="s">
        <v>3286</v>
      </c>
      <c r="F38" s="857" t="s">
        <v>1033</v>
      </c>
      <c r="G38" s="857" t="s">
        <v>1743</v>
      </c>
      <c r="H38" s="319" t="s">
        <v>3288</v>
      </c>
      <c r="I38" s="1765"/>
      <c r="J38" s="1764"/>
      <c r="K38" s="1883"/>
    </row>
    <row r="39" spans="1:13" ht="27" customHeight="1">
      <c r="A39" s="1765"/>
      <c r="B39" s="1765"/>
      <c r="C39" s="1765"/>
      <c r="D39" s="859" t="s">
        <v>43</v>
      </c>
      <c r="E39" s="857" t="s">
        <v>488</v>
      </c>
      <c r="F39" s="857" t="s">
        <v>1033</v>
      </c>
      <c r="G39" s="857"/>
      <c r="H39" s="319">
        <v>1</v>
      </c>
      <c r="I39" s="1765"/>
      <c r="J39" s="1764"/>
      <c r="K39" s="1883"/>
    </row>
    <row r="40" spans="1:13" ht="24" customHeight="1">
      <c r="A40" s="1765"/>
      <c r="B40" s="1765"/>
      <c r="C40" s="1765"/>
      <c r="D40" s="859" t="s">
        <v>1944</v>
      </c>
      <c r="E40" s="857" t="s">
        <v>489</v>
      </c>
      <c r="F40" s="857" t="s">
        <v>1033</v>
      </c>
      <c r="G40" s="857"/>
      <c r="H40" s="864" t="s">
        <v>132</v>
      </c>
      <c r="I40" s="1765"/>
      <c r="J40" s="1764"/>
      <c r="K40" s="1883"/>
    </row>
    <row r="41" spans="1:13" ht="50.25" customHeight="1">
      <c r="A41" s="1764" t="s">
        <v>487</v>
      </c>
      <c r="B41" s="1764" t="s">
        <v>3294</v>
      </c>
      <c r="C41" s="1764" t="s">
        <v>3318</v>
      </c>
      <c r="D41" s="859" t="s">
        <v>2233</v>
      </c>
      <c r="E41" s="857" t="s">
        <v>3289</v>
      </c>
      <c r="F41" s="857" t="s">
        <v>1033</v>
      </c>
      <c r="G41" s="857" t="s">
        <v>1743</v>
      </c>
      <c r="H41" s="319" t="s">
        <v>366</v>
      </c>
      <c r="I41" s="1765" t="s">
        <v>79</v>
      </c>
      <c r="J41" s="1764" t="s">
        <v>690</v>
      </c>
      <c r="K41" s="1883" t="s">
        <v>3297</v>
      </c>
    </row>
    <row r="42" spans="1:13" ht="27" customHeight="1">
      <c r="A42" s="1764"/>
      <c r="B42" s="1765"/>
      <c r="C42" s="1765"/>
      <c r="D42" s="859" t="s">
        <v>43</v>
      </c>
      <c r="E42" s="857" t="s">
        <v>488</v>
      </c>
      <c r="F42" s="857" t="s">
        <v>1033</v>
      </c>
      <c r="G42" s="857"/>
      <c r="H42" s="319">
        <v>1</v>
      </c>
      <c r="I42" s="1765"/>
      <c r="J42" s="1765"/>
      <c r="K42" s="1883"/>
    </row>
    <row r="43" spans="1:13" ht="24" customHeight="1">
      <c r="A43" s="1764"/>
      <c r="B43" s="1765"/>
      <c r="C43" s="1765"/>
      <c r="D43" s="859" t="s">
        <v>1944</v>
      </c>
      <c r="E43" s="857" t="s">
        <v>489</v>
      </c>
      <c r="F43" s="857" t="s">
        <v>1033</v>
      </c>
      <c r="G43" s="857"/>
      <c r="H43" s="864" t="s">
        <v>132</v>
      </c>
      <c r="I43" s="1765"/>
      <c r="J43" s="1765"/>
      <c r="K43" s="1883"/>
    </row>
    <row r="44" spans="1:13" ht="80.25" customHeight="1">
      <c r="A44" s="857" t="s">
        <v>487</v>
      </c>
      <c r="B44" s="319" t="s">
        <v>3295</v>
      </c>
      <c r="C44" s="857" t="s">
        <v>3291</v>
      </c>
      <c r="D44" s="859" t="s">
        <v>2233</v>
      </c>
      <c r="E44" s="857" t="s">
        <v>3289</v>
      </c>
      <c r="F44" s="857" t="s">
        <v>1033</v>
      </c>
      <c r="G44" s="857" t="s">
        <v>1743</v>
      </c>
      <c r="H44" s="319">
        <v>1</v>
      </c>
      <c r="I44" s="319" t="s">
        <v>78</v>
      </c>
      <c r="J44" s="319" t="s">
        <v>1007</v>
      </c>
      <c r="K44" s="386" t="s">
        <v>3299</v>
      </c>
    </row>
    <row r="45" spans="1:13" s="94" customFormat="1" ht="74.25" customHeight="1">
      <c r="A45" s="1639" t="s">
        <v>487</v>
      </c>
      <c r="B45" s="1639" t="s">
        <v>2463</v>
      </c>
      <c r="C45" s="1639" t="s">
        <v>499</v>
      </c>
      <c r="D45" s="853" t="s">
        <v>43</v>
      </c>
      <c r="E45" s="851" t="s">
        <v>269</v>
      </c>
      <c r="F45" s="849" t="s">
        <v>209</v>
      </c>
      <c r="G45" s="849"/>
      <c r="H45" s="350">
        <v>1</v>
      </c>
      <c r="I45" s="849" t="s">
        <v>78</v>
      </c>
      <c r="J45" s="849" t="s">
        <v>91</v>
      </c>
      <c r="K45" s="1641" t="s">
        <v>2994</v>
      </c>
    </row>
    <row r="46" spans="1:13" s="94" customFormat="1" ht="83.25" customHeight="1">
      <c r="A46" s="1639"/>
      <c r="B46" s="1639"/>
      <c r="C46" s="1639"/>
      <c r="D46" s="853" t="s">
        <v>443</v>
      </c>
      <c r="E46" s="851" t="s">
        <v>1006</v>
      </c>
      <c r="F46" s="849"/>
      <c r="G46" s="849"/>
      <c r="H46" s="854"/>
      <c r="I46" s="849" t="s">
        <v>154</v>
      </c>
      <c r="J46" s="849" t="s">
        <v>2</v>
      </c>
      <c r="K46" s="1641"/>
    </row>
    <row r="47" spans="1:13" s="94" customFormat="1" ht="27" customHeight="1">
      <c r="A47" s="1645" t="s">
        <v>6129</v>
      </c>
      <c r="B47" s="1645" t="s">
        <v>3310</v>
      </c>
      <c r="C47" s="1645" t="s">
        <v>3308</v>
      </c>
      <c r="D47" s="1664" t="s">
        <v>2233</v>
      </c>
      <c r="E47" s="108" t="s">
        <v>3048</v>
      </c>
      <c r="F47" s="108" t="s">
        <v>7</v>
      </c>
      <c r="G47" s="108"/>
      <c r="H47" s="121">
        <v>1</v>
      </c>
      <c r="I47" s="1645" t="s">
        <v>154</v>
      </c>
      <c r="J47" s="1645" t="s">
        <v>3307</v>
      </c>
      <c r="K47" s="1638" t="s">
        <v>3312</v>
      </c>
    </row>
    <row r="48" spans="1:13" s="94" customFormat="1" ht="43.5" customHeight="1">
      <c r="A48" s="1645"/>
      <c r="B48" s="1645"/>
      <c r="C48" s="1645"/>
      <c r="D48" s="1664"/>
      <c r="E48" s="116" t="s">
        <v>3049</v>
      </c>
      <c r="F48" s="108" t="s">
        <v>7</v>
      </c>
      <c r="G48" s="108"/>
      <c r="H48" s="121" t="s">
        <v>3305</v>
      </c>
      <c r="I48" s="1645"/>
      <c r="J48" s="1645"/>
      <c r="K48" s="1638"/>
    </row>
    <row r="49" spans="1:11" s="94" customFormat="1" ht="44.25" customHeight="1">
      <c r="A49" s="1645"/>
      <c r="B49" s="1645"/>
      <c r="C49" s="1645"/>
      <c r="D49" s="108" t="s">
        <v>0</v>
      </c>
      <c r="E49" s="116" t="s">
        <v>703</v>
      </c>
      <c r="F49" s="108" t="s">
        <v>7</v>
      </c>
      <c r="G49" s="108"/>
      <c r="H49" s="442" t="s">
        <v>1030</v>
      </c>
      <c r="I49" s="1645"/>
      <c r="J49" s="1645"/>
      <c r="K49" s="1638"/>
    </row>
    <row r="50" spans="1:11" s="94" customFormat="1" ht="46.5" customHeight="1">
      <c r="A50" s="1645" t="s">
        <v>1037</v>
      </c>
      <c r="B50" s="1645" t="s">
        <v>3311</v>
      </c>
      <c r="C50" s="1645" t="s">
        <v>3309</v>
      </c>
      <c r="D50" s="135" t="s">
        <v>3320</v>
      </c>
      <c r="E50" s="108" t="s">
        <v>3304</v>
      </c>
      <c r="F50" s="108" t="s">
        <v>7</v>
      </c>
      <c r="G50" s="108"/>
      <c r="H50" s="121" t="s">
        <v>3306</v>
      </c>
      <c r="I50" s="1645" t="s">
        <v>154</v>
      </c>
      <c r="J50" s="1645" t="s">
        <v>1007</v>
      </c>
      <c r="K50" s="1638" t="s">
        <v>3313</v>
      </c>
    </row>
    <row r="51" spans="1:11" s="94" customFormat="1" ht="44.25" customHeight="1">
      <c r="A51" s="1645"/>
      <c r="B51" s="1645"/>
      <c r="C51" s="1645"/>
      <c r="D51" s="108" t="s">
        <v>0</v>
      </c>
      <c r="E51" s="116" t="s">
        <v>703</v>
      </c>
      <c r="F51" s="108" t="s">
        <v>7</v>
      </c>
      <c r="G51" s="108"/>
      <c r="H51" s="442" t="s">
        <v>1030</v>
      </c>
      <c r="I51" s="1645"/>
      <c r="J51" s="1645"/>
      <c r="K51" s="1638"/>
    </row>
    <row r="52" spans="1:11" s="94" customFormat="1" ht="58.5" customHeight="1">
      <c r="A52" s="1639" t="s">
        <v>3315</v>
      </c>
      <c r="B52" s="1640" t="s">
        <v>2464</v>
      </c>
      <c r="C52" s="1639" t="s">
        <v>2109</v>
      </c>
      <c r="D52" s="849" t="s">
        <v>43</v>
      </c>
      <c r="E52" s="849" t="s">
        <v>2917</v>
      </c>
      <c r="F52" s="851" t="s">
        <v>1033</v>
      </c>
      <c r="G52" s="851"/>
      <c r="H52" s="849">
        <v>1</v>
      </c>
      <c r="I52" s="1640" t="s">
        <v>79</v>
      </c>
      <c r="J52" s="1640" t="s">
        <v>260</v>
      </c>
      <c r="K52" s="1641" t="s">
        <v>3316</v>
      </c>
    </row>
    <row r="53" spans="1:11" s="94" customFormat="1" ht="58.5" customHeight="1">
      <c r="A53" s="1639"/>
      <c r="B53" s="1640"/>
      <c r="C53" s="1640"/>
      <c r="D53" s="849" t="s">
        <v>443</v>
      </c>
      <c r="E53" s="849" t="s">
        <v>2106</v>
      </c>
      <c r="F53" s="851"/>
      <c r="G53" s="851"/>
      <c r="H53" s="849"/>
      <c r="I53" s="1640"/>
      <c r="J53" s="1640"/>
      <c r="K53" s="1641"/>
    </row>
    <row r="54" spans="1:11" s="368" customFormat="1" ht="57.75" customHeight="1">
      <c r="A54" s="1642" t="s">
        <v>7405</v>
      </c>
      <c r="B54" s="1293" t="s">
        <v>4050</v>
      </c>
      <c r="C54" s="1293" t="s">
        <v>7447</v>
      </c>
      <c r="D54" s="1293" t="s">
        <v>2094</v>
      </c>
      <c r="E54" s="1294" t="s">
        <v>828</v>
      </c>
      <c r="F54" s="1294" t="s">
        <v>7</v>
      </c>
      <c r="G54" s="1294" t="s">
        <v>7400</v>
      </c>
      <c r="H54" s="1294">
        <v>1</v>
      </c>
      <c r="I54" s="1306" t="s">
        <v>301</v>
      </c>
      <c r="J54" s="1293" t="s">
        <v>363</v>
      </c>
      <c r="K54" s="1295" t="s">
        <v>7450</v>
      </c>
    </row>
    <row r="55" spans="1:11" s="368" customFormat="1" ht="57.75" customHeight="1">
      <c r="A55" s="1644"/>
      <c r="B55" s="1293" t="s">
        <v>7449</v>
      </c>
      <c r="C55" s="1293" t="s">
        <v>7448</v>
      </c>
      <c r="D55" s="1293" t="s">
        <v>2094</v>
      </c>
      <c r="E55" s="1294" t="s">
        <v>7401</v>
      </c>
      <c r="F55" s="1294" t="s">
        <v>7</v>
      </c>
      <c r="G55" s="1294" t="s">
        <v>7400</v>
      </c>
      <c r="H55" s="1294">
        <v>1</v>
      </c>
      <c r="I55" s="1306" t="s">
        <v>7452</v>
      </c>
      <c r="J55" s="1293" t="s">
        <v>363</v>
      </c>
      <c r="K55" s="1295" t="s">
        <v>7451</v>
      </c>
    </row>
    <row r="56" spans="1:11" s="94" customFormat="1" ht="45" customHeight="1">
      <c r="A56" s="1639" t="s">
        <v>1036</v>
      </c>
      <c r="B56" s="1640" t="s">
        <v>2996</v>
      </c>
      <c r="C56" s="1640" t="s">
        <v>4894</v>
      </c>
      <c r="D56" s="849" t="s">
        <v>43</v>
      </c>
      <c r="E56" s="849" t="s">
        <v>3277</v>
      </c>
      <c r="F56" s="851" t="s">
        <v>1033</v>
      </c>
      <c r="G56" s="851"/>
      <c r="H56" s="849">
        <v>1</v>
      </c>
      <c r="I56" s="1640" t="s">
        <v>270</v>
      </c>
      <c r="J56" s="1639" t="s">
        <v>263</v>
      </c>
      <c r="K56" s="1641" t="s">
        <v>2995</v>
      </c>
    </row>
    <row r="57" spans="1:11" s="94" customFormat="1" ht="45" customHeight="1">
      <c r="A57" s="1639"/>
      <c r="B57" s="1640"/>
      <c r="C57" s="1640"/>
      <c r="D57" s="849" t="s">
        <v>1944</v>
      </c>
      <c r="E57" s="849" t="s">
        <v>3278</v>
      </c>
      <c r="F57" s="851" t="s">
        <v>1033</v>
      </c>
      <c r="G57" s="851"/>
      <c r="H57" s="849" t="s">
        <v>4</v>
      </c>
      <c r="I57" s="1640"/>
      <c r="J57" s="1639"/>
      <c r="K57" s="1641"/>
    </row>
    <row r="58" spans="1:11" s="94" customFormat="1" ht="58.5" customHeight="1">
      <c r="A58" s="1645" t="s">
        <v>6130</v>
      </c>
      <c r="B58" s="1637" t="s">
        <v>3314</v>
      </c>
      <c r="C58" s="1645" t="s">
        <v>2108</v>
      </c>
      <c r="D58" s="135" t="s">
        <v>43</v>
      </c>
      <c r="E58" s="116" t="s">
        <v>269</v>
      </c>
      <c r="F58" s="108" t="s">
        <v>7</v>
      </c>
      <c r="G58" s="108"/>
      <c r="H58" s="108">
        <v>1</v>
      </c>
      <c r="I58" s="1637" t="s">
        <v>79</v>
      </c>
      <c r="J58" s="1637" t="s">
        <v>260</v>
      </c>
      <c r="K58" s="1638" t="s">
        <v>3317</v>
      </c>
    </row>
    <row r="59" spans="1:11" s="94" customFormat="1" ht="58.5" customHeight="1">
      <c r="A59" s="1645"/>
      <c r="B59" s="1637"/>
      <c r="C59" s="1645"/>
      <c r="D59" s="135" t="s">
        <v>443</v>
      </c>
      <c r="E59" s="116" t="s">
        <v>2107</v>
      </c>
      <c r="F59" s="108"/>
      <c r="G59" s="108"/>
      <c r="H59" s="128"/>
      <c r="I59" s="1637"/>
      <c r="J59" s="1637"/>
      <c r="K59" s="1638"/>
    </row>
    <row r="60" spans="1:11" ht="60.75" customHeight="1">
      <c r="A60" s="1639" t="s">
        <v>487</v>
      </c>
      <c r="B60" s="1639" t="s">
        <v>3326</v>
      </c>
      <c r="C60" s="1639" t="s">
        <v>3327</v>
      </c>
      <c r="D60" s="1650" t="s">
        <v>2233</v>
      </c>
      <c r="E60" s="849" t="s">
        <v>3048</v>
      </c>
      <c r="F60" s="851" t="s">
        <v>7</v>
      </c>
      <c r="G60" s="851" t="s">
        <v>1717</v>
      </c>
      <c r="H60" s="278">
        <v>1</v>
      </c>
      <c r="I60" s="1640" t="s">
        <v>81</v>
      </c>
      <c r="J60" s="1640" t="s">
        <v>2</v>
      </c>
      <c r="K60" s="1641" t="s">
        <v>3325</v>
      </c>
    </row>
    <row r="61" spans="1:11" ht="60.75" customHeight="1">
      <c r="A61" s="1640"/>
      <c r="B61" s="1640"/>
      <c r="C61" s="1639"/>
      <c r="D61" s="1650"/>
      <c r="E61" s="851" t="s">
        <v>3049</v>
      </c>
      <c r="F61" s="851" t="s">
        <v>7</v>
      </c>
      <c r="G61" s="851" t="s">
        <v>1725</v>
      </c>
      <c r="H61" s="278" t="s">
        <v>1034</v>
      </c>
      <c r="I61" s="1640"/>
      <c r="J61" s="1640"/>
      <c r="K61" s="1641"/>
    </row>
    <row r="62" spans="1:11" ht="60.75" customHeight="1">
      <c r="A62" s="1640"/>
      <c r="B62" s="1640"/>
      <c r="C62" s="1639"/>
      <c r="D62" s="853" t="s">
        <v>443</v>
      </c>
      <c r="E62" s="851" t="s">
        <v>491</v>
      </c>
      <c r="F62" s="849"/>
      <c r="G62" s="849"/>
      <c r="H62" s="854"/>
      <c r="I62" s="1640"/>
      <c r="J62" s="1640"/>
      <c r="K62" s="1641"/>
    </row>
    <row r="63" spans="1:11" s="342" customFormat="1" ht="39.75" customHeight="1">
      <c r="A63" s="1642" t="s">
        <v>5887</v>
      </c>
      <c r="B63" s="1642" t="s">
        <v>6143</v>
      </c>
      <c r="C63" s="1642" t="s">
        <v>6113</v>
      </c>
      <c r="D63" s="135" t="s">
        <v>2217</v>
      </c>
      <c r="E63" s="116" t="s">
        <v>5889</v>
      </c>
      <c r="F63" s="116" t="s">
        <v>147</v>
      </c>
      <c r="G63" s="116" t="s">
        <v>1640</v>
      </c>
      <c r="H63" s="108">
        <v>1</v>
      </c>
      <c r="I63" s="1655" t="s">
        <v>5891</v>
      </c>
      <c r="J63" s="1642" t="s">
        <v>18</v>
      </c>
      <c r="K63" s="1647" t="s">
        <v>7158</v>
      </c>
    </row>
    <row r="64" spans="1:11" s="94" customFormat="1" ht="45" customHeight="1">
      <c r="A64" s="1643"/>
      <c r="B64" s="1643"/>
      <c r="C64" s="1643"/>
      <c r="D64" s="135" t="s">
        <v>331</v>
      </c>
      <c r="E64" s="116" t="s">
        <v>324</v>
      </c>
      <c r="F64" s="116" t="s">
        <v>147</v>
      </c>
      <c r="G64" s="116" t="s">
        <v>5890</v>
      </c>
      <c r="H64" s="108">
        <v>1</v>
      </c>
      <c r="I64" s="1652"/>
      <c r="J64" s="1643"/>
      <c r="K64" s="1648"/>
    </row>
    <row r="65" spans="1:11" ht="37.5" customHeight="1">
      <c r="A65" s="1643"/>
      <c r="B65" s="1644"/>
      <c r="C65" s="1644"/>
      <c r="D65" s="135" t="s">
        <v>1944</v>
      </c>
      <c r="E65" s="116" t="s">
        <v>4495</v>
      </c>
      <c r="F65" s="116" t="s">
        <v>147</v>
      </c>
      <c r="G65" s="116" t="s">
        <v>3165</v>
      </c>
      <c r="H65" s="128" t="s">
        <v>2148</v>
      </c>
      <c r="I65" s="1653"/>
      <c r="J65" s="1644"/>
      <c r="K65" s="1649"/>
    </row>
    <row r="66" spans="1:11" ht="81" customHeight="1">
      <c r="A66" s="1643"/>
      <c r="B66" s="1298" t="s">
        <v>6144</v>
      </c>
      <c r="C66" s="1298" t="s">
        <v>7150</v>
      </c>
      <c r="D66" s="1299" t="s">
        <v>2217</v>
      </c>
      <c r="E66" s="1298" t="s">
        <v>5889</v>
      </c>
      <c r="F66" s="1298" t="s">
        <v>147</v>
      </c>
      <c r="G66" s="1298" t="s">
        <v>1640</v>
      </c>
      <c r="H66" s="1296">
        <v>1</v>
      </c>
      <c r="I66" s="1296" t="s">
        <v>79</v>
      </c>
      <c r="J66" s="1296" t="s">
        <v>1007</v>
      </c>
      <c r="K66" s="1297" t="s">
        <v>7159</v>
      </c>
    </row>
    <row r="67" spans="1:11" ht="81" customHeight="1">
      <c r="A67" s="1644"/>
      <c r="B67" s="1130" t="s">
        <v>7160</v>
      </c>
      <c r="C67" s="1130" t="s">
        <v>7151</v>
      </c>
      <c r="D67" s="135" t="s">
        <v>2217</v>
      </c>
      <c r="E67" s="116" t="s">
        <v>7162</v>
      </c>
      <c r="F67" s="116" t="s">
        <v>147</v>
      </c>
      <c r="G67" s="116" t="s">
        <v>1640</v>
      </c>
      <c r="H67" s="108">
        <v>1</v>
      </c>
      <c r="I67" s="108" t="s">
        <v>266</v>
      </c>
      <c r="J67" s="108" t="s">
        <v>1007</v>
      </c>
      <c r="K67" s="1133" t="s">
        <v>7161</v>
      </c>
    </row>
    <row r="68" spans="1:11" s="94" customFormat="1" ht="88.5" customHeight="1">
      <c r="A68" s="1608" t="s">
        <v>6090</v>
      </c>
      <c r="B68" s="1298"/>
      <c r="C68" s="1298" t="s">
        <v>7148</v>
      </c>
      <c r="D68" s="1299" t="s">
        <v>2217</v>
      </c>
      <c r="E68" s="1298" t="s">
        <v>5889</v>
      </c>
      <c r="F68" s="1298" t="s">
        <v>147</v>
      </c>
      <c r="G68" s="1298" t="s">
        <v>1640</v>
      </c>
      <c r="H68" s="1296">
        <v>1</v>
      </c>
      <c r="I68" s="1296" t="s">
        <v>79</v>
      </c>
      <c r="J68" s="1296" t="s">
        <v>1007</v>
      </c>
      <c r="K68" s="1297" t="s">
        <v>7431</v>
      </c>
    </row>
    <row r="69" spans="1:11" s="94" customFormat="1" ht="88.5" customHeight="1">
      <c r="A69" s="1609"/>
      <c r="B69" s="1293"/>
      <c r="C69" s="1293" t="s">
        <v>7149</v>
      </c>
      <c r="D69" s="1300" t="s">
        <v>2217</v>
      </c>
      <c r="E69" s="1293" t="s">
        <v>7137</v>
      </c>
      <c r="F69" s="1293" t="s">
        <v>147</v>
      </c>
      <c r="G69" s="1293" t="s">
        <v>1640</v>
      </c>
      <c r="H69" s="1294">
        <v>1</v>
      </c>
      <c r="I69" s="1294" t="s">
        <v>266</v>
      </c>
      <c r="J69" s="1294" t="s">
        <v>1007</v>
      </c>
      <c r="K69" s="1295" t="s">
        <v>7432</v>
      </c>
    </row>
    <row r="70" spans="1:11" s="94" customFormat="1" ht="34.5" customHeight="1">
      <c r="A70" s="111"/>
      <c r="B70" s="111"/>
      <c r="C70" s="111"/>
      <c r="D70" s="111"/>
      <c r="E70" s="228"/>
      <c r="F70" s="111"/>
      <c r="G70" s="111"/>
      <c r="H70" s="348"/>
      <c r="I70" s="212"/>
      <c r="J70" s="228"/>
      <c r="K70" s="202"/>
    </row>
    <row r="71" spans="1:11" ht="45" customHeight="1">
      <c r="A71" s="201" t="s">
        <v>444</v>
      </c>
      <c r="B71" s="862"/>
      <c r="C71" s="111"/>
      <c r="D71" s="211"/>
      <c r="E71" s="212"/>
      <c r="F71" s="212"/>
      <c r="G71" s="212"/>
      <c r="H71" s="111"/>
      <c r="I71" s="212"/>
      <c r="J71" s="212"/>
      <c r="K71" s="202"/>
    </row>
    <row r="72" spans="1:11" ht="19.5">
      <c r="A72" s="185" t="s">
        <v>3781</v>
      </c>
      <c r="B72" s="185" t="s">
        <v>578</v>
      </c>
      <c r="C72" s="185" t="s">
        <v>2291</v>
      </c>
      <c r="D72" s="185" t="s">
        <v>2311</v>
      </c>
      <c r="E72" s="185" t="s">
        <v>2301</v>
      </c>
      <c r="F72" s="185" t="s">
        <v>1714</v>
      </c>
      <c r="G72" s="185" t="s">
        <v>1618</v>
      </c>
      <c r="H72" s="185" t="s">
        <v>156</v>
      </c>
      <c r="I72" s="185" t="s">
        <v>189</v>
      </c>
      <c r="J72" s="191" t="s">
        <v>2314</v>
      </c>
      <c r="K72" s="417" t="s">
        <v>581</v>
      </c>
    </row>
    <row r="73" spans="1:11" ht="49.5" customHeight="1">
      <c r="A73" s="1293"/>
      <c r="B73" s="1293" t="s">
        <v>1365</v>
      </c>
      <c r="C73" s="1293" t="s">
        <v>3772</v>
      </c>
      <c r="D73" s="1306" t="s">
        <v>1094</v>
      </c>
      <c r="E73" s="1293" t="s">
        <v>1095</v>
      </c>
      <c r="F73" s="1293" t="s">
        <v>1096</v>
      </c>
      <c r="G73" s="1293"/>
      <c r="H73" s="1293" t="s">
        <v>1097</v>
      </c>
      <c r="I73" s="1293" t="s">
        <v>1098</v>
      </c>
      <c r="J73" s="1293" t="s">
        <v>1099</v>
      </c>
      <c r="K73" s="1295" t="s">
        <v>3303</v>
      </c>
    </row>
    <row r="74" spans="1:11" s="368" customFormat="1" ht="57.75" customHeight="1">
      <c r="A74" s="1608"/>
      <c r="B74" s="1298" t="s">
        <v>7437</v>
      </c>
      <c r="C74" s="1298" t="s">
        <v>7399</v>
      </c>
      <c r="D74" s="1298" t="s">
        <v>2094</v>
      </c>
      <c r="E74" s="1296" t="s">
        <v>828</v>
      </c>
      <c r="F74" s="1296" t="s">
        <v>7</v>
      </c>
      <c r="G74" s="1296" t="s">
        <v>7400</v>
      </c>
      <c r="H74" s="1296">
        <v>1</v>
      </c>
      <c r="I74" s="1307" t="s">
        <v>301</v>
      </c>
      <c r="J74" s="1298" t="s">
        <v>363</v>
      </c>
      <c r="K74" s="1297" t="s">
        <v>7435</v>
      </c>
    </row>
    <row r="75" spans="1:11" s="368" customFormat="1" ht="57.75" customHeight="1">
      <c r="A75" s="1609"/>
      <c r="B75" s="1293" t="s">
        <v>7438</v>
      </c>
      <c r="C75" s="1293" t="s">
        <v>7398</v>
      </c>
      <c r="D75" s="1293" t="s">
        <v>2094</v>
      </c>
      <c r="E75" s="1294" t="s">
        <v>7401</v>
      </c>
      <c r="F75" s="1294" t="s">
        <v>7</v>
      </c>
      <c r="G75" s="1294" t="s">
        <v>7400</v>
      </c>
      <c r="H75" s="1294">
        <v>1</v>
      </c>
      <c r="I75" s="1306" t="s">
        <v>86</v>
      </c>
      <c r="J75" s="1293" t="s">
        <v>363</v>
      </c>
      <c r="K75" s="1295" t="s">
        <v>7436</v>
      </c>
    </row>
    <row r="76" spans="1:11" s="94" customFormat="1" ht="37.5" customHeight="1">
      <c r="A76" s="435"/>
      <c r="B76" s="435"/>
      <c r="C76" s="275"/>
      <c r="D76" s="275"/>
      <c r="E76" s="275"/>
      <c r="F76" s="275"/>
      <c r="G76" s="275"/>
      <c r="H76" s="435"/>
      <c r="I76" s="275"/>
      <c r="J76" s="435"/>
      <c r="K76" s="435"/>
    </row>
    <row r="77" spans="1:11" ht="28.5" customHeight="1">
      <c r="A77" s="132" t="s">
        <v>2460</v>
      </c>
    </row>
    <row r="78" spans="1:11" ht="16.5" customHeight="1"/>
    <row r="79" spans="1:11" ht="45" customHeight="1">
      <c r="A79" s="264" t="s">
        <v>5812</v>
      </c>
      <c r="B79" s="389"/>
      <c r="C79" s="389"/>
      <c r="D79" s="390"/>
      <c r="E79" s="389"/>
      <c r="F79" s="104"/>
      <c r="G79" s="321"/>
      <c r="H79" s="130"/>
      <c r="I79" s="130"/>
      <c r="J79" s="130"/>
      <c r="K79" s="130"/>
    </row>
    <row r="80" spans="1:11" ht="26.25" customHeight="1">
      <c r="A80" s="185" t="s">
        <v>3781</v>
      </c>
      <c r="B80" s="185" t="s">
        <v>578</v>
      </c>
      <c r="C80" s="185" t="s">
        <v>2289</v>
      </c>
      <c r="D80" s="185" t="s">
        <v>2309</v>
      </c>
      <c r="E80" s="185" t="s">
        <v>2293</v>
      </c>
      <c r="F80" s="185" t="s">
        <v>1714</v>
      </c>
      <c r="G80" s="185" t="s">
        <v>1618</v>
      </c>
      <c r="H80" s="185" t="s">
        <v>156</v>
      </c>
      <c r="I80" s="185" t="s">
        <v>189</v>
      </c>
      <c r="J80" s="191" t="s">
        <v>2312</v>
      </c>
      <c r="K80" s="185" t="s">
        <v>5</v>
      </c>
    </row>
    <row r="81" spans="1:11" ht="36.75" customHeight="1">
      <c r="A81" s="852" t="s">
        <v>28</v>
      </c>
      <c r="B81" s="485" t="s">
        <v>1354</v>
      </c>
      <c r="C81" s="485" t="s">
        <v>29</v>
      </c>
      <c r="D81" s="486" t="s">
        <v>1944</v>
      </c>
      <c r="E81" s="486" t="s">
        <v>1267</v>
      </c>
      <c r="F81" s="486" t="s">
        <v>265</v>
      </c>
      <c r="G81" s="486"/>
      <c r="H81" s="485" t="s">
        <v>402</v>
      </c>
      <c r="I81" s="486" t="s">
        <v>262</v>
      </c>
      <c r="J81" s="486" t="s">
        <v>2</v>
      </c>
      <c r="K81" s="672" t="s">
        <v>4903</v>
      </c>
    </row>
    <row r="82" spans="1:11" ht="36.75" customHeight="1">
      <c r="A82" s="852" t="s">
        <v>28</v>
      </c>
      <c r="B82" s="485"/>
      <c r="C82" s="485" t="s">
        <v>29</v>
      </c>
      <c r="D82" s="486" t="s">
        <v>1944</v>
      </c>
      <c r="E82" s="486" t="s">
        <v>1266</v>
      </c>
      <c r="F82" s="486" t="s">
        <v>265</v>
      </c>
      <c r="G82" s="486"/>
      <c r="H82" s="485" t="s">
        <v>402</v>
      </c>
      <c r="I82" s="486" t="s">
        <v>262</v>
      </c>
      <c r="J82" s="486" t="s">
        <v>2</v>
      </c>
      <c r="K82" s="672" t="s">
        <v>1268</v>
      </c>
    </row>
    <row r="83" spans="1:11" ht="36.75" customHeight="1">
      <c r="A83" s="1706" t="s">
        <v>23</v>
      </c>
      <c r="B83" s="1668" t="s">
        <v>6141</v>
      </c>
      <c r="C83" s="1675" t="s">
        <v>176</v>
      </c>
      <c r="D83" s="433" t="s">
        <v>43</v>
      </c>
      <c r="E83" s="425" t="s">
        <v>109</v>
      </c>
      <c r="F83" s="425" t="s">
        <v>148</v>
      </c>
      <c r="G83" s="425"/>
      <c r="H83" s="423">
        <v>1</v>
      </c>
      <c r="I83" s="1675" t="s">
        <v>264</v>
      </c>
      <c r="J83" s="1675" t="s">
        <v>115</v>
      </c>
      <c r="K83" s="1671" t="s">
        <v>3270</v>
      </c>
    </row>
    <row r="84" spans="1:11" ht="51.75" customHeight="1">
      <c r="A84" s="1708"/>
      <c r="B84" s="1668"/>
      <c r="C84" s="1675"/>
      <c r="D84" s="433" t="s">
        <v>1944</v>
      </c>
      <c r="E84" s="425" t="s">
        <v>197</v>
      </c>
      <c r="F84" s="425" t="s">
        <v>2050</v>
      </c>
      <c r="G84" s="425" t="s">
        <v>2049</v>
      </c>
      <c r="H84" s="425" t="s">
        <v>4</v>
      </c>
      <c r="I84" s="1675"/>
      <c r="J84" s="1675"/>
      <c r="K84" s="1671"/>
    </row>
    <row r="85" spans="1:11" ht="45" customHeight="1">
      <c r="A85" s="1668" t="s">
        <v>926</v>
      </c>
      <c r="B85" s="1668" t="s">
        <v>1358</v>
      </c>
      <c r="C85" s="1675" t="s">
        <v>927</v>
      </c>
      <c r="D85" s="425" t="s">
        <v>1944</v>
      </c>
      <c r="E85" s="425" t="s">
        <v>258</v>
      </c>
      <c r="F85" s="425" t="s">
        <v>2050</v>
      </c>
      <c r="G85" s="425" t="s">
        <v>2049</v>
      </c>
      <c r="H85" s="1668" t="s">
        <v>928</v>
      </c>
      <c r="I85" s="637" t="s">
        <v>316</v>
      </c>
      <c r="J85" s="637" t="s">
        <v>2</v>
      </c>
      <c r="K85" s="2034" t="s">
        <v>1435</v>
      </c>
    </row>
    <row r="86" spans="1:11" ht="45" customHeight="1">
      <c r="A86" s="1668"/>
      <c r="B86" s="1668"/>
      <c r="C86" s="1675"/>
      <c r="D86" s="425" t="s">
        <v>43</v>
      </c>
      <c r="E86" s="425" t="s">
        <v>929</v>
      </c>
      <c r="F86" s="425" t="s">
        <v>148</v>
      </c>
      <c r="G86" s="425"/>
      <c r="H86" s="1668"/>
      <c r="I86" s="637"/>
      <c r="J86" s="637"/>
      <c r="K86" s="2035"/>
    </row>
    <row r="87" spans="1:11" ht="45" customHeight="1">
      <c r="A87" s="1668"/>
      <c r="B87" s="1668"/>
      <c r="C87" s="1675"/>
      <c r="D87" s="425" t="s">
        <v>400</v>
      </c>
      <c r="E87" s="425" t="s">
        <v>401</v>
      </c>
      <c r="F87" s="425"/>
      <c r="G87" s="425"/>
      <c r="H87" s="1668"/>
      <c r="I87" s="637"/>
      <c r="J87" s="637"/>
      <c r="K87" s="2036"/>
    </row>
    <row r="88" spans="1:11" s="94" customFormat="1" ht="67.5" customHeight="1">
      <c r="A88" s="1675"/>
      <c r="B88" s="1675" t="s">
        <v>1361</v>
      </c>
      <c r="C88" s="1675" t="s">
        <v>2790</v>
      </c>
      <c r="D88" s="433" t="s">
        <v>43</v>
      </c>
      <c r="E88" s="425" t="s">
        <v>105</v>
      </c>
      <c r="F88" s="425" t="s">
        <v>148</v>
      </c>
      <c r="G88" s="425"/>
      <c r="H88" s="423" t="s">
        <v>178</v>
      </c>
      <c r="I88" s="1675" t="s">
        <v>303</v>
      </c>
      <c r="J88" s="1675" t="s">
        <v>2</v>
      </c>
      <c r="K88" s="1671" t="s">
        <v>2992</v>
      </c>
    </row>
    <row r="89" spans="1:11" ht="48.75" customHeight="1">
      <c r="A89" s="1675"/>
      <c r="B89" s="1675"/>
      <c r="C89" s="1675"/>
      <c r="D89" s="433" t="s">
        <v>769</v>
      </c>
      <c r="E89" s="425" t="s">
        <v>33</v>
      </c>
      <c r="F89" s="425" t="s">
        <v>148</v>
      </c>
      <c r="G89" s="425"/>
      <c r="H89" s="425" t="s">
        <v>118</v>
      </c>
      <c r="I89" s="1675"/>
      <c r="J89" s="1675"/>
      <c r="K89" s="1671"/>
    </row>
    <row r="90" spans="1:11" ht="42.75" customHeight="1">
      <c r="A90" s="1706" t="s">
        <v>394</v>
      </c>
      <c r="B90" s="1675" t="s">
        <v>1363</v>
      </c>
      <c r="C90" s="1675" t="s">
        <v>2791</v>
      </c>
      <c r="D90" s="481" t="s">
        <v>769</v>
      </c>
      <c r="E90" s="481" t="s">
        <v>3276</v>
      </c>
      <c r="F90" s="480" t="s">
        <v>7</v>
      </c>
      <c r="G90" s="480"/>
      <c r="H90" s="481">
        <v>1</v>
      </c>
      <c r="I90" s="1668" t="s">
        <v>79</v>
      </c>
      <c r="J90" s="1668" t="s">
        <v>392</v>
      </c>
      <c r="K90" s="1874" t="s">
        <v>2993</v>
      </c>
    </row>
    <row r="91" spans="1:11" ht="71.25" customHeight="1">
      <c r="A91" s="1708"/>
      <c r="B91" s="1675"/>
      <c r="C91" s="1675"/>
      <c r="D91" s="481" t="s">
        <v>2622</v>
      </c>
      <c r="E91" s="481" t="s">
        <v>395</v>
      </c>
      <c r="F91" s="481" t="s">
        <v>311</v>
      </c>
      <c r="G91" s="481"/>
      <c r="H91" s="481" t="s">
        <v>66</v>
      </c>
      <c r="I91" s="1675"/>
      <c r="J91" s="1668"/>
      <c r="K91" s="1847"/>
    </row>
    <row r="92" spans="1:11" ht="77.25" customHeight="1">
      <c r="A92" s="852" t="s">
        <v>2354</v>
      </c>
      <c r="B92" s="654" t="s">
        <v>2792</v>
      </c>
      <c r="C92" s="654" t="s">
        <v>1834</v>
      </c>
      <c r="D92" s="657" t="s">
        <v>2281</v>
      </c>
      <c r="E92" s="654" t="s">
        <v>2282</v>
      </c>
      <c r="F92" s="654" t="s">
        <v>147</v>
      </c>
      <c r="G92" s="654" t="s">
        <v>1645</v>
      </c>
      <c r="H92" s="654">
        <v>1</v>
      </c>
      <c r="I92" s="654" t="s">
        <v>301</v>
      </c>
      <c r="J92" s="654" t="s">
        <v>216</v>
      </c>
      <c r="K92" s="673" t="s">
        <v>2857</v>
      </c>
    </row>
    <row r="93" spans="1:11" ht="39">
      <c r="A93" s="852"/>
      <c r="B93" s="423" t="s">
        <v>1364</v>
      </c>
      <c r="C93" s="423" t="s">
        <v>3771</v>
      </c>
      <c r="D93" s="424" t="s">
        <v>68</v>
      </c>
      <c r="E93" s="423" t="s">
        <v>785</v>
      </c>
      <c r="F93" s="423" t="s">
        <v>7</v>
      </c>
      <c r="G93" s="423"/>
      <c r="H93" s="423" t="s">
        <v>4</v>
      </c>
      <c r="I93" s="423" t="s">
        <v>86</v>
      </c>
      <c r="J93" s="423" t="s">
        <v>438</v>
      </c>
      <c r="K93" s="672" t="s">
        <v>3279</v>
      </c>
    </row>
    <row r="94" spans="1:11" ht="39">
      <c r="A94" s="852"/>
      <c r="B94" s="654" t="s">
        <v>2037</v>
      </c>
      <c r="C94" s="654" t="s">
        <v>2793</v>
      </c>
      <c r="D94" s="657" t="s">
        <v>1100</v>
      </c>
      <c r="E94" s="654" t="s">
        <v>1101</v>
      </c>
      <c r="F94" s="654" t="s">
        <v>1096</v>
      </c>
      <c r="G94" s="654"/>
      <c r="H94" s="654">
        <v>1</v>
      </c>
      <c r="I94" s="654" t="s">
        <v>1102</v>
      </c>
      <c r="J94" s="654" t="s">
        <v>1099</v>
      </c>
      <c r="K94" s="672" t="s">
        <v>2795</v>
      </c>
    </row>
    <row r="95" spans="1:11" ht="58.5">
      <c r="A95" s="852" t="s">
        <v>6131</v>
      </c>
      <c r="B95" s="654" t="s">
        <v>4051</v>
      </c>
      <c r="C95" s="654" t="s">
        <v>2259</v>
      </c>
      <c r="D95" s="657" t="s">
        <v>541</v>
      </c>
      <c r="E95" s="654" t="s">
        <v>2034</v>
      </c>
      <c r="F95" s="654" t="s">
        <v>7</v>
      </c>
      <c r="G95" s="654"/>
      <c r="H95" s="654">
        <v>1</v>
      </c>
      <c r="I95" s="654" t="s">
        <v>144</v>
      </c>
      <c r="J95" s="654" t="s">
        <v>438</v>
      </c>
      <c r="K95" s="672" t="s">
        <v>2796</v>
      </c>
    </row>
    <row r="96" spans="1:11" ht="58.5">
      <c r="A96" s="852" t="s">
        <v>6132</v>
      </c>
      <c r="B96" s="654" t="s">
        <v>2038</v>
      </c>
      <c r="C96" s="654" t="s">
        <v>2260</v>
      </c>
      <c r="D96" s="657" t="s">
        <v>541</v>
      </c>
      <c r="E96" s="654" t="s">
        <v>2034</v>
      </c>
      <c r="F96" s="654" t="s">
        <v>7</v>
      </c>
      <c r="G96" s="654"/>
      <c r="H96" s="654">
        <v>1</v>
      </c>
      <c r="I96" s="654" t="s">
        <v>144</v>
      </c>
      <c r="J96" s="654" t="s">
        <v>438</v>
      </c>
      <c r="K96" s="672" t="s">
        <v>2797</v>
      </c>
    </row>
  </sheetData>
  <mergeCells count="138">
    <mergeCell ref="A41:A43"/>
    <mergeCell ref="A22:A26"/>
    <mergeCell ref="A56:A57"/>
    <mergeCell ref="A58:A59"/>
    <mergeCell ref="A32:A34"/>
    <mergeCell ref="A37:A40"/>
    <mergeCell ref="B41:B43"/>
    <mergeCell ref="B60:B62"/>
    <mergeCell ref="I22:I25"/>
    <mergeCell ref="B22:B26"/>
    <mergeCell ref="B52:B53"/>
    <mergeCell ref="B45:B46"/>
    <mergeCell ref="B37:B40"/>
    <mergeCell ref="C60:C62"/>
    <mergeCell ref="A54:A55"/>
    <mergeCell ref="A90:A91"/>
    <mergeCell ref="A45:A46"/>
    <mergeCell ref="A47:A49"/>
    <mergeCell ref="A50:A51"/>
    <mergeCell ref="A52:A53"/>
    <mergeCell ref="A85:A87"/>
    <mergeCell ref="A88:A89"/>
    <mergeCell ref="A60:A62"/>
    <mergeCell ref="B58:B59"/>
    <mergeCell ref="B56:B57"/>
    <mergeCell ref="B83:B84"/>
    <mergeCell ref="B88:B89"/>
    <mergeCell ref="A83:A84"/>
    <mergeCell ref="B63:B65"/>
    <mergeCell ref="A68:A69"/>
    <mergeCell ref="A74:A75"/>
    <mergeCell ref="A63:A67"/>
    <mergeCell ref="K10:K12"/>
    <mergeCell ref="I17:I18"/>
    <mergeCell ref="J17:J18"/>
    <mergeCell ref="C32:C34"/>
    <mergeCell ref="C17:C18"/>
    <mergeCell ref="C22:C26"/>
    <mergeCell ref="D22:D23"/>
    <mergeCell ref="A4:A5"/>
    <mergeCell ref="A6:A7"/>
    <mergeCell ref="A8:A9"/>
    <mergeCell ref="A10:A12"/>
    <mergeCell ref="A13:A15"/>
    <mergeCell ref="B4:B5"/>
    <mergeCell ref="B10:B12"/>
    <mergeCell ref="C10:C12"/>
    <mergeCell ref="C4:C5"/>
    <mergeCell ref="B6:B7"/>
    <mergeCell ref="C6:C7"/>
    <mergeCell ref="I6:I7"/>
    <mergeCell ref="J6:J7"/>
    <mergeCell ref="K6:K7"/>
    <mergeCell ref="A17:A18"/>
    <mergeCell ref="B17:B18"/>
    <mergeCell ref="C47:C49"/>
    <mergeCell ref="C83:C84"/>
    <mergeCell ref="K22:K26"/>
    <mergeCell ref="K17:K18"/>
    <mergeCell ref="K88:K89"/>
    <mergeCell ref="K41:K43"/>
    <mergeCell ref="K85:K87"/>
    <mergeCell ref="K90:K91"/>
    <mergeCell ref="K83:K84"/>
    <mergeCell ref="J22:J25"/>
    <mergeCell ref="C52:C53"/>
    <mergeCell ref="C58:C59"/>
    <mergeCell ref="I58:I59"/>
    <mergeCell ref="J58:J59"/>
    <mergeCell ref="K58:K59"/>
    <mergeCell ref="C56:C57"/>
    <mergeCell ref="I56:I57"/>
    <mergeCell ref="J56:J57"/>
    <mergeCell ref="C88:C89"/>
    <mergeCell ref="C63:C65"/>
    <mergeCell ref="I63:I65"/>
    <mergeCell ref="J63:J65"/>
    <mergeCell ref="K63:K65"/>
    <mergeCell ref="B90:B91"/>
    <mergeCell ref="C90:C91"/>
    <mergeCell ref="I90:I91"/>
    <mergeCell ref="J90:J91"/>
    <mergeCell ref="C41:C43"/>
    <mergeCell ref="I41:I43"/>
    <mergeCell ref="J41:J43"/>
    <mergeCell ref="D47:D48"/>
    <mergeCell ref="I47:I49"/>
    <mergeCell ref="J47:J49"/>
    <mergeCell ref="J88:J89"/>
    <mergeCell ref="C45:C46"/>
    <mergeCell ref="I88:I89"/>
    <mergeCell ref="I83:I84"/>
    <mergeCell ref="J83:J84"/>
    <mergeCell ref="B85:B87"/>
    <mergeCell ref="C85:C87"/>
    <mergeCell ref="H85:H87"/>
    <mergeCell ref="B50:B51"/>
    <mergeCell ref="C50:C51"/>
    <mergeCell ref="I50:I51"/>
    <mergeCell ref="J50:J51"/>
    <mergeCell ref="D60:D61"/>
    <mergeCell ref="B47:B49"/>
    <mergeCell ref="C37:C40"/>
    <mergeCell ref="B8:B9"/>
    <mergeCell ref="C8:C9"/>
    <mergeCell ref="I8:I9"/>
    <mergeCell ref="J8:J9"/>
    <mergeCell ref="B13:B15"/>
    <mergeCell ref="C13:C15"/>
    <mergeCell ref="I13:I15"/>
    <mergeCell ref="J13:J15"/>
    <mergeCell ref="I10:I12"/>
    <mergeCell ref="B32:B34"/>
    <mergeCell ref="J10:J12"/>
    <mergeCell ref="E1:F1"/>
    <mergeCell ref="K8:K9"/>
    <mergeCell ref="I32:I34"/>
    <mergeCell ref="F22:F23"/>
    <mergeCell ref="I60:I62"/>
    <mergeCell ref="J60:J62"/>
    <mergeCell ref="K60:K62"/>
    <mergeCell ref="J37:J40"/>
    <mergeCell ref="I37:I40"/>
    <mergeCell ref="K37:K40"/>
    <mergeCell ref="K4:K5"/>
    <mergeCell ref="I4:I5"/>
    <mergeCell ref="H26:J26"/>
    <mergeCell ref="K13:K15"/>
    <mergeCell ref="K32:K34"/>
    <mergeCell ref="K50:K51"/>
    <mergeCell ref="I52:I53"/>
    <mergeCell ref="J52:J53"/>
    <mergeCell ref="K45:K46"/>
    <mergeCell ref="K47:K49"/>
    <mergeCell ref="K52:K53"/>
    <mergeCell ref="J32:J34"/>
    <mergeCell ref="G1:I1"/>
    <mergeCell ref="K56:K57"/>
  </mergeCells>
  <phoneticPr fontId="3"/>
  <hyperlinks>
    <hyperlink ref="E1:F1" location="'表紙　ハイパーリンク'!A1" display="表紙　ハイパーリンク"/>
    <hyperlink ref="G1:I1" location="体表面積と腎機能等の計算シート!A1" display="体表面積と腎機能等の計算シート"/>
  </hyperlinks>
  <pageMargins left="0.25" right="0.25" top="0.75" bottom="0.75" header="0.3" footer="0.3"/>
  <pageSetup paperSize="8" scale="61" fitToHeight="0" orientation="landscape" r:id="rId1"/>
  <headerFooter alignWithMargins="0"/>
  <rowBreaks count="3" manualBreakCount="3">
    <brk id="9" max="16383" man="1"/>
    <brk id="27" max="16383" man="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D1" sqref="D1"/>
    </sheetView>
  </sheetViews>
  <sheetFormatPr defaultRowHeight="13.5"/>
  <cols>
    <col min="1" max="1" width="18.625" customWidth="1"/>
    <col min="2" max="2" width="43.375" customWidth="1"/>
    <col min="3" max="3" width="12.25" style="1177" bestFit="1" customWidth="1"/>
    <col min="4" max="4" width="18.375" bestFit="1" customWidth="1"/>
    <col min="5" max="5" width="31.375" bestFit="1" customWidth="1"/>
    <col min="6" max="6" width="38.25" bestFit="1" customWidth="1"/>
  </cols>
  <sheetData>
    <row r="1" spans="1:14" s="1178" customFormat="1" ht="36.75" customHeight="1">
      <c r="A1" s="1626" t="s">
        <v>7300</v>
      </c>
      <c r="B1" s="1626"/>
      <c r="C1" s="1626"/>
      <c r="D1" s="1200" t="s">
        <v>3690</v>
      </c>
      <c r="E1" s="1315" t="s">
        <v>3613</v>
      </c>
      <c r="F1" s="1285"/>
      <c r="G1" s="1285"/>
      <c r="H1" s="1179"/>
      <c r="I1" s="1179"/>
      <c r="J1" s="1179"/>
      <c r="K1" s="1179"/>
      <c r="L1" s="1179"/>
      <c r="M1" s="1179"/>
      <c r="N1" s="1180"/>
    </row>
    <row r="2" spans="1:14" ht="38.25" customHeight="1">
      <c r="A2" s="1250" t="s">
        <v>7277</v>
      </c>
      <c r="B2" s="1259" t="s">
        <v>333</v>
      </c>
      <c r="C2" s="1262"/>
    </row>
    <row r="3" spans="1:14" ht="38.25" customHeight="1">
      <c r="A3" s="1250" t="s">
        <v>7290</v>
      </c>
      <c r="B3" s="1259" t="s">
        <v>21</v>
      </c>
      <c r="C3" s="1262"/>
    </row>
    <row r="4" spans="1:14" ht="38.25" customHeight="1">
      <c r="A4" s="1250" t="s">
        <v>7291</v>
      </c>
      <c r="B4" s="1259" t="s">
        <v>3614</v>
      </c>
      <c r="C4" s="1262"/>
    </row>
    <row r="5" spans="1:14" ht="38.25" customHeight="1">
      <c r="A5" s="1250" t="s">
        <v>7295</v>
      </c>
      <c r="B5" s="1260" t="s">
        <v>3732</v>
      </c>
      <c r="C5" s="1262"/>
    </row>
    <row r="6" spans="1:14" ht="38.25" customHeight="1">
      <c r="A6" s="1250" t="s">
        <v>7294</v>
      </c>
      <c r="B6" s="1259" t="s">
        <v>3615</v>
      </c>
      <c r="C6" s="1262"/>
    </row>
    <row r="7" spans="1:14" ht="38.25" customHeight="1">
      <c r="A7" s="1250" t="s">
        <v>7292</v>
      </c>
      <c r="B7" s="1259" t="s">
        <v>3779</v>
      </c>
      <c r="C7" s="1262"/>
    </row>
    <row r="8" spans="1:14" ht="38.25" customHeight="1">
      <c r="A8" s="1250" t="s">
        <v>7293</v>
      </c>
      <c r="B8" s="1259" t="s">
        <v>3898</v>
      </c>
      <c r="C8" s="1262"/>
    </row>
    <row r="9" spans="1:14" ht="38.25" customHeight="1">
      <c r="A9" s="1250"/>
      <c r="B9" s="1259" t="s">
        <v>3899</v>
      </c>
      <c r="C9" s="1262"/>
    </row>
    <row r="10" spans="1:14" ht="38.25" customHeight="1">
      <c r="A10" s="1250" t="s">
        <v>7296</v>
      </c>
      <c r="B10" s="1259" t="s">
        <v>5851</v>
      </c>
      <c r="C10" s="1262"/>
    </row>
    <row r="11" spans="1:14" ht="129" customHeight="1">
      <c r="A11" s="325" t="s">
        <v>7299</v>
      </c>
      <c r="B11" s="1261" t="s">
        <v>7298</v>
      </c>
      <c r="C11" s="1262"/>
      <c r="D11" s="1258"/>
    </row>
    <row r="12" spans="1:14" ht="53.25" customHeight="1">
      <c r="C12"/>
    </row>
    <row r="24" spans="3:3">
      <c r="C24"/>
    </row>
    <row r="25" spans="3:3">
      <c r="C25"/>
    </row>
    <row r="26" spans="3:3">
      <c r="C26"/>
    </row>
  </sheetData>
  <mergeCells count="1">
    <mergeCell ref="A1:C1"/>
  </mergeCells>
  <phoneticPr fontId="3"/>
  <hyperlinks>
    <hyperlink ref="D1" location="'表紙　ハイパーリンク'!A1" display="表紙　ハイパーリンク"/>
    <hyperlink ref="B2" location="'血液内科　悪性リンパ腫'!A1" display="悪性リンパ腫"/>
    <hyperlink ref="B3" location="'血液内科　多発性骨髄腫'!A1" display="多発性骨髄腫"/>
    <hyperlink ref="B4" location="'血液内科　急性リンパ性白血病'!A1" display="急性リンパ性白血病"/>
    <hyperlink ref="B6" location="'血液内科　急性前骨髄球性白血病'!A1" display="急性前骨髄球性白血病"/>
    <hyperlink ref="B7" location="'血液内科　PH+急性リンパ性白血病'!A1" display="ﾌｨﾗﾃﾞﾙﾌｨｱ染色体陽性急性リンパ性白血病"/>
    <hyperlink ref="B10" location="'血液内科　移植'!A1" display="移植"/>
    <hyperlink ref="B11" location="'血液内科　その他'!A1" display="その他"/>
    <hyperlink ref="B5" location="'血液内科　急性骨髄性白血病 '!A1" display="急性骨髄性白血病"/>
    <hyperlink ref="B8" location="'血液内科　慢性リンパ性白血病'!A1" display="慢性リンパ性白血病"/>
    <hyperlink ref="B9" location="'血液内科　慢性骨髄性白血病'!A1" display="慢性骨髄性白血病"/>
    <hyperlink ref="E1:G1" location="体表面積と腎機能等の計算シート!A1" display="体表面積と腎機能等の計算シート"/>
  </hyperlinks>
  <pageMargins left="0.7" right="0.7" top="0.75" bottom="0.75" header="0.3" footer="0.3"/>
  <pageSetup paperSize="9" orientation="portrait"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5"/>
  <sheetViews>
    <sheetView zoomScale="70" zoomScaleNormal="70" zoomScaleSheetLayoutView="70" workbookViewId="0">
      <pane ySplit="1" topLeftCell="A2" activePane="bottomLeft" state="frozen"/>
      <selection pane="bottomLeft" activeCell="C1" sqref="C1"/>
    </sheetView>
  </sheetViews>
  <sheetFormatPr defaultColWidth="13" defaultRowHeight="16.5"/>
  <cols>
    <col min="1" max="1" width="68.5" style="148" bestFit="1" customWidth="1"/>
    <col min="2" max="2" width="16.5" style="148" bestFit="1" customWidth="1"/>
    <col min="3" max="3" width="46.25" style="148" bestFit="1" customWidth="1"/>
    <col min="4" max="4" width="24" style="148" bestFit="1" customWidth="1"/>
    <col min="5" max="5" width="38.75" style="148" bestFit="1" customWidth="1"/>
    <col min="6" max="6" width="14.5" style="148" bestFit="1" customWidth="1"/>
    <col min="7" max="7" width="15.375" style="148" bestFit="1" customWidth="1"/>
    <col min="8" max="8" width="22.25" style="218" bestFit="1" customWidth="1"/>
    <col min="9" max="9" width="18.75" style="218" bestFit="1" customWidth="1"/>
    <col min="10" max="10" width="23.25" style="148" bestFit="1" customWidth="1"/>
    <col min="11" max="11" width="114.875" style="148" customWidth="1"/>
    <col min="12" max="12" width="9.25" style="138" customWidth="1"/>
    <col min="13" max="13" width="17.5" style="776" customWidth="1"/>
    <col min="14" max="16384" width="13" style="139"/>
  </cols>
  <sheetData>
    <row r="1" spans="1:13" ht="60" customHeight="1">
      <c r="A1" s="137" t="s">
        <v>6459</v>
      </c>
      <c r="B1" s="137"/>
      <c r="C1" s="1317" t="s">
        <v>3690</v>
      </c>
      <c r="D1" s="1623" t="s">
        <v>3613</v>
      </c>
      <c r="E1" s="1623"/>
      <c r="F1" s="1623"/>
    </row>
    <row r="2" spans="1:13" ht="44.25" customHeight="1">
      <c r="A2" s="219" t="s">
        <v>4997</v>
      </c>
      <c r="B2" s="220"/>
      <c r="C2" s="220"/>
      <c r="D2" s="220"/>
      <c r="E2" s="220"/>
      <c r="F2" s="220"/>
      <c r="G2" s="220"/>
      <c r="H2" s="220"/>
      <c r="I2" s="220"/>
      <c r="J2" s="220"/>
      <c r="K2" s="221"/>
      <c r="L2" s="139"/>
      <c r="M2" s="139"/>
    </row>
    <row r="3" spans="1:13" s="628" customFormat="1" ht="36.75" customHeight="1">
      <c r="A3" s="222" t="s">
        <v>3781</v>
      </c>
      <c r="B3" s="222" t="s">
        <v>578</v>
      </c>
      <c r="C3" s="222" t="s">
        <v>2289</v>
      </c>
      <c r="D3" s="222" t="s">
        <v>2309</v>
      </c>
      <c r="E3" s="222" t="s">
        <v>2293</v>
      </c>
      <c r="F3" s="222" t="s">
        <v>1714</v>
      </c>
      <c r="G3" s="222" t="s">
        <v>1618</v>
      </c>
      <c r="H3" s="222" t="s">
        <v>156</v>
      </c>
      <c r="I3" s="222" t="s">
        <v>189</v>
      </c>
      <c r="J3" s="223" t="s">
        <v>2312</v>
      </c>
      <c r="K3" s="222" t="s">
        <v>5</v>
      </c>
    </row>
    <row r="4" spans="1:13" ht="51.75" customHeight="1">
      <c r="A4" s="1834" t="s">
        <v>6451</v>
      </c>
      <c r="B4" s="1834" t="s">
        <v>1469</v>
      </c>
      <c r="C4" s="1834" t="s">
        <v>4953</v>
      </c>
      <c r="D4" s="957" t="s">
        <v>103</v>
      </c>
      <c r="E4" s="957" t="s">
        <v>453</v>
      </c>
      <c r="F4" s="957" t="s">
        <v>4942</v>
      </c>
      <c r="G4" s="957" t="s">
        <v>1743</v>
      </c>
      <c r="H4" s="957">
        <v>1</v>
      </c>
      <c r="I4" s="1664" t="s">
        <v>82</v>
      </c>
      <c r="J4" s="1664" t="s">
        <v>363</v>
      </c>
      <c r="K4" s="2037"/>
      <c r="L4" s="139"/>
      <c r="M4" s="139"/>
    </row>
    <row r="5" spans="1:13" ht="51.75" customHeight="1">
      <c r="A5" s="1834"/>
      <c r="B5" s="1834"/>
      <c r="C5" s="1664"/>
      <c r="D5" s="957" t="s">
        <v>436</v>
      </c>
      <c r="E5" s="957" t="s">
        <v>373</v>
      </c>
      <c r="F5" s="957" t="s">
        <v>4942</v>
      </c>
      <c r="G5" s="957" t="s">
        <v>1720</v>
      </c>
      <c r="H5" s="957" t="s">
        <v>4</v>
      </c>
      <c r="I5" s="1664"/>
      <c r="J5" s="1664"/>
      <c r="K5" s="1862"/>
      <c r="L5" s="139"/>
      <c r="M5" s="139"/>
    </row>
    <row r="6" spans="1:13" ht="61.5" customHeight="1">
      <c r="A6" s="1859" t="s">
        <v>6452</v>
      </c>
      <c r="B6" s="1859" t="s">
        <v>4988</v>
      </c>
      <c r="C6" s="1650" t="s">
        <v>588</v>
      </c>
      <c r="D6" s="958" t="s">
        <v>4939</v>
      </c>
      <c r="E6" s="958" t="s">
        <v>3671</v>
      </c>
      <c r="F6" s="958" t="s">
        <v>44</v>
      </c>
      <c r="G6" s="958"/>
      <c r="H6" s="958">
        <v>1</v>
      </c>
      <c r="I6" s="1650" t="s">
        <v>82</v>
      </c>
      <c r="J6" s="1650" t="s">
        <v>18</v>
      </c>
      <c r="K6" s="1823"/>
      <c r="L6" s="139"/>
      <c r="M6" s="139"/>
    </row>
    <row r="7" spans="1:13" ht="61.5" customHeight="1">
      <c r="A7" s="1859"/>
      <c r="B7" s="1859"/>
      <c r="C7" s="1650"/>
      <c r="D7" s="958" t="s">
        <v>591</v>
      </c>
      <c r="E7" s="958" t="s">
        <v>3774</v>
      </c>
      <c r="F7" s="958" t="s">
        <v>311</v>
      </c>
      <c r="G7" s="958"/>
      <c r="H7" s="958" t="s">
        <v>599</v>
      </c>
      <c r="I7" s="1650"/>
      <c r="J7" s="1650"/>
      <c r="K7" s="1823"/>
      <c r="L7" s="139"/>
      <c r="M7" s="139"/>
    </row>
    <row r="8" spans="1:13" ht="33.75" customHeight="1">
      <c r="A8" s="1834" t="s">
        <v>6453</v>
      </c>
      <c r="B8" s="1664" t="s">
        <v>1470</v>
      </c>
      <c r="C8" s="1664" t="s">
        <v>2944</v>
      </c>
      <c r="D8" s="957" t="s">
        <v>4939</v>
      </c>
      <c r="E8" s="957" t="s">
        <v>3671</v>
      </c>
      <c r="F8" s="957" t="s">
        <v>44</v>
      </c>
      <c r="G8" s="957"/>
      <c r="H8" s="957">
        <v>1</v>
      </c>
      <c r="I8" s="1664" t="s">
        <v>262</v>
      </c>
      <c r="J8" s="1664" t="s">
        <v>18</v>
      </c>
      <c r="K8" s="1987"/>
      <c r="L8" s="139"/>
      <c r="M8" s="139"/>
    </row>
    <row r="9" spans="1:13" ht="33.75" customHeight="1">
      <c r="A9" s="1664"/>
      <c r="B9" s="1664"/>
      <c r="C9" s="1664"/>
      <c r="D9" s="957" t="s">
        <v>591</v>
      </c>
      <c r="E9" s="957" t="s">
        <v>3774</v>
      </c>
      <c r="F9" s="957" t="s">
        <v>600</v>
      </c>
      <c r="G9" s="957"/>
      <c r="H9" s="957" t="s">
        <v>599</v>
      </c>
      <c r="I9" s="1664"/>
      <c r="J9" s="1664"/>
      <c r="K9" s="2041"/>
      <c r="L9" s="139"/>
      <c r="M9" s="139"/>
    </row>
    <row r="10" spans="1:13" ht="48" customHeight="1">
      <c r="A10" s="1664"/>
      <c r="B10" s="1664"/>
      <c r="C10" s="1664"/>
      <c r="D10" s="957" t="s">
        <v>2843</v>
      </c>
      <c r="E10" s="968" t="s">
        <v>4950</v>
      </c>
      <c r="F10" s="957" t="s">
        <v>44</v>
      </c>
      <c r="G10" s="957"/>
      <c r="H10" s="957" t="s">
        <v>601</v>
      </c>
      <c r="I10" s="1664"/>
      <c r="J10" s="1664"/>
      <c r="K10" s="2041"/>
      <c r="L10" s="139"/>
      <c r="M10" s="139"/>
    </row>
    <row r="11" spans="1:13" ht="41.25" customHeight="1">
      <c r="A11" s="1859" t="s">
        <v>6454</v>
      </c>
      <c r="B11" s="1859" t="s">
        <v>5222</v>
      </c>
      <c r="C11" s="1859" t="s">
        <v>2945</v>
      </c>
      <c r="D11" s="966" t="s">
        <v>602</v>
      </c>
      <c r="E11" s="950" t="s">
        <v>3933</v>
      </c>
      <c r="F11" s="950" t="s">
        <v>44</v>
      </c>
      <c r="G11" s="950"/>
      <c r="H11" s="966" t="s">
        <v>1376</v>
      </c>
      <c r="I11" s="1650" t="s">
        <v>744</v>
      </c>
      <c r="J11" s="1650" t="s">
        <v>2</v>
      </c>
      <c r="K11" s="1641" t="s">
        <v>4938</v>
      </c>
      <c r="L11" s="139"/>
      <c r="M11" s="139"/>
    </row>
    <row r="12" spans="1:13" ht="41.25" customHeight="1">
      <c r="A12" s="1859"/>
      <c r="B12" s="1859"/>
      <c r="C12" s="1859"/>
      <c r="D12" s="966" t="s">
        <v>2843</v>
      </c>
      <c r="E12" s="966" t="s">
        <v>3773</v>
      </c>
      <c r="F12" s="950" t="s">
        <v>44</v>
      </c>
      <c r="G12" s="950"/>
      <c r="H12" s="966" t="s">
        <v>1377</v>
      </c>
      <c r="I12" s="1650"/>
      <c r="J12" s="1650"/>
      <c r="K12" s="2042"/>
      <c r="L12" s="139"/>
      <c r="M12" s="139"/>
    </row>
    <row r="13" spans="1:13" ht="41.25" customHeight="1">
      <c r="A13" s="1859"/>
      <c r="B13" s="1859" t="s">
        <v>1471</v>
      </c>
      <c r="C13" s="1859" t="s">
        <v>2946</v>
      </c>
      <c r="D13" s="966" t="s">
        <v>602</v>
      </c>
      <c r="E13" s="950" t="s">
        <v>3933</v>
      </c>
      <c r="F13" s="950" t="s">
        <v>44</v>
      </c>
      <c r="G13" s="950"/>
      <c r="H13" s="966" t="s">
        <v>118</v>
      </c>
      <c r="I13" s="1650" t="s">
        <v>266</v>
      </c>
      <c r="J13" s="1859" t="s">
        <v>1060</v>
      </c>
      <c r="K13" s="1641" t="s">
        <v>2982</v>
      </c>
      <c r="L13" s="139"/>
      <c r="M13" s="139"/>
    </row>
    <row r="14" spans="1:13" ht="41.25" customHeight="1">
      <c r="A14" s="1859"/>
      <c r="B14" s="1859"/>
      <c r="C14" s="1859"/>
      <c r="D14" s="966" t="s">
        <v>2843</v>
      </c>
      <c r="E14" s="966" t="s">
        <v>3773</v>
      </c>
      <c r="F14" s="950" t="s">
        <v>44</v>
      </c>
      <c r="G14" s="950"/>
      <c r="H14" s="966" t="s">
        <v>47</v>
      </c>
      <c r="I14" s="1650"/>
      <c r="J14" s="1650"/>
      <c r="K14" s="2042"/>
      <c r="L14" s="139"/>
      <c r="M14" s="139"/>
    </row>
    <row r="15" spans="1:13" ht="113.25" customHeight="1">
      <c r="A15" s="1834" t="s">
        <v>6455</v>
      </c>
      <c r="B15" s="761"/>
      <c r="C15" s="759"/>
      <c r="D15" s="968" t="s">
        <v>598</v>
      </c>
      <c r="E15" s="946" t="s">
        <v>3934</v>
      </c>
      <c r="F15" s="968" t="s">
        <v>600</v>
      </c>
      <c r="G15" s="968"/>
      <c r="H15" s="957" t="s">
        <v>1466</v>
      </c>
      <c r="I15" s="957" t="s">
        <v>1467</v>
      </c>
      <c r="J15" s="957" t="s">
        <v>2</v>
      </c>
      <c r="K15" s="236" t="s">
        <v>1487</v>
      </c>
      <c r="L15" s="139"/>
      <c r="M15" s="139"/>
    </row>
    <row r="16" spans="1:13" ht="55.5" customHeight="1">
      <c r="A16" s="1834"/>
      <c r="B16" s="761"/>
      <c r="C16" s="759"/>
      <c r="D16" s="957" t="s">
        <v>598</v>
      </c>
      <c r="E16" s="946" t="s">
        <v>3935</v>
      </c>
      <c r="F16" s="968" t="s">
        <v>600</v>
      </c>
      <c r="G16" s="968"/>
      <c r="H16" s="957" t="s">
        <v>4</v>
      </c>
      <c r="I16" s="957" t="s">
        <v>181</v>
      </c>
      <c r="J16" s="957" t="s">
        <v>363</v>
      </c>
      <c r="K16" s="977" t="s">
        <v>2984</v>
      </c>
      <c r="L16" s="139"/>
      <c r="M16" s="139"/>
    </row>
    <row r="17" spans="1:13" ht="55.5" customHeight="1">
      <c r="A17" s="1834"/>
      <c r="B17" s="761"/>
      <c r="C17" s="759"/>
      <c r="D17" s="957" t="s">
        <v>598</v>
      </c>
      <c r="E17" s="946" t="s">
        <v>3936</v>
      </c>
      <c r="F17" s="968" t="s">
        <v>600</v>
      </c>
      <c r="G17" s="968"/>
      <c r="H17" s="957" t="s">
        <v>4</v>
      </c>
      <c r="I17" s="957" t="s">
        <v>181</v>
      </c>
      <c r="J17" s="957" t="s">
        <v>363</v>
      </c>
      <c r="K17" s="977" t="s">
        <v>2985</v>
      </c>
      <c r="L17" s="139"/>
      <c r="M17" s="139"/>
    </row>
    <row r="18" spans="1:13" ht="123.75" customHeight="1">
      <c r="A18" s="1859" t="s">
        <v>6455</v>
      </c>
      <c r="B18" s="966" t="s">
        <v>1472</v>
      </c>
      <c r="C18" s="966" t="s">
        <v>2947</v>
      </c>
      <c r="D18" s="966" t="s">
        <v>598</v>
      </c>
      <c r="E18" s="950" t="s">
        <v>3934</v>
      </c>
      <c r="F18" s="966" t="s">
        <v>44</v>
      </c>
      <c r="G18" s="966" t="s">
        <v>1751</v>
      </c>
      <c r="H18" s="958" t="s">
        <v>1466</v>
      </c>
      <c r="I18" s="958" t="s">
        <v>1467</v>
      </c>
      <c r="J18" s="958" t="s">
        <v>2</v>
      </c>
      <c r="K18" s="235" t="s">
        <v>1488</v>
      </c>
      <c r="L18" s="139"/>
      <c r="M18" s="139"/>
    </row>
    <row r="19" spans="1:13" ht="52.5" customHeight="1">
      <c r="A19" s="1859"/>
      <c r="B19" s="966" t="s">
        <v>1473</v>
      </c>
      <c r="C19" s="966" t="s">
        <v>5001</v>
      </c>
      <c r="D19" s="958" t="s">
        <v>598</v>
      </c>
      <c r="E19" s="950" t="s">
        <v>3935</v>
      </c>
      <c r="F19" s="966" t="s">
        <v>44</v>
      </c>
      <c r="G19" s="966" t="s">
        <v>1751</v>
      </c>
      <c r="H19" s="958" t="s">
        <v>4</v>
      </c>
      <c r="I19" s="958" t="s">
        <v>181</v>
      </c>
      <c r="J19" s="958" t="s">
        <v>363</v>
      </c>
      <c r="K19" s="975" t="s">
        <v>2984</v>
      </c>
      <c r="L19" s="139"/>
      <c r="M19" s="139"/>
    </row>
    <row r="20" spans="1:13" ht="52.5" customHeight="1">
      <c r="A20" s="1859"/>
      <c r="B20" s="966" t="s">
        <v>1474</v>
      </c>
      <c r="C20" s="966" t="s">
        <v>5002</v>
      </c>
      <c r="D20" s="958" t="s">
        <v>598</v>
      </c>
      <c r="E20" s="950" t="s">
        <v>3936</v>
      </c>
      <c r="F20" s="966" t="s">
        <v>44</v>
      </c>
      <c r="G20" s="966" t="s">
        <v>1751</v>
      </c>
      <c r="H20" s="958" t="s">
        <v>4</v>
      </c>
      <c r="I20" s="958" t="s">
        <v>181</v>
      </c>
      <c r="J20" s="958" t="s">
        <v>363</v>
      </c>
      <c r="K20" s="975" t="s">
        <v>2987</v>
      </c>
      <c r="L20" s="139"/>
      <c r="M20" s="139"/>
    </row>
    <row r="21" spans="1:13" ht="51.75" customHeight="1">
      <c r="A21" s="1645" t="s">
        <v>6456</v>
      </c>
      <c r="B21" s="961"/>
      <c r="C21" s="759"/>
      <c r="D21" s="957" t="s">
        <v>598</v>
      </c>
      <c r="E21" s="946" t="s">
        <v>3935</v>
      </c>
      <c r="F21" s="968" t="s">
        <v>311</v>
      </c>
      <c r="G21" s="968" t="s">
        <v>1751</v>
      </c>
      <c r="H21" s="957" t="s">
        <v>4</v>
      </c>
      <c r="I21" s="957" t="s">
        <v>181</v>
      </c>
      <c r="J21" s="957" t="s">
        <v>363</v>
      </c>
      <c r="K21" s="977"/>
      <c r="L21" s="139"/>
      <c r="M21" s="139"/>
    </row>
    <row r="22" spans="1:13" ht="51.75" customHeight="1">
      <c r="A22" s="1645"/>
      <c r="B22" s="961"/>
      <c r="C22" s="759"/>
      <c r="D22" s="957" t="s">
        <v>598</v>
      </c>
      <c r="E22" s="946" t="s">
        <v>3936</v>
      </c>
      <c r="F22" s="968" t="s">
        <v>311</v>
      </c>
      <c r="G22" s="968" t="s">
        <v>1751</v>
      </c>
      <c r="H22" s="957" t="s">
        <v>4</v>
      </c>
      <c r="I22" s="957" t="s">
        <v>181</v>
      </c>
      <c r="J22" s="957" t="s">
        <v>363</v>
      </c>
      <c r="K22" s="977" t="s">
        <v>2986</v>
      </c>
      <c r="L22" s="139"/>
      <c r="M22" s="139"/>
    </row>
    <row r="23" spans="1:13" ht="51.75" customHeight="1">
      <c r="A23" s="1645"/>
      <c r="B23" s="948" t="s">
        <v>1479</v>
      </c>
      <c r="C23" s="968" t="s">
        <v>2961</v>
      </c>
      <c r="D23" s="957" t="s">
        <v>598</v>
      </c>
      <c r="E23" s="946" t="s">
        <v>3935</v>
      </c>
      <c r="F23" s="968" t="s">
        <v>148</v>
      </c>
      <c r="G23" s="968" t="s">
        <v>1751</v>
      </c>
      <c r="H23" s="957" t="s">
        <v>4</v>
      </c>
      <c r="I23" s="957" t="s">
        <v>181</v>
      </c>
      <c r="J23" s="957" t="s">
        <v>363</v>
      </c>
      <c r="K23" s="977"/>
      <c r="L23" s="139"/>
      <c r="M23" s="139"/>
    </row>
    <row r="24" spans="1:13" ht="51.75" customHeight="1">
      <c r="A24" s="1645"/>
      <c r="B24" s="948" t="s">
        <v>1480</v>
      </c>
      <c r="C24" s="968" t="s">
        <v>2953</v>
      </c>
      <c r="D24" s="957" t="s">
        <v>598</v>
      </c>
      <c r="E24" s="946" t="s">
        <v>3936</v>
      </c>
      <c r="F24" s="968" t="s">
        <v>148</v>
      </c>
      <c r="G24" s="968" t="s">
        <v>1751</v>
      </c>
      <c r="H24" s="957" t="s">
        <v>4</v>
      </c>
      <c r="I24" s="957" t="s">
        <v>181</v>
      </c>
      <c r="J24" s="957" t="s">
        <v>363</v>
      </c>
      <c r="K24" s="977" t="s">
        <v>2986</v>
      </c>
      <c r="L24" s="139"/>
      <c r="M24" s="139"/>
    </row>
    <row r="25" spans="1:13" ht="78.75" customHeight="1">
      <c r="A25" s="1859" t="s">
        <v>6455</v>
      </c>
      <c r="B25" s="1859" t="s">
        <v>1475</v>
      </c>
      <c r="C25" s="1639" t="s">
        <v>2990</v>
      </c>
      <c r="D25" s="950" t="s">
        <v>505</v>
      </c>
      <c r="E25" s="958" t="s">
        <v>607</v>
      </c>
      <c r="F25" s="958" t="s">
        <v>44</v>
      </c>
      <c r="G25" s="958"/>
      <c r="H25" s="958" t="s">
        <v>1468</v>
      </c>
      <c r="I25" s="1650" t="s">
        <v>1467</v>
      </c>
      <c r="J25" s="1859" t="s">
        <v>2</v>
      </c>
      <c r="K25" s="2039" t="s">
        <v>2976</v>
      </c>
      <c r="L25" s="139"/>
      <c r="M25" s="139"/>
    </row>
    <row r="26" spans="1:13" ht="78.75" customHeight="1">
      <c r="A26" s="1859"/>
      <c r="B26" s="1859"/>
      <c r="C26" s="1639"/>
      <c r="D26" s="958" t="s">
        <v>598</v>
      </c>
      <c r="E26" s="958" t="s">
        <v>609</v>
      </c>
      <c r="F26" s="958" t="s">
        <v>44</v>
      </c>
      <c r="G26" s="958" t="s">
        <v>1751</v>
      </c>
      <c r="H26" s="958" t="s">
        <v>1466</v>
      </c>
      <c r="I26" s="1650"/>
      <c r="J26" s="1650"/>
      <c r="K26" s="2031"/>
      <c r="L26" s="139"/>
      <c r="M26" s="139"/>
    </row>
    <row r="27" spans="1:13" ht="35.25" customHeight="1">
      <c r="A27" s="1859"/>
      <c r="B27" s="1859" t="s">
        <v>1476</v>
      </c>
      <c r="C27" s="1859" t="s">
        <v>2983</v>
      </c>
      <c r="D27" s="958" t="s">
        <v>610</v>
      </c>
      <c r="E27" s="958" t="s">
        <v>607</v>
      </c>
      <c r="F27" s="958" t="s">
        <v>44</v>
      </c>
      <c r="G27" s="958"/>
      <c r="H27" s="958" t="s">
        <v>245</v>
      </c>
      <c r="I27" s="1650" t="s">
        <v>303</v>
      </c>
      <c r="J27" s="1650" t="s">
        <v>363</v>
      </c>
      <c r="K27" s="2042"/>
      <c r="L27" s="139"/>
      <c r="M27" s="139"/>
    </row>
    <row r="28" spans="1:13" ht="35.25" customHeight="1">
      <c r="A28" s="1859"/>
      <c r="B28" s="1859"/>
      <c r="C28" s="1650"/>
      <c r="D28" s="958" t="s">
        <v>598</v>
      </c>
      <c r="E28" s="958" t="s">
        <v>1464</v>
      </c>
      <c r="F28" s="958" t="s">
        <v>44</v>
      </c>
      <c r="G28" s="958" t="s">
        <v>1751</v>
      </c>
      <c r="H28" s="958" t="s">
        <v>4</v>
      </c>
      <c r="I28" s="1650"/>
      <c r="J28" s="1650"/>
      <c r="K28" s="2042"/>
      <c r="L28" s="139"/>
      <c r="M28" s="139"/>
    </row>
    <row r="29" spans="1:13" ht="35.25" customHeight="1">
      <c r="A29" s="1859"/>
      <c r="B29" s="1859" t="s">
        <v>4970</v>
      </c>
      <c r="C29" s="1859" t="s">
        <v>2957</v>
      </c>
      <c r="D29" s="958" t="s">
        <v>610</v>
      </c>
      <c r="E29" s="958" t="s">
        <v>607</v>
      </c>
      <c r="F29" s="958" t="s">
        <v>44</v>
      </c>
      <c r="G29" s="958"/>
      <c r="H29" s="958" t="s">
        <v>245</v>
      </c>
      <c r="I29" s="1650" t="s">
        <v>303</v>
      </c>
      <c r="J29" s="1650" t="s">
        <v>363</v>
      </c>
      <c r="K29" s="2038" t="s">
        <v>4995</v>
      </c>
      <c r="L29" s="139"/>
      <c r="M29" s="139"/>
    </row>
    <row r="30" spans="1:13" ht="35.25" customHeight="1">
      <c r="A30" s="1859"/>
      <c r="B30" s="1859"/>
      <c r="C30" s="1650"/>
      <c r="D30" s="958" t="s">
        <v>598</v>
      </c>
      <c r="E30" s="958" t="s">
        <v>1465</v>
      </c>
      <c r="F30" s="958" t="s">
        <v>44</v>
      </c>
      <c r="G30" s="958" t="s">
        <v>1751</v>
      </c>
      <c r="H30" s="958" t="s">
        <v>4</v>
      </c>
      <c r="I30" s="1650"/>
      <c r="J30" s="1650"/>
      <c r="K30" s="2038"/>
      <c r="L30" s="139"/>
      <c r="M30" s="139"/>
    </row>
    <row r="31" spans="1:13" ht="51.75" customHeight="1">
      <c r="A31" s="1859"/>
      <c r="B31" s="960"/>
      <c r="C31" s="981" t="s">
        <v>2956</v>
      </c>
      <c r="D31" s="981" t="s">
        <v>610</v>
      </c>
      <c r="E31" s="981" t="s">
        <v>611</v>
      </c>
      <c r="F31" s="981" t="s">
        <v>44</v>
      </c>
      <c r="G31" s="981"/>
      <c r="H31" s="981">
        <v>1</v>
      </c>
      <c r="I31" s="981" t="s">
        <v>79</v>
      </c>
      <c r="J31" s="981" t="s">
        <v>363</v>
      </c>
      <c r="K31" s="582" t="s">
        <v>4996</v>
      </c>
      <c r="L31" s="139"/>
      <c r="M31" s="139"/>
    </row>
    <row r="32" spans="1:13" ht="79.5" customHeight="1">
      <c r="A32" s="1834" t="s">
        <v>6455</v>
      </c>
      <c r="B32" s="1834" t="s">
        <v>1477</v>
      </c>
      <c r="C32" s="1645" t="s">
        <v>2955</v>
      </c>
      <c r="D32" s="946" t="s">
        <v>505</v>
      </c>
      <c r="E32" s="957" t="s">
        <v>607</v>
      </c>
      <c r="F32" s="957" t="s">
        <v>44</v>
      </c>
      <c r="G32" s="957"/>
      <c r="H32" s="957" t="s">
        <v>1468</v>
      </c>
      <c r="I32" s="1664" t="s">
        <v>1467</v>
      </c>
      <c r="J32" s="1834" t="s">
        <v>2</v>
      </c>
      <c r="K32" s="2040" t="s">
        <v>2976</v>
      </c>
      <c r="L32" s="139"/>
      <c r="M32" s="139"/>
    </row>
    <row r="33" spans="1:13" ht="79.5" customHeight="1">
      <c r="A33" s="1834"/>
      <c r="B33" s="1834"/>
      <c r="C33" s="1645"/>
      <c r="D33" s="957" t="s">
        <v>608</v>
      </c>
      <c r="E33" s="957" t="s">
        <v>609</v>
      </c>
      <c r="F33" s="968" t="s">
        <v>311</v>
      </c>
      <c r="G33" s="968"/>
      <c r="H33" s="957" t="s">
        <v>1466</v>
      </c>
      <c r="I33" s="1664"/>
      <c r="J33" s="1664"/>
      <c r="K33" s="1987"/>
      <c r="L33" s="139"/>
      <c r="M33" s="139"/>
    </row>
    <row r="34" spans="1:13" ht="36" customHeight="1">
      <c r="A34" s="1834"/>
      <c r="B34" s="1854" t="s">
        <v>1478</v>
      </c>
      <c r="C34" s="1834" t="s">
        <v>2954</v>
      </c>
      <c r="D34" s="957" t="s">
        <v>610</v>
      </c>
      <c r="E34" s="957" t="s">
        <v>607</v>
      </c>
      <c r="F34" s="957" t="s">
        <v>44</v>
      </c>
      <c r="G34" s="957"/>
      <c r="H34" s="957" t="s">
        <v>245</v>
      </c>
      <c r="I34" s="1637" t="s">
        <v>303</v>
      </c>
      <c r="J34" s="1664" t="s">
        <v>363</v>
      </c>
      <c r="K34" s="2041" t="s">
        <v>2988</v>
      </c>
      <c r="L34" s="139"/>
      <c r="M34" s="139"/>
    </row>
    <row r="35" spans="1:13" ht="36" customHeight="1">
      <c r="A35" s="1834"/>
      <c r="B35" s="1855"/>
      <c r="C35" s="1664"/>
      <c r="D35" s="957" t="s">
        <v>598</v>
      </c>
      <c r="E35" s="957" t="s">
        <v>1464</v>
      </c>
      <c r="F35" s="968" t="s">
        <v>311</v>
      </c>
      <c r="G35" s="968"/>
      <c r="H35" s="957" t="s">
        <v>4</v>
      </c>
      <c r="I35" s="1637"/>
      <c r="J35" s="1664"/>
      <c r="K35" s="2041"/>
      <c r="L35" s="139"/>
      <c r="M35" s="139"/>
    </row>
    <row r="36" spans="1:13" ht="36" customHeight="1">
      <c r="A36" s="1834"/>
      <c r="B36" s="1854" t="s">
        <v>7270</v>
      </c>
      <c r="C36" s="1834" t="s">
        <v>2958</v>
      </c>
      <c r="D36" s="957" t="s">
        <v>610</v>
      </c>
      <c r="E36" s="957" t="s">
        <v>607</v>
      </c>
      <c r="F36" s="957" t="s">
        <v>44</v>
      </c>
      <c r="G36" s="957"/>
      <c r="H36" s="957" t="s">
        <v>245</v>
      </c>
      <c r="I36" s="1637" t="s">
        <v>303</v>
      </c>
      <c r="J36" s="1664" t="s">
        <v>363</v>
      </c>
      <c r="K36" s="1862" t="s">
        <v>2989</v>
      </c>
      <c r="L36" s="139"/>
      <c r="M36" s="139"/>
    </row>
    <row r="37" spans="1:13" ht="36" customHeight="1">
      <c r="A37" s="1834"/>
      <c r="B37" s="1855"/>
      <c r="C37" s="1664"/>
      <c r="D37" s="957" t="s">
        <v>598</v>
      </c>
      <c r="E37" s="957" t="s">
        <v>1465</v>
      </c>
      <c r="F37" s="968" t="s">
        <v>311</v>
      </c>
      <c r="G37" s="968"/>
      <c r="H37" s="957" t="s">
        <v>4</v>
      </c>
      <c r="I37" s="1637"/>
      <c r="J37" s="1664"/>
      <c r="K37" s="1862"/>
      <c r="L37" s="139"/>
      <c r="M37" s="139"/>
    </row>
    <row r="38" spans="1:13" ht="42" customHeight="1">
      <c r="A38" s="1834"/>
      <c r="B38" s="955"/>
      <c r="C38" s="954" t="s">
        <v>2956</v>
      </c>
      <c r="D38" s="954" t="s">
        <v>610</v>
      </c>
      <c r="E38" s="954" t="s">
        <v>611</v>
      </c>
      <c r="F38" s="954" t="s">
        <v>44</v>
      </c>
      <c r="G38" s="954"/>
      <c r="H38" s="954">
        <v>1</v>
      </c>
      <c r="I38" s="954" t="s">
        <v>79</v>
      </c>
      <c r="J38" s="954" t="s">
        <v>363</v>
      </c>
      <c r="K38" s="582" t="s">
        <v>4996</v>
      </c>
      <c r="L38" s="139"/>
      <c r="M38" s="139"/>
    </row>
    <row r="39" spans="1:13" ht="66.75" customHeight="1">
      <c r="A39" s="949" t="s">
        <v>6457</v>
      </c>
      <c r="B39" s="949" t="s">
        <v>1481</v>
      </c>
      <c r="C39" s="966" t="s">
        <v>2959</v>
      </c>
      <c r="D39" s="950" t="s">
        <v>505</v>
      </c>
      <c r="E39" s="958" t="s">
        <v>604</v>
      </c>
      <c r="F39" s="950" t="s">
        <v>44</v>
      </c>
      <c r="G39" s="950"/>
      <c r="H39" s="958">
        <v>1</v>
      </c>
      <c r="I39" s="966" t="s">
        <v>432</v>
      </c>
      <c r="J39" s="966" t="s">
        <v>363</v>
      </c>
      <c r="K39" s="227"/>
      <c r="L39" s="139"/>
      <c r="M39" s="139"/>
    </row>
    <row r="40" spans="1:13" s="629" customFormat="1" ht="66.75" customHeight="1">
      <c r="A40" s="948" t="s">
        <v>6458</v>
      </c>
      <c r="B40" s="948" t="s">
        <v>1482</v>
      </c>
      <c r="C40" s="968" t="s">
        <v>2960</v>
      </c>
      <c r="D40" s="957" t="s">
        <v>610</v>
      </c>
      <c r="E40" s="957" t="s">
        <v>612</v>
      </c>
      <c r="F40" s="968" t="s">
        <v>148</v>
      </c>
      <c r="G40" s="968"/>
      <c r="H40" s="957">
        <v>1</v>
      </c>
      <c r="I40" s="957" t="s">
        <v>79</v>
      </c>
      <c r="J40" s="957" t="s">
        <v>363</v>
      </c>
      <c r="K40" s="760"/>
    </row>
    <row r="41" spans="1:13" ht="54.75" customHeight="1">
      <c r="A41" s="968"/>
      <c r="B41" s="759"/>
      <c r="C41" s="555"/>
      <c r="D41" s="968" t="s">
        <v>1379</v>
      </c>
      <c r="E41" s="977"/>
      <c r="F41" s="158"/>
      <c r="G41" s="158"/>
      <c r="H41" s="158"/>
      <c r="I41" s="760"/>
      <c r="J41" s="957"/>
      <c r="K41" s="977" t="s">
        <v>1378</v>
      </c>
      <c r="L41" s="139"/>
      <c r="M41" s="139"/>
    </row>
    <row r="42" spans="1:13" s="94" customFormat="1" ht="32.25" customHeight="1">
      <c r="A42" s="228"/>
      <c r="B42" s="229"/>
      <c r="C42" s="229"/>
      <c r="D42" s="229"/>
      <c r="E42" s="230">
        <v>16</v>
      </c>
      <c r="F42" s="111"/>
      <c r="G42" s="212"/>
      <c r="H42" s="212"/>
      <c r="I42" s="212"/>
      <c r="J42" s="111"/>
      <c r="K42" s="111"/>
      <c r="L42" s="231"/>
      <c r="M42" s="777"/>
    </row>
    <row r="43" spans="1:13" s="94" customFormat="1" ht="45" customHeight="1">
      <c r="A43" s="201" t="s">
        <v>1374</v>
      </c>
      <c r="B43" s="201"/>
      <c r="C43" s="201"/>
      <c r="D43" s="201"/>
      <c r="E43" s="201"/>
      <c r="F43" s="201"/>
      <c r="G43" s="201"/>
      <c r="H43" s="201"/>
      <c r="I43" s="201"/>
      <c r="J43" s="201"/>
    </row>
    <row r="44" spans="1:13" s="94" customFormat="1" ht="38.25" customHeight="1">
      <c r="A44" s="980" t="s">
        <v>3781</v>
      </c>
      <c r="B44" s="234" t="s">
        <v>578</v>
      </c>
      <c r="C44" s="980" t="s">
        <v>2289</v>
      </c>
      <c r="D44" s="980" t="s">
        <v>2309</v>
      </c>
      <c r="E44" s="980" t="s">
        <v>2293</v>
      </c>
      <c r="F44" s="222" t="s">
        <v>1714</v>
      </c>
      <c r="G44" s="222" t="s">
        <v>1618</v>
      </c>
      <c r="H44" s="222" t="s">
        <v>156</v>
      </c>
      <c r="I44" s="980" t="s">
        <v>189</v>
      </c>
      <c r="J44" s="233" t="s">
        <v>2312</v>
      </c>
      <c r="K44" s="234" t="s">
        <v>5</v>
      </c>
    </row>
    <row r="45" spans="1:13" ht="57" customHeight="1">
      <c r="A45" s="1664" t="s">
        <v>4951</v>
      </c>
      <c r="B45" s="1664" t="s">
        <v>4993</v>
      </c>
      <c r="C45" s="1834" t="s">
        <v>4954</v>
      </c>
      <c r="D45" s="968" t="s">
        <v>2081</v>
      </c>
      <c r="E45" s="957" t="s">
        <v>1884</v>
      </c>
      <c r="F45" s="957" t="s">
        <v>148</v>
      </c>
      <c r="G45" s="957" t="s">
        <v>1734</v>
      </c>
      <c r="H45" s="957">
        <v>1</v>
      </c>
      <c r="I45" s="1664" t="s">
        <v>432</v>
      </c>
      <c r="J45" s="1664" t="s">
        <v>260</v>
      </c>
      <c r="K45" s="2043" t="s">
        <v>5008</v>
      </c>
      <c r="L45" s="139"/>
      <c r="M45" s="139"/>
    </row>
    <row r="46" spans="1:13" ht="57" customHeight="1">
      <c r="A46" s="1664"/>
      <c r="B46" s="1664"/>
      <c r="C46" s="1834"/>
      <c r="D46" s="957" t="s">
        <v>4966</v>
      </c>
      <c r="E46" s="968" t="s">
        <v>4969</v>
      </c>
      <c r="F46" s="957" t="s">
        <v>299</v>
      </c>
      <c r="G46" s="957"/>
      <c r="H46" s="957" t="s">
        <v>4967</v>
      </c>
      <c r="I46" s="1664"/>
      <c r="J46" s="1664"/>
      <c r="K46" s="2043"/>
      <c r="L46" s="139"/>
      <c r="M46" s="139"/>
    </row>
    <row r="47" spans="1:13" ht="57" customHeight="1">
      <c r="A47" s="1650" t="s">
        <v>4948</v>
      </c>
      <c r="B47" s="1650" t="s">
        <v>4994</v>
      </c>
      <c r="C47" s="1859" t="s">
        <v>4955</v>
      </c>
      <c r="D47" s="958" t="s">
        <v>2081</v>
      </c>
      <c r="E47" s="958" t="s">
        <v>1884</v>
      </c>
      <c r="F47" s="958" t="s">
        <v>148</v>
      </c>
      <c r="G47" s="958" t="s">
        <v>1734</v>
      </c>
      <c r="H47" s="958">
        <v>1</v>
      </c>
      <c r="I47" s="1650" t="s">
        <v>432</v>
      </c>
      <c r="J47" s="1650" t="s">
        <v>363</v>
      </c>
      <c r="K47" s="2030" t="s">
        <v>5008</v>
      </c>
      <c r="L47" s="139"/>
      <c r="M47" s="139"/>
    </row>
    <row r="48" spans="1:13" ht="57" customHeight="1">
      <c r="A48" s="1650"/>
      <c r="B48" s="1650"/>
      <c r="C48" s="1859"/>
      <c r="D48" s="958" t="s">
        <v>4966</v>
      </c>
      <c r="E48" s="966" t="s">
        <v>4969</v>
      </c>
      <c r="F48" s="958" t="s">
        <v>299</v>
      </c>
      <c r="G48" s="958"/>
      <c r="H48" s="958" t="s">
        <v>4967</v>
      </c>
      <c r="I48" s="1650"/>
      <c r="J48" s="1650"/>
      <c r="K48" s="2030"/>
      <c r="L48" s="139"/>
      <c r="M48" s="139"/>
    </row>
    <row r="49" spans="1:13" s="275" customFormat="1" ht="28.5" customHeight="1">
      <c r="A49" s="201"/>
      <c r="B49" s="201"/>
      <c r="C49" s="201"/>
      <c r="D49" s="201"/>
      <c r="E49" s="201"/>
      <c r="F49" s="201"/>
      <c r="G49" s="212"/>
      <c r="J49" s="95"/>
      <c r="K49" s="213"/>
      <c r="L49" s="165"/>
      <c r="M49" s="778"/>
    </row>
    <row r="50" spans="1:13" s="275" customFormat="1" ht="45" customHeight="1">
      <c r="A50" s="201" t="s">
        <v>7325</v>
      </c>
      <c r="B50" s="286"/>
      <c r="C50" s="286"/>
      <c r="D50" s="190"/>
      <c r="E50" s="190"/>
      <c r="F50" s="190"/>
      <c r="G50" s="190"/>
      <c r="H50" s="190"/>
      <c r="I50" s="190"/>
      <c r="J50" s="190"/>
      <c r="K50" s="190"/>
    </row>
    <row r="51" spans="1:13" s="275" customFormat="1" ht="37.5" customHeight="1">
      <c r="A51" s="185" t="s">
        <v>3781</v>
      </c>
      <c r="B51" s="185" t="s">
        <v>578</v>
      </c>
      <c r="C51" s="185" t="s">
        <v>2289</v>
      </c>
      <c r="D51" s="185" t="s">
        <v>2309</v>
      </c>
      <c r="E51" s="185" t="s">
        <v>2293</v>
      </c>
      <c r="F51" s="185" t="s">
        <v>1714</v>
      </c>
      <c r="G51" s="185" t="s">
        <v>1618</v>
      </c>
      <c r="H51" s="185" t="s">
        <v>156</v>
      </c>
      <c r="I51" s="185" t="s">
        <v>189</v>
      </c>
      <c r="J51" s="191" t="s">
        <v>2312</v>
      </c>
      <c r="K51" s="417" t="s">
        <v>581</v>
      </c>
    </row>
    <row r="52" spans="1:13" s="94" customFormat="1" ht="48" customHeight="1">
      <c r="A52" s="1601" t="s">
        <v>3712</v>
      </c>
      <c r="B52" s="1608" t="s">
        <v>6635</v>
      </c>
      <c r="C52" s="1682" t="s">
        <v>6588</v>
      </c>
      <c r="D52" s="1042" t="s">
        <v>3589</v>
      </c>
      <c r="E52" s="1042" t="s">
        <v>3590</v>
      </c>
      <c r="F52" s="1042" t="s">
        <v>147</v>
      </c>
      <c r="G52" s="1042" t="s">
        <v>2379</v>
      </c>
      <c r="H52" s="1042">
        <v>1</v>
      </c>
      <c r="I52" s="1613" t="s">
        <v>144</v>
      </c>
      <c r="J52" s="1608" t="s">
        <v>4952</v>
      </c>
      <c r="K52" s="1616" t="s">
        <v>6632</v>
      </c>
    </row>
    <row r="53" spans="1:13" s="94" customFormat="1" ht="48" customHeight="1">
      <c r="A53" s="1660"/>
      <c r="B53" s="1612"/>
      <c r="C53" s="1683"/>
      <c r="D53" s="1042" t="s">
        <v>2081</v>
      </c>
      <c r="E53" s="1042" t="s">
        <v>3713</v>
      </c>
      <c r="F53" s="1042" t="s">
        <v>147</v>
      </c>
      <c r="G53" s="1042" t="s">
        <v>1916</v>
      </c>
      <c r="H53" s="1042">
        <v>2</v>
      </c>
      <c r="I53" s="1614"/>
      <c r="J53" s="1612"/>
      <c r="K53" s="1617"/>
    </row>
    <row r="54" spans="1:13" s="94" customFormat="1" ht="48" customHeight="1">
      <c r="A54" s="1660"/>
      <c r="B54" s="1612"/>
      <c r="C54" s="1683"/>
      <c r="D54" s="1042" t="s">
        <v>2843</v>
      </c>
      <c r="E54" s="1041" t="s">
        <v>3720</v>
      </c>
      <c r="F54" s="1042" t="s">
        <v>147</v>
      </c>
      <c r="G54" s="1042" t="s">
        <v>2845</v>
      </c>
      <c r="H54" s="1042">
        <v>2</v>
      </c>
      <c r="I54" s="1614"/>
      <c r="J54" s="1612"/>
      <c r="K54" s="1617"/>
    </row>
    <row r="55" spans="1:13" s="94" customFormat="1" ht="48" customHeight="1">
      <c r="A55" s="1660"/>
      <c r="B55" s="1612"/>
      <c r="C55" s="1683"/>
      <c r="D55" s="1042" t="s">
        <v>3714</v>
      </c>
      <c r="E55" s="1042" t="s">
        <v>3229</v>
      </c>
      <c r="F55" s="1042" t="s">
        <v>2058</v>
      </c>
      <c r="G55" s="1042"/>
      <c r="H55" s="1042" t="s">
        <v>3715</v>
      </c>
      <c r="I55" s="1614"/>
      <c r="J55" s="1612"/>
      <c r="K55" s="1617"/>
    </row>
    <row r="56" spans="1:13" s="94" customFormat="1" ht="48" customHeight="1">
      <c r="A56" s="1660"/>
      <c r="B56" s="1612"/>
      <c r="C56" s="1683"/>
      <c r="D56" s="1042" t="s">
        <v>4446</v>
      </c>
      <c r="E56" s="1041" t="s">
        <v>6595</v>
      </c>
      <c r="F56" s="1042" t="s">
        <v>299</v>
      </c>
      <c r="G56" s="1042"/>
      <c r="H56" s="1042" t="s">
        <v>4445</v>
      </c>
      <c r="I56" s="1614"/>
      <c r="J56" s="1612"/>
      <c r="K56" s="1617"/>
    </row>
    <row r="57" spans="1:13" s="94" customFormat="1" ht="48" customHeight="1">
      <c r="A57" s="1660"/>
      <c r="B57" s="1642" t="s">
        <v>6636</v>
      </c>
      <c r="C57" s="1642" t="s">
        <v>6591</v>
      </c>
      <c r="D57" s="1044" t="s">
        <v>3589</v>
      </c>
      <c r="E57" s="1044" t="s">
        <v>3590</v>
      </c>
      <c r="F57" s="1044" t="s">
        <v>147</v>
      </c>
      <c r="G57" s="1044" t="s">
        <v>2379</v>
      </c>
      <c r="H57" s="1044">
        <v>1</v>
      </c>
      <c r="I57" s="1655" t="s">
        <v>144</v>
      </c>
      <c r="J57" s="1642" t="s">
        <v>6592</v>
      </c>
      <c r="K57" s="1647" t="s">
        <v>6633</v>
      </c>
    </row>
    <row r="58" spans="1:13" s="94" customFormat="1" ht="48" customHeight="1">
      <c r="A58" s="1660"/>
      <c r="B58" s="1643"/>
      <c r="C58" s="1643"/>
      <c r="D58" s="1044" t="s">
        <v>2081</v>
      </c>
      <c r="E58" s="1044" t="s">
        <v>3713</v>
      </c>
      <c r="F58" s="1044" t="s">
        <v>147</v>
      </c>
      <c r="G58" s="1044" t="s">
        <v>1916</v>
      </c>
      <c r="H58" s="1044">
        <v>2</v>
      </c>
      <c r="I58" s="1652"/>
      <c r="J58" s="1643"/>
      <c r="K58" s="1648"/>
    </row>
    <row r="59" spans="1:13" s="94" customFormat="1" ht="48" customHeight="1">
      <c r="A59" s="1660"/>
      <c r="B59" s="1643"/>
      <c r="C59" s="1643"/>
      <c r="D59" s="1044" t="s">
        <v>2843</v>
      </c>
      <c r="E59" s="1043" t="s">
        <v>3720</v>
      </c>
      <c r="F59" s="1044" t="s">
        <v>147</v>
      </c>
      <c r="G59" s="1044" t="s">
        <v>2845</v>
      </c>
      <c r="H59" s="1044">
        <v>2</v>
      </c>
      <c r="I59" s="1652"/>
      <c r="J59" s="1643"/>
      <c r="K59" s="1648"/>
    </row>
    <row r="60" spans="1:13" s="94" customFormat="1" ht="48" customHeight="1">
      <c r="A60" s="1660"/>
      <c r="B60" s="1644"/>
      <c r="C60" s="1644"/>
      <c r="D60" s="1044" t="s">
        <v>4446</v>
      </c>
      <c r="E60" s="1043" t="s">
        <v>6595</v>
      </c>
      <c r="F60" s="1044" t="s">
        <v>299</v>
      </c>
      <c r="G60" s="1044"/>
      <c r="H60" s="1044" t="s">
        <v>4445</v>
      </c>
      <c r="I60" s="1653"/>
      <c r="J60" s="1644"/>
      <c r="K60" s="1649"/>
    </row>
    <row r="61" spans="1:13" s="94" customFormat="1" ht="48" customHeight="1">
      <c r="A61" s="1660"/>
      <c r="B61" s="1608" t="s">
        <v>6637</v>
      </c>
      <c r="C61" s="1608" t="s">
        <v>6590</v>
      </c>
      <c r="D61" s="1042" t="s">
        <v>3589</v>
      </c>
      <c r="E61" s="1042" t="s">
        <v>3590</v>
      </c>
      <c r="F61" s="1042" t="s">
        <v>147</v>
      </c>
      <c r="G61" s="1042" t="s">
        <v>2379</v>
      </c>
      <c r="H61" s="1042">
        <v>1</v>
      </c>
      <c r="I61" s="1613" t="s">
        <v>144</v>
      </c>
      <c r="J61" s="1608" t="s">
        <v>6592</v>
      </c>
      <c r="K61" s="1616" t="s">
        <v>6634</v>
      </c>
    </row>
    <row r="62" spans="1:13" s="94" customFormat="1" ht="48" customHeight="1">
      <c r="A62" s="1660"/>
      <c r="B62" s="1612"/>
      <c r="C62" s="1612"/>
      <c r="D62" s="1042" t="s">
        <v>2081</v>
      </c>
      <c r="E62" s="1042" t="s">
        <v>3713</v>
      </c>
      <c r="F62" s="1042" t="s">
        <v>147</v>
      </c>
      <c r="G62" s="1042" t="s">
        <v>1916</v>
      </c>
      <c r="H62" s="1042">
        <v>2</v>
      </c>
      <c r="I62" s="1614"/>
      <c r="J62" s="1612"/>
      <c r="K62" s="1617"/>
    </row>
    <row r="63" spans="1:13" s="94" customFormat="1" ht="48" customHeight="1">
      <c r="A63" s="1660"/>
      <c r="B63" s="1612"/>
      <c r="C63" s="1612"/>
      <c r="D63" s="1042" t="s">
        <v>2843</v>
      </c>
      <c r="E63" s="1041" t="s">
        <v>3720</v>
      </c>
      <c r="F63" s="1042" t="s">
        <v>147</v>
      </c>
      <c r="G63" s="1042" t="s">
        <v>2845</v>
      </c>
      <c r="H63" s="1042">
        <v>2</v>
      </c>
      <c r="I63" s="1614"/>
      <c r="J63" s="1612"/>
      <c r="K63" s="1617"/>
    </row>
    <row r="64" spans="1:13" s="94" customFormat="1" ht="48" customHeight="1">
      <c r="A64" s="1660"/>
      <c r="B64" s="1612"/>
      <c r="C64" s="1612"/>
      <c r="D64" s="1042" t="s">
        <v>3714</v>
      </c>
      <c r="E64" s="1042" t="s">
        <v>3229</v>
      </c>
      <c r="F64" s="1042" t="s">
        <v>2058</v>
      </c>
      <c r="G64" s="1042"/>
      <c r="H64" s="1042" t="s">
        <v>3715</v>
      </c>
      <c r="I64" s="1614"/>
      <c r="J64" s="1612"/>
      <c r="K64" s="1617"/>
    </row>
    <row r="65" spans="1:13" s="94" customFormat="1" ht="48" customHeight="1">
      <c r="A65" s="1660"/>
      <c r="B65" s="1612"/>
      <c r="C65" s="1612"/>
      <c r="D65" s="1042" t="s">
        <v>4446</v>
      </c>
      <c r="E65" s="1041" t="s">
        <v>6595</v>
      </c>
      <c r="F65" s="1042" t="s">
        <v>299</v>
      </c>
      <c r="G65" s="1042"/>
      <c r="H65" s="1042" t="s">
        <v>4445</v>
      </c>
      <c r="I65" s="1614"/>
      <c r="J65" s="1612"/>
      <c r="K65" s="1617"/>
    </row>
    <row r="66" spans="1:13" s="114" customFormat="1" ht="57.75" customHeight="1">
      <c r="A66" s="1602"/>
      <c r="B66" s="1043" t="s">
        <v>4941</v>
      </c>
      <c r="C66" s="1043" t="s">
        <v>4525</v>
      </c>
      <c r="D66" s="1043" t="s">
        <v>327</v>
      </c>
      <c r="E66" s="1044" t="s">
        <v>3717</v>
      </c>
      <c r="F66" s="1044" t="s">
        <v>147</v>
      </c>
      <c r="G66" s="1044" t="s">
        <v>1916</v>
      </c>
      <c r="H66" s="1044" t="s">
        <v>3718</v>
      </c>
      <c r="I66" s="1046" t="s">
        <v>86</v>
      </c>
      <c r="J66" s="1043" t="s">
        <v>115</v>
      </c>
      <c r="K66" s="1045" t="s">
        <v>4524</v>
      </c>
    </row>
    <row r="68" spans="1:13" s="94" customFormat="1" ht="32.25" customHeight="1">
      <c r="A68" s="228"/>
      <c r="B68" s="229"/>
      <c r="C68" s="229"/>
      <c r="D68" s="229"/>
      <c r="E68" s="230">
        <v>1</v>
      </c>
      <c r="F68" s="111"/>
      <c r="G68" s="212"/>
      <c r="H68" s="212"/>
      <c r="I68" s="212"/>
      <c r="J68" s="111"/>
      <c r="K68" s="111"/>
      <c r="L68" s="231"/>
      <c r="M68" s="777"/>
    </row>
    <row r="69" spans="1:13" s="94" customFormat="1" ht="44.25" customHeight="1">
      <c r="A69" s="201" t="s">
        <v>6460</v>
      </c>
      <c r="B69" s="201"/>
      <c r="C69" s="201"/>
      <c r="D69" s="201"/>
      <c r="E69" s="201"/>
      <c r="F69" s="201"/>
      <c r="G69" s="201"/>
      <c r="H69" s="201"/>
      <c r="I69" s="201"/>
      <c r="J69" s="201"/>
    </row>
    <row r="70" spans="1:13" s="94" customFormat="1" ht="37.5" customHeight="1">
      <c r="A70" s="980" t="s">
        <v>3781</v>
      </c>
      <c r="B70" s="980" t="s">
        <v>578</v>
      </c>
      <c r="C70" s="980" t="s">
        <v>2289</v>
      </c>
      <c r="D70" s="980" t="s">
        <v>2309</v>
      </c>
      <c r="E70" s="980" t="s">
        <v>2293</v>
      </c>
      <c r="F70" s="222" t="s">
        <v>1714</v>
      </c>
      <c r="G70" s="222" t="s">
        <v>1618</v>
      </c>
      <c r="H70" s="222" t="s">
        <v>156</v>
      </c>
      <c r="I70" s="980" t="s">
        <v>189</v>
      </c>
      <c r="J70" s="233" t="s">
        <v>2312</v>
      </c>
      <c r="K70" s="234" t="s">
        <v>5</v>
      </c>
    </row>
    <row r="71" spans="1:13" ht="33" customHeight="1">
      <c r="A71" s="1639" t="s">
        <v>6461</v>
      </c>
      <c r="B71" s="1859" t="s">
        <v>5215</v>
      </c>
      <c r="C71" s="1650" t="s">
        <v>5006</v>
      </c>
      <c r="D71" s="958" t="s">
        <v>2197</v>
      </c>
      <c r="E71" s="958" t="s">
        <v>3875</v>
      </c>
      <c r="F71" s="966" t="s">
        <v>148</v>
      </c>
      <c r="G71" s="966" t="s">
        <v>1720</v>
      </c>
      <c r="H71" s="958" t="s">
        <v>594</v>
      </c>
      <c r="I71" s="1650" t="s">
        <v>303</v>
      </c>
      <c r="J71" s="1650" t="s">
        <v>363</v>
      </c>
      <c r="K71" s="2038"/>
      <c r="L71" s="139"/>
      <c r="M71" s="139"/>
    </row>
    <row r="72" spans="1:13" ht="33" customHeight="1">
      <c r="A72" s="1640"/>
      <c r="B72" s="1859"/>
      <c r="C72" s="1650"/>
      <c r="D72" s="958" t="s">
        <v>43</v>
      </c>
      <c r="E72" s="958" t="s">
        <v>3876</v>
      </c>
      <c r="F72" s="966" t="s">
        <v>148</v>
      </c>
      <c r="G72" s="966" t="s">
        <v>1720</v>
      </c>
      <c r="H72" s="958" t="s">
        <v>4</v>
      </c>
      <c r="I72" s="1650"/>
      <c r="J72" s="1650"/>
      <c r="K72" s="2038"/>
      <c r="L72" s="139"/>
      <c r="M72" s="139"/>
    </row>
    <row r="73" spans="1:13" ht="33" customHeight="1">
      <c r="A73" s="1640"/>
      <c r="B73" s="1859"/>
      <c r="C73" s="1650"/>
      <c r="D73" s="958" t="s">
        <v>436</v>
      </c>
      <c r="E73" s="958" t="s">
        <v>3877</v>
      </c>
      <c r="F73" s="958" t="s">
        <v>148</v>
      </c>
      <c r="G73" s="958" t="s">
        <v>1720</v>
      </c>
      <c r="H73" s="958" t="s">
        <v>4</v>
      </c>
      <c r="I73" s="1650"/>
      <c r="J73" s="1650"/>
      <c r="K73" s="2038"/>
      <c r="L73" s="139"/>
      <c r="M73" s="139"/>
    </row>
    <row r="74" spans="1:13" ht="39.75" customHeight="1">
      <c r="A74" s="1834" t="s">
        <v>6462</v>
      </c>
      <c r="B74" s="1834" t="s">
        <v>5213</v>
      </c>
      <c r="C74" s="1834" t="s">
        <v>1375</v>
      </c>
      <c r="D74" s="957" t="s">
        <v>2081</v>
      </c>
      <c r="E74" s="957" t="s">
        <v>597</v>
      </c>
      <c r="F74" s="957" t="s">
        <v>513</v>
      </c>
      <c r="G74" s="957"/>
      <c r="H74" s="957">
        <v>1</v>
      </c>
      <c r="I74" s="1834" t="s">
        <v>78</v>
      </c>
      <c r="J74" s="1664" t="s">
        <v>1060</v>
      </c>
      <c r="K74" s="1862" t="s">
        <v>5007</v>
      </c>
      <c r="L74" s="139"/>
      <c r="M74" s="139"/>
    </row>
    <row r="75" spans="1:13" ht="39.75" customHeight="1">
      <c r="A75" s="1664"/>
      <c r="B75" s="1834"/>
      <c r="C75" s="1834"/>
      <c r="D75" s="957" t="s">
        <v>327</v>
      </c>
      <c r="E75" s="957" t="s">
        <v>512</v>
      </c>
      <c r="F75" s="957" t="s">
        <v>513</v>
      </c>
      <c r="G75" s="957"/>
      <c r="H75" s="957">
        <v>1</v>
      </c>
      <c r="I75" s="1664"/>
      <c r="J75" s="1664"/>
      <c r="K75" s="1862"/>
      <c r="L75" s="139"/>
      <c r="M75" s="139"/>
    </row>
    <row r="76" spans="1:13" ht="39.75" customHeight="1">
      <c r="A76" s="1664"/>
      <c r="B76" s="1834"/>
      <c r="C76" s="1834"/>
      <c r="D76" s="957" t="s">
        <v>6</v>
      </c>
      <c r="E76" s="957" t="s">
        <v>12</v>
      </c>
      <c r="F76" s="957" t="s">
        <v>513</v>
      </c>
      <c r="G76" s="957"/>
      <c r="H76" s="957">
        <v>1</v>
      </c>
      <c r="I76" s="1664"/>
      <c r="J76" s="1664"/>
      <c r="K76" s="1862"/>
      <c r="L76" s="139"/>
      <c r="M76" s="139"/>
    </row>
    <row r="77" spans="1:13" ht="87.75" customHeight="1">
      <c r="A77" s="966" t="s">
        <v>4949</v>
      </c>
      <c r="B77" s="958" t="s">
        <v>1483</v>
      </c>
      <c r="C77" s="966" t="s">
        <v>4943</v>
      </c>
      <c r="D77" s="958" t="s">
        <v>111</v>
      </c>
      <c r="E77" s="966" t="s">
        <v>4944</v>
      </c>
      <c r="F77" s="958" t="s">
        <v>148</v>
      </c>
      <c r="G77" s="958"/>
      <c r="H77" s="958">
        <v>1</v>
      </c>
      <c r="I77" s="958" t="s">
        <v>78</v>
      </c>
      <c r="J77" s="958" t="s">
        <v>18</v>
      </c>
      <c r="K77" s="614"/>
      <c r="L77" s="139"/>
      <c r="M77" s="139"/>
    </row>
    <row r="78" spans="1:13" ht="33" customHeight="1">
      <c r="A78" s="1889" t="s">
        <v>4949</v>
      </c>
      <c r="B78" s="1664" t="s">
        <v>5217</v>
      </c>
      <c r="C78" s="1834" t="s">
        <v>4947</v>
      </c>
      <c r="D78" s="957" t="s">
        <v>43</v>
      </c>
      <c r="E78" s="957" t="s">
        <v>605</v>
      </c>
      <c r="F78" s="957" t="s">
        <v>148</v>
      </c>
      <c r="G78" s="957"/>
      <c r="H78" s="957">
        <v>1</v>
      </c>
      <c r="I78" s="1664" t="s">
        <v>82</v>
      </c>
      <c r="J78" s="1834" t="s">
        <v>10</v>
      </c>
      <c r="K78" s="1638" t="s">
        <v>4946</v>
      </c>
      <c r="L78" s="139"/>
      <c r="M78" s="139"/>
    </row>
    <row r="79" spans="1:13" ht="44.25" customHeight="1">
      <c r="A79" s="1889"/>
      <c r="B79" s="1664"/>
      <c r="C79" s="1834"/>
      <c r="D79" s="957" t="s">
        <v>111</v>
      </c>
      <c r="E79" s="968" t="s">
        <v>4945</v>
      </c>
      <c r="F79" s="957" t="s">
        <v>148</v>
      </c>
      <c r="G79" s="957"/>
      <c r="H79" s="957" t="s">
        <v>2977</v>
      </c>
      <c r="I79" s="1664"/>
      <c r="J79" s="1664"/>
      <c r="K79" s="1691"/>
      <c r="L79" s="139"/>
      <c r="M79" s="139"/>
    </row>
    <row r="80" spans="1:13" ht="33" customHeight="1">
      <c r="A80" s="1889"/>
      <c r="B80" s="1664"/>
      <c r="C80" s="1834"/>
      <c r="D80" s="957" t="s">
        <v>292</v>
      </c>
      <c r="E80" s="957" t="s">
        <v>606</v>
      </c>
      <c r="F80" s="957" t="s">
        <v>148</v>
      </c>
      <c r="G80" s="957"/>
      <c r="H80" s="957" t="s">
        <v>2978</v>
      </c>
      <c r="I80" s="1664"/>
      <c r="J80" s="1664"/>
      <c r="K80" s="1691"/>
      <c r="L80" s="139"/>
      <c r="M80" s="139"/>
    </row>
    <row r="81" spans="1:13" s="94" customFormat="1" ht="32.25" customHeight="1">
      <c r="A81" s="228"/>
      <c r="B81" s="229"/>
      <c r="C81" s="229"/>
      <c r="D81" s="229"/>
      <c r="E81" s="230">
        <v>4</v>
      </c>
      <c r="F81" s="111"/>
      <c r="G81" s="212"/>
      <c r="H81" s="212"/>
      <c r="I81" s="212"/>
      <c r="J81" s="111"/>
      <c r="K81" s="111"/>
      <c r="L81" s="231"/>
      <c r="M81" s="777"/>
    </row>
    <row r="82" spans="1:13" s="94" customFormat="1" ht="45" customHeight="1">
      <c r="A82" s="201" t="s">
        <v>1373</v>
      </c>
      <c r="B82" s="201"/>
      <c r="C82" s="201"/>
      <c r="D82" s="201"/>
      <c r="E82" s="201"/>
      <c r="F82" s="201"/>
      <c r="G82" s="201"/>
      <c r="H82" s="201"/>
      <c r="I82" s="201"/>
      <c r="J82" s="201"/>
    </row>
    <row r="83" spans="1:13" s="94" customFormat="1" ht="37.5" customHeight="1">
      <c r="A83" s="980" t="s">
        <v>3781</v>
      </c>
      <c r="B83" s="980" t="s">
        <v>578</v>
      </c>
      <c r="C83" s="980" t="s">
        <v>2289</v>
      </c>
      <c r="D83" s="980" t="s">
        <v>2309</v>
      </c>
      <c r="E83" s="980" t="s">
        <v>2293</v>
      </c>
      <c r="F83" s="222" t="s">
        <v>1714</v>
      </c>
      <c r="G83" s="222" t="s">
        <v>1618</v>
      </c>
      <c r="H83" s="222" t="s">
        <v>156</v>
      </c>
      <c r="I83" s="980" t="s">
        <v>189</v>
      </c>
      <c r="J83" s="233" t="s">
        <v>2312</v>
      </c>
      <c r="K83" s="234" t="s">
        <v>5</v>
      </c>
    </row>
    <row r="84" spans="1:13" ht="48.75" customHeight="1">
      <c r="A84" s="1859" t="s">
        <v>6463</v>
      </c>
      <c r="B84" s="1859" t="s">
        <v>1484</v>
      </c>
      <c r="C84" s="1650" t="s">
        <v>4958</v>
      </c>
      <c r="D84" s="958" t="s">
        <v>602</v>
      </c>
      <c r="E84" s="966" t="s">
        <v>3937</v>
      </c>
      <c r="F84" s="958" t="s">
        <v>44</v>
      </c>
      <c r="G84" s="958" t="s">
        <v>1743</v>
      </c>
      <c r="H84" s="950">
        <v>1</v>
      </c>
      <c r="I84" s="1650" t="s">
        <v>212</v>
      </c>
      <c r="J84" s="1859" t="s">
        <v>260</v>
      </c>
      <c r="K84" s="2038"/>
      <c r="L84" s="139"/>
      <c r="M84" s="139"/>
    </row>
    <row r="85" spans="1:13" ht="48.75" customHeight="1">
      <c r="A85" s="1859"/>
      <c r="B85" s="1859"/>
      <c r="C85" s="1650"/>
      <c r="D85" s="950" t="s">
        <v>436</v>
      </c>
      <c r="E85" s="949" t="s">
        <v>3935</v>
      </c>
      <c r="F85" s="958" t="s">
        <v>44</v>
      </c>
      <c r="G85" s="958" t="s">
        <v>4956</v>
      </c>
      <c r="H85" s="958" t="s">
        <v>603</v>
      </c>
      <c r="I85" s="1650"/>
      <c r="J85" s="1859"/>
      <c r="K85" s="2042"/>
      <c r="L85" s="139"/>
      <c r="M85" s="139"/>
    </row>
    <row r="86" spans="1:13" ht="48.75" customHeight="1">
      <c r="A86" s="1834" t="s">
        <v>6464</v>
      </c>
      <c r="B86" s="1834" t="s">
        <v>4989</v>
      </c>
      <c r="C86" s="1866" t="s">
        <v>4959</v>
      </c>
      <c r="D86" s="957" t="s">
        <v>602</v>
      </c>
      <c r="E86" s="968" t="s">
        <v>3937</v>
      </c>
      <c r="F86" s="957" t="s">
        <v>44</v>
      </c>
      <c r="G86" s="957" t="s">
        <v>1743</v>
      </c>
      <c r="H86" s="946">
        <v>1</v>
      </c>
      <c r="I86" s="1664" t="s">
        <v>4963</v>
      </c>
      <c r="J86" s="1834" t="s">
        <v>260</v>
      </c>
      <c r="K86" s="1862"/>
      <c r="L86" s="139"/>
      <c r="M86" s="139"/>
    </row>
    <row r="87" spans="1:13" ht="48.75" customHeight="1">
      <c r="A87" s="1834"/>
      <c r="B87" s="1834"/>
      <c r="C87" s="2050"/>
      <c r="D87" s="946" t="s">
        <v>436</v>
      </c>
      <c r="E87" s="948" t="s">
        <v>2962</v>
      </c>
      <c r="F87" s="957" t="s">
        <v>44</v>
      </c>
      <c r="G87" s="957" t="s">
        <v>4956</v>
      </c>
      <c r="H87" s="957" t="s">
        <v>603</v>
      </c>
      <c r="I87" s="1664"/>
      <c r="J87" s="1834"/>
      <c r="K87" s="2041"/>
      <c r="L87" s="139"/>
      <c r="M87" s="139"/>
    </row>
    <row r="88" spans="1:13" ht="48.75" customHeight="1">
      <c r="A88" s="1834"/>
      <c r="B88" s="1834" t="s">
        <v>4990</v>
      </c>
      <c r="C88" s="1866" t="s">
        <v>4960</v>
      </c>
      <c r="D88" s="957" t="s">
        <v>602</v>
      </c>
      <c r="E88" s="968" t="s">
        <v>3937</v>
      </c>
      <c r="F88" s="957" t="s">
        <v>44</v>
      </c>
      <c r="G88" s="957" t="s">
        <v>1743</v>
      </c>
      <c r="H88" s="946">
        <v>1</v>
      </c>
      <c r="I88" s="1664" t="s">
        <v>4957</v>
      </c>
      <c r="J88" s="1834" t="s">
        <v>18</v>
      </c>
      <c r="K88" s="1862" t="s">
        <v>4964</v>
      </c>
      <c r="L88" s="139"/>
      <c r="M88" s="139"/>
    </row>
    <row r="89" spans="1:13" ht="48.75" customHeight="1">
      <c r="A89" s="1834"/>
      <c r="B89" s="1834"/>
      <c r="C89" s="2050"/>
      <c r="D89" s="946" t="s">
        <v>436</v>
      </c>
      <c r="E89" s="948" t="s">
        <v>2962</v>
      </c>
      <c r="F89" s="957" t="s">
        <v>44</v>
      </c>
      <c r="G89" s="957" t="s">
        <v>4956</v>
      </c>
      <c r="H89" s="957" t="s">
        <v>603</v>
      </c>
      <c r="I89" s="1664"/>
      <c r="J89" s="1834"/>
      <c r="K89" s="2041"/>
      <c r="L89" s="139"/>
      <c r="M89" s="139"/>
    </row>
    <row r="90" spans="1:13" ht="48.75" customHeight="1">
      <c r="A90" s="1859" t="s">
        <v>6465</v>
      </c>
      <c r="B90" s="1859" t="s">
        <v>4991</v>
      </c>
      <c r="C90" s="1859" t="s">
        <v>4961</v>
      </c>
      <c r="D90" s="958" t="s">
        <v>602</v>
      </c>
      <c r="E90" s="966" t="s">
        <v>3937</v>
      </c>
      <c r="F90" s="958" t="s">
        <v>44</v>
      </c>
      <c r="G90" s="958" t="s">
        <v>1743</v>
      </c>
      <c r="H90" s="950">
        <v>1</v>
      </c>
      <c r="I90" s="1650" t="s">
        <v>212</v>
      </c>
      <c r="J90" s="1859" t="s">
        <v>260</v>
      </c>
      <c r="K90" s="2038"/>
      <c r="L90" s="139"/>
      <c r="M90" s="139"/>
    </row>
    <row r="91" spans="1:13" ht="48.75" customHeight="1">
      <c r="A91" s="1859"/>
      <c r="B91" s="1859"/>
      <c r="C91" s="1650"/>
      <c r="D91" s="950" t="s">
        <v>436</v>
      </c>
      <c r="E91" s="949" t="s">
        <v>2962</v>
      </c>
      <c r="F91" s="958" t="s">
        <v>44</v>
      </c>
      <c r="G91" s="958" t="s">
        <v>4956</v>
      </c>
      <c r="H91" s="958" t="s">
        <v>603</v>
      </c>
      <c r="I91" s="1650"/>
      <c r="J91" s="1859"/>
      <c r="K91" s="2042"/>
      <c r="L91" s="139"/>
      <c r="M91" s="139"/>
    </row>
    <row r="92" spans="1:13" ht="48.75" customHeight="1">
      <c r="A92" s="1859"/>
      <c r="B92" s="1859" t="s">
        <v>4992</v>
      </c>
      <c r="C92" s="1859" t="s">
        <v>4962</v>
      </c>
      <c r="D92" s="958" t="s">
        <v>602</v>
      </c>
      <c r="E92" s="966" t="s">
        <v>3937</v>
      </c>
      <c r="F92" s="958" t="s">
        <v>44</v>
      </c>
      <c r="G92" s="958" t="s">
        <v>1743</v>
      </c>
      <c r="H92" s="950">
        <v>1</v>
      </c>
      <c r="I92" s="1650" t="s">
        <v>4957</v>
      </c>
      <c r="J92" s="1859" t="s">
        <v>18</v>
      </c>
      <c r="K92" s="2038" t="s">
        <v>4965</v>
      </c>
      <c r="L92" s="139"/>
      <c r="M92" s="139"/>
    </row>
    <row r="93" spans="1:13" ht="48.75" customHeight="1">
      <c r="A93" s="1859"/>
      <c r="B93" s="1859"/>
      <c r="C93" s="1650"/>
      <c r="D93" s="950" t="s">
        <v>436</v>
      </c>
      <c r="E93" s="949" t="s">
        <v>2962</v>
      </c>
      <c r="F93" s="958" t="s">
        <v>44</v>
      </c>
      <c r="G93" s="958" t="s">
        <v>4956</v>
      </c>
      <c r="H93" s="958" t="s">
        <v>603</v>
      </c>
      <c r="I93" s="1650"/>
      <c r="J93" s="1859"/>
      <c r="K93" s="2042"/>
      <c r="L93" s="139"/>
      <c r="M93" s="139"/>
    </row>
    <row r="94" spans="1:13" ht="33" customHeight="1">
      <c r="A94" s="1836" t="s">
        <v>6466</v>
      </c>
      <c r="B94" s="1664" t="s">
        <v>4999</v>
      </c>
      <c r="C94" s="1834" t="s">
        <v>5004</v>
      </c>
      <c r="D94" s="957" t="s">
        <v>1527</v>
      </c>
      <c r="E94" s="957" t="s">
        <v>2198</v>
      </c>
      <c r="F94" s="957" t="s">
        <v>7</v>
      </c>
      <c r="G94" s="957" t="s">
        <v>2199</v>
      </c>
      <c r="H94" s="957" t="s">
        <v>15</v>
      </c>
      <c r="I94" s="1664" t="s">
        <v>181</v>
      </c>
      <c r="J94" s="1834" t="s">
        <v>260</v>
      </c>
      <c r="K94" s="1638" t="s">
        <v>2202</v>
      </c>
      <c r="L94" s="139"/>
      <c r="M94" s="139"/>
    </row>
    <row r="95" spans="1:13" ht="44.25" customHeight="1">
      <c r="A95" s="1889"/>
      <c r="B95" s="1664"/>
      <c r="C95" s="1834"/>
      <c r="D95" s="957" t="s">
        <v>331</v>
      </c>
      <c r="E95" s="968" t="s">
        <v>1920</v>
      </c>
      <c r="F95" s="957" t="s">
        <v>7</v>
      </c>
      <c r="G95" s="957" t="s">
        <v>2199</v>
      </c>
      <c r="H95" s="957" t="s">
        <v>15</v>
      </c>
      <c r="I95" s="1664"/>
      <c r="J95" s="1664"/>
      <c r="K95" s="1691"/>
      <c r="L95" s="139"/>
      <c r="M95" s="139"/>
    </row>
    <row r="96" spans="1:13" ht="33" customHeight="1">
      <c r="A96" s="1889"/>
      <c r="B96" s="1664"/>
      <c r="C96" s="1834"/>
      <c r="D96" s="957" t="s">
        <v>436</v>
      </c>
      <c r="E96" s="957" t="s">
        <v>2200</v>
      </c>
      <c r="F96" s="957" t="s">
        <v>7</v>
      </c>
      <c r="G96" s="957" t="s">
        <v>1642</v>
      </c>
      <c r="H96" s="957" t="s">
        <v>15</v>
      </c>
      <c r="I96" s="1664"/>
      <c r="J96" s="1664"/>
      <c r="K96" s="1691"/>
      <c r="L96" s="139"/>
      <c r="M96" s="139"/>
    </row>
    <row r="97" spans="1:13" ht="33" customHeight="1">
      <c r="A97" s="1889"/>
      <c r="B97" s="1664" t="s">
        <v>5000</v>
      </c>
      <c r="C97" s="1834" t="s">
        <v>5005</v>
      </c>
      <c r="D97" s="957" t="s">
        <v>2197</v>
      </c>
      <c r="E97" s="957" t="s">
        <v>2198</v>
      </c>
      <c r="F97" s="957" t="s">
        <v>7</v>
      </c>
      <c r="G97" s="957" t="s">
        <v>2199</v>
      </c>
      <c r="H97" s="957" t="s">
        <v>15</v>
      </c>
      <c r="I97" s="1664" t="s">
        <v>2204</v>
      </c>
      <c r="J97" s="1834" t="s">
        <v>690</v>
      </c>
      <c r="K97" s="1987"/>
      <c r="L97" s="139"/>
      <c r="M97" s="139"/>
    </row>
    <row r="98" spans="1:13" ht="44.25" customHeight="1">
      <c r="A98" s="1889"/>
      <c r="B98" s="1664"/>
      <c r="C98" s="1834"/>
      <c r="D98" s="957" t="s">
        <v>331</v>
      </c>
      <c r="E98" s="968" t="s">
        <v>1920</v>
      </c>
      <c r="F98" s="957" t="s">
        <v>7</v>
      </c>
      <c r="G98" s="957" t="s">
        <v>2199</v>
      </c>
      <c r="H98" s="957" t="s">
        <v>15</v>
      </c>
      <c r="I98" s="1664"/>
      <c r="J98" s="1664"/>
      <c r="K98" s="2052"/>
      <c r="L98" s="139"/>
      <c r="M98" s="139"/>
    </row>
    <row r="99" spans="1:13" ht="33" customHeight="1">
      <c r="A99" s="1889"/>
      <c r="B99" s="1664"/>
      <c r="C99" s="1834"/>
      <c r="D99" s="957" t="s">
        <v>436</v>
      </c>
      <c r="E99" s="957" t="s">
        <v>2200</v>
      </c>
      <c r="F99" s="957" t="s">
        <v>7</v>
      </c>
      <c r="G99" s="957" t="s">
        <v>1642</v>
      </c>
      <c r="H99" s="957" t="s">
        <v>15</v>
      </c>
      <c r="I99" s="1664"/>
      <c r="J99" s="1664"/>
      <c r="K99" s="2052"/>
      <c r="L99" s="139"/>
      <c r="M99" s="139"/>
    </row>
    <row r="100" spans="1:13">
      <c r="E100" s="148">
        <v>3</v>
      </c>
    </row>
    <row r="102" spans="1:13" ht="33">
      <c r="A102" s="132" t="s">
        <v>6571</v>
      </c>
    </row>
    <row r="103" spans="1:13" s="275" customFormat="1" ht="16.5" customHeight="1">
      <c r="A103" s="435"/>
      <c r="B103" s="435"/>
      <c r="H103" s="435"/>
      <c r="J103" s="435"/>
      <c r="K103" s="435"/>
    </row>
    <row r="104" spans="1:13" s="275" customFormat="1" ht="57" customHeight="1">
      <c r="A104" s="264" t="s">
        <v>5812</v>
      </c>
      <c r="B104" s="389"/>
      <c r="C104" s="390"/>
      <c r="D104" s="389"/>
      <c r="E104" s="104"/>
      <c r="F104" s="982"/>
      <c r="G104" s="130"/>
      <c r="H104" s="130"/>
      <c r="I104" s="130"/>
      <c r="J104" s="130"/>
      <c r="K104" s="130"/>
    </row>
    <row r="105" spans="1:13" s="275" customFormat="1" ht="26.25" customHeight="1">
      <c r="A105" s="185" t="s">
        <v>3781</v>
      </c>
      <c r="B105" s="185" t="s">
        <v>578</v>
      </c>
      <c r="C105" s="185" t="s">
        <v>2289</v>
      </c>
      <c r="D105" s="185" t="s">
        <v>2309</v>
      </c>
      <c r="E105" s="185" t="s">
        <v>2293</v>
      </c>
      <c r="F105" s="185" t="s">
        <v>1714</v>
      </c>
      <c r="G105" s="185" t="s">
        <v>1618</v>
      </c>
      <c r="H105" s="185" t="s">
        <v>156</v>
      </c>
      <c r="I105" s="185" t="s">
        <v>189</v>
      </c>
      <c r="J105" s="191" t="s">
        <v>2312</v>
      </c>
      <c r="K105" s="185" t="s">
        <v>5</v>
      </c>
    </row>
    <row r="106" spans="1:13" s="157" customFormat="1" ht="39.75" customHeight="1">
      <c r="A106" s="1848" t="s">
        <v>6467</v>
      </c>
      <c r="B106" s="1848" t="s">
        <v>4998</v>
      </c>
      <c r="C106" s="1903" t="s">
        <v>5003</v>
      </c>
      <c r="D106" s="981" t="s">
        <v>2197</v>
      </c>
      <c r="E106" s="981" t="s">
        <v>3930</v>
      </c>
      <c r="F106" s="960" t="s">
        <v>148</v>
      </c>
      <c r="G106" s="960" t="s">
        <v>1720</v>
      </c>
      <c r="H106" s="981" t="s">
        <v>594</v>
      </c>
      <c r="I106" s="1903" t="s">
        <v>303</v>
      </c>
      <c r="J106" s="1903" t="s">
        <v>363</v>
      </c>
      <c r="K106" s="2047" t="s">
        <v>633</v>
      </c>
    </row>
    <row r="107" spans="1:13" s="157" customFormat="1" ht="39.75" customHeight="1">
      <c r="A107" s="1852"/>
      <c r="B107" s="1852"/>
      <c r="C107" s="1904"/>
      <c r="D107" s="981" t="s">
        <v>43</v>
      </c>
      <c r="E107" s="981" t="s">
        <v>3931</v>
      </c>
      <c r="F107" s="960" t="s">
        <v>148</v>
      </c>
      <c r="G107" s="960" t="s">
        <v>1720</v>
      </c>
      <c r="H107" s="981" t="s">
        <v>4</v>
      </c>
      <c r="I107" s="1904"/>
      <c r="J107" s="1904"/>
      <c r="K107" s="2048"/>
    </row>
    <row r="108" spans="1:13" s="157" customFormat="1" ht="39.75" customHeight="1" thickBot="1">
      <c r="A108" s="1849"/>
      <c r="B108" s="1849"/>
      <c r="C108" s="1905"/>
      <c r="D108" s="981" t="s">
        <v>436</v>
      </c>
      <c r="E108" s="981" t="s">
        <v>3932</v>
      </c>
      <c r="F108" s="981" t="s">
        <v>148</v>
      </c>
      <c r="G108" s="981" t="s">
        <v>1720</v>
      </c>
      <c r="H108" s="981" t="s">
        <v>4</v>
      </c>
      <c r="I108" s="1905"/>
      <c r="J108" s="1905"/>
      <c r="K108" s="2049"/>
    </row>
    <row r="109" spans="1:13" ht="50.1" customHeight="1">
      <c r="A109" s="763"/>
      <c r="B109" s="2053"/>
      <c r="C109" s="1905" t="s">
        <v>592</v>
      </c>
      <c r="D109" s="756" t="s">
        <v>20</v>
      </c>
      <c r="E109" s="756" t="s">
        <v>668</v>
      </c>
      <c r="F109" s="756" t="s">
        <v>30</v>
      </c>
      <c r="G109" s="756"/>
      <c r="H109" s="756">
        <v>1</v>
      </c>
      <c r="I109" s="1905" t="s">
        <v>81</v>
      </c>
      <c r="J109" s="1849" t="s">
        <v>363</v>
      </c>
      <c r="K109" s="2046" t="s">
        <v>2306</v>
      </c>
      <c r="L109" s="139"/>
      <c r="M109" s="139"/>
    </row>
    <row r="110" spans="1:13" ht="50.1" customHeight="1">
      <c r="A110" s="763"/>
      <c r="B110" s="2054"/>
      <c r="C110" s="2051"/>
      <c r="D110" s="757" t="s">
        <v>103</v>
      </c>
      <c r="E110" s="757" t="s">
        <v>589</v>
      </c>
      <c r="F110" s="757" t="s">
        <v>44</v>
      </c>
      <c r="G110" s="757"/>
      <c r="H110" s="755" t="s">
        <v>4</v>
      </c>
      <c r="I110" s="2051"/>
      <c r="J110" s="1727"/>
      <c r="K110" s="1671"/>
      <c r="L110" s="139"/>
      <c r="M110" s="139"/>
    </row>
    <row r="111" spans="1:13" ht="50.1" customHeight="1">
      <c r="A111" s="763"/>
      <c r="B111" s="2054"/>
      <c r="C111" s="2051"/>
      <c r="D111" s="755" t="s">
        <v>2565</v>
      </c>
      <c r="E111" s="757" t="s">
        <v>589</v>
      </c>
      <c r="F111" s="757" t="s">
        <v>311</v>
      </c>
      <c r="G111" s="757"/>
      <c r="H111" s="755" t="s">
        <v>4</v>
      </c>
      <c r="I111" s="2051"/>
      <c r="J111" s="1727"/>
      <c r="K111" s="1671"/>
      <c r="L111" s="139"/>
      <c r="M111" s="139"/>
    </row>
    <row r="112" spans="1:13" ht="50.1" customHeight="1">
      <c r="A112" s="764"/>
      <c r="B112" s="2055"/>
      <c r="C112" s="2051"/>
      <c r="D112" s="757" t="s">
        <v>6</v>
      </c>
      <c r="E112" s="757" t="s">
        <v>593</v>
      </c>
      <c r="F112" s="757" t="s">
        <v>311</v>
      </c>
      <c r="G112" s="757"/>
      <c r="H112" s="757" t="s">
        <v>4</v>
      </c>
      <c r="I112" s="2051"/>
      <c r="J112" s="1727"/>
      <c r="K112" s="1671"/>
      <c r="L112" s="139"/>
      <c r="M112" s="139"/>
    </row>
    <row r="113" spans="1:13" ht="57" customHeight="1">
      <c r="A113" s="762"/>
      <c r="B113" s="1010"/>
      <c r="C113" s="755" t="s">
        <v>596</v>
      </c>
      <c r="D113" s="757" t="s">
        <v>2081</v>
      </c>
      <c r="E113" s="757" t="s">
        <v>1002</v>
      </c>
      <c r="F113" s="757" t="s">
        <v>30</v>
      </c>
      <c r="G113" s="757"/>
      <c r="H113" s="757">
        <v>1</v>
      </c>
      <c r="I113" s="757" t="s">
        <v>180</v>
      </c>
      <c r="J113" s="757" t="s">
        <v>260</v>
      </c>
      <c r="K113" s="758" t="s">
        <v>1521</v>
      </c>
      <c r="L113" s="139"/>
      <c r="M113" s="139"/>
    </row>
    <row r="114" spans="1:13" ht="48" customHeight="1">
      <c r="A114" s="1848" t="s">
        <v>1373</v>
      </c>
      <c r="B114" s="2044"/>
      <c r="C114" s="1903" t="s">
        <v>1434</v>
      </c>
      <c r="D114" s="981" t="s">
        <v>103</v>
      </c>
      <c r="E114" s="981" t="s">
        <v>1001</v>
      </c>
      <c r="F114" s="981" t="s">
        <v>30</v>
      </c>
      <c r="G114" s="981"/>
      <c r="H114" s="981">
        <v>1</v>
      </c>
      <c r="I114" s="1903" t="s">
        <v>81</v>
      </c>
      <c r="J114" s="1903" t="s">
        <v>18</v>
      </c>
      <c r="K114" s="1845" t="s">
        <v>3000</v>
      </c>
      <c r="L114" s="139"/>
      <c r="M114" s="139"/>
    </row>
    <row r="115" spans="1:13" ht="48" customHeight="1">
      <c r="A115" s="1849"/>
      <c r="B115" s="2045"/>
      <c r="C115" s="1905"/>
      <c r="D115" s="981" t="s">
        <v>436</v>
      </c>
      <c r="E115" s="981" t="s">
        <v>24</v>
      </c>
      <c r="F115" s="981" t="s">
        <v>600</v>
      </c>
      <c r="G115" s="981"/>
      <c r="H115" s="981" t="s">
        <v>4</v>
      </c>
      <c r="I115" s="1905"/>
      <c r="J115" s="1905"/>
      <c r="K115" s="2046"/>
      <c r="L115" s="139"/>
      <c r="M115" s="139"/>
    </row>
  </sheetData>
  <mergeCells count="167">
    <mergeCell ref="D1:F1"/>
    <mergeCell ref="B47:B48"/>
    <mergeCell ref="B78:B80"/>
    <mergeCell ref="B86:B87"/>
    <mergeCell ref="J92:J93"/>
    <mergeCell ref="K92:K93"/>
    <mergeCell ref="B45:B46"/>
    <mergeCell ref="B36:B37"/>
    <mergeCell ref="B6:B7"/>
    <mergeCell ref="C32:C33"/>
    <mergeCell ref="B32:B33"/>
    <mergeCell ref="A94:A99"/>
    <mergeCell ref="B106:B108"/>
    <mergeCell ref="C97:C99"/>
    <mergeCell ref="I92:I93"/>
    <mergeCell ref="B109:B112"/>
    <mergeCell ref="B97:B99"/>
    <mergeCell ref="B94:B96"/>
    <mergeCell ref="B92:B93"/>
    <mergeCell ref="J32:J33"/>
    <mergeCell ref="B74:B76"/>
    <mergeCell ref="I78:I80"/>
    <mergeCell ref="I84:I85"/>
    <mergeCell ref="J84:J85"/>
    <mergeCell ref="I32:I33"/>
    <mergeCell ref="A114:A115"/>
    <mergeCell ref="A84:A85"/>
    <mergeCell ref="A78:A80"/>
    <mergeCell ref="I97:I99"/>
    <mergeCell ref="K90:K91"/>
    <mergeCell ref="C114:C115"/>
    <mergeCell ref="I114:I115"/>
    <mergeCell ref="J114:J115"/>
    <mergeCell ref="K114:K115"/>
    <mergeCell ref="K106:K108"/>
    <mergeCell ref="B84:B85"/>
    <mergeCell ref="A86:A89"/>
    <mergeCell ref="C86:C87"/>
    <mergeCell ref="C88:C89"/>
    <mergeCell ref="I86:I87"/>
    <mergeCell ref="J86:J87"/>
    <mergeCell ref="C109:C112"/>
    <mergeCell ref="A106:A108"/>
    <mergeCell ref="J88:J89"/>
    <mergeCell ref="B90:B91"/>
    <mergeCell ref="B88:B89"/>
    <mergeCell ref="A90:A93"/>
    <mergeCell ref="C90:C91"/>
    <mergeCell ref="I90:I91"/>
    <mergeCell ref="I8:I10"/>
    <mergeCell ref="J8:J10"/>
    <mergeCell ref="B8:B10"/>
    <mergeCell ref="C6:C7"/>
    <mergeCell ref="I6:I7"/>
    <mergeCell ref="J6:J7"/>
    <mergeCell ref="K6:K7"/>
    <mergeCell ref="K8:K10"/>
    <mergeCell ref="B114:B115"/>
    <mergeCell ref="J90:J91"/>
    <mergeCell ref="J97:J99"/>
    <mergeCell ref="K97:K99"/>
    <mergeCell ref="I109:I112"/>
    <mergeCell ref="J109:J112"/>
    <mergeCell ref="K109:K112"/>
    <mergeCell ref="K88:K89"/>
    <mergeCell ref="K84:K85"/>
    <mergeCell ref="B29:B30"/>
    <mergeCell ref="A74:A76"/>
    <mergeCell ref="A71:A73"/>
    <mergeCell ref="A32:A38"/>
    <mergeCell ref="A21:A24"/>
    <mergeCell ref="A15:A17"/>
    <mergeCell ref="A18:A20"/>
    <mergeCell ref="A25:A31"/>
    <mergeCell ref="A45:A46"/>
    <mergeCell ref="A47:A48"/>
    <mergeCell ref="A52:A66"/>
    <mergeCell ref="C106:C108"/>
    <mergeCell ref="I106:I108"/>
    <mergeCell ref="J106:J108"/>
    <mergeCell ref="K86:K87"/>
    <mergeCell ref="I88:I89"/>
    <mergeCell ref="B27:B28"/>
    <mergeCell ref="B25:B26"/>
    <mergeCell ref="B11:B12"/>
    <mergeCell ref="K27:K28"/>
    <mergeCell ref="K13:K14"/>
    <mergeCell ref="C71:C73"/>
    <mergeCell ref="I71:I73"/>
    <mergeCell ref="J71:J73"/>
    <mergeCell ref="K71:K73"/>
    <mergeCell ref="C45:C46"/>
    <mergeCell ref="C47:C48"/>
    <mergeCell ref="K45:K46"/>
    <mergeCell ref="K47:K48"/>
    <mergeCell ref="B71:B73"/>
    <mergeCell ref="C11:C12"/>
    <mergeCell ref="I11:I12"/>
    <mergeCell ref="J11:J12"/>
    <mergeCell ref="K11:K12"/>
    <mergeCell ref="B13:B14"/>
    <mergeCell ref="K34:K35"/>
    <mergeCell ref="I57:I60"/>
    <mergeCell ref="J57:J60"/>
    <mergeCell ref="K57:K60"/>
    <mergeCell ref="J45:J46"/>
    <mergeCell ref="C36:C37"/>
    <mergeCell ref="I36:I37"/>
    <mergeCell ref="J36:J37"/>
    <mergeCell ref="K36:K37"/>
    <mergeCell ref="C92:C93"/>
    <mergeCell ref="I47:I48"/>
    <mergeCell ref="I74:I76"/>
    <mergeCell ref="C94:C96"/>
    <mergeCell ref="I94:I96"/>
    <mergeCell ref="J94:J96"/>
    <mergeCell ref="K94:K96"/>
    <mergeCell ref="J47:J48"/>
    <mergeCell ref="C84:C85"/>
    <mergeCell ref="B34:B35"/>
    <mergeCell ref="K32:K33"/>
    <mergeCell ref="J74:J76"/>
    <mergeCell ref="K74:K76"/>
    <mergeCell ref="K78:K80"/>
    <mergeCell ref="B52:B56"/>
    <mergeCell ref="C52:C56"/>
    <mergeCell ref="I52:I56"/>
    <mergeCell ref="J52:J56"/>
    <mergeCell ref="K52:K56"/>
    <mergeCell ref="C74:C76"/>
    <mergeCell ref="C78:C80"/>
    <mergeCell ref="J78:J80"/>
    <mergeCell ref="B61:B65"/>
    <mergeCell ref="C61:C65"/>
    <mergeCell ref="I61:I65"/>
    <mergeCell ref="J61:J65"/>
    <mergeCell ref="K61:K65"/>
    <mergeCell ref="B57:B60"/>
    <mergeCell ref="C57:C60"/>
    <mergeCell ref="C34:C35"/>
    <mergeCell ref="I45:I46"/>
    <mergeCell ref="J34:J35"/>
    <mergeCell ref="I34:I35"/>
    <mergeCell ref="A4:A5"/>
    <mergeCell ref="B4:B5"/>
    <mergeCell ref="C4:C5"/>
    <mergeCell ref="I4:I5"/>
    <mergeCell ref="J4:J5"/>
    <mergeCell ref="K4:K5"/>
    <mergeCell ref="K29:K30"/>
    <mergeCell ref="C25:C26"/>
    <mergeCell ref="I25:I26"/>
    <mergeCell ref="J25:J26"/>
    <mergeCell ref="K25:K26"/>
    <mergeCell ref="C29:C30"/>
    <mergeCell ref="I29:I30"/>
    <mergeCell ref="J29:J30"/>
    <mergeCell ref="I27:I28"/>
    <mergeCell ref="J27:J28"/>
    <mergeCell ref="C27:C28"/>
    <mergeCell ref="J13:J14"/>
    <mergeCell ref="A11:A14"/>
    <mergeCell ref="A8:A10"/>
    <mergeCell ref="A6:A7"/>
    <mergeCell ref="C13:C14"/>
    <mergeCell ref="I13:I14"/>
    <mergeCell ref="C8:C10"/>
  </mergeCells>
  <phoneticPr fontId="3"/>
  <hyperlinks>
    <hyperlink ref="C52:C56" r:id="rId1" display="R-MPV療法（1コース目）"/>
    <hyperlink ref="C1" location="'表紙　ハイパーリンク'!A1" display="表紙　ハイパーリンク"/>
    <hyperlink ref="D1:F1" location="体表面積と腎機能等の計算シート!A1" display="体表面積と腎機能等の計算シート"/>
  </hyperlinks>
  <pageMargins left="0.7" right="0.7" top="0.75" bottom="0.75" header="0.3" footer="0.3"/>
  <pageSetup paperSize="8" scale="41" fitToHeight="0" orientation="landscape" r:id="rId2"/>
  <headerFooter alignWithMargins="0"/>
  <rowBreaks count="3" manualBreakCount="3">
    <brk id="24" max="16383" man="1"/>
    <brk id="41" max="16383" man="1"/>
    <brk id="8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0" zoomScaleNormal="70" workbookViewId="0">
      <pane ySplit="1" topLeftCell="A2" activePane="bottomLeft" state="frozen"/>
      <selection pane="bottomLeft" activeCell="D1" sqref="D1:E1"/>
    </sheetView>
  </sheetViews>
  <sheetFormatPr defaultColWidth="13" defaultRowHeight="16.5"/>
  <cols>
    <col min="1" max="1" width="24" style="313" bestFit="1" customWidth="1"/>
    <col min="2" max="2" width="16.75" style="312" bestFit="1" customWidth="1"/>
    <col min="3" max="3" width="33.5" style="312" bestFit="1" customWidth="1"/>
    <col min="4" max="4" width="23" style="312" bestFit="1" customWidth="1"/>
    <col min="5" max="5" width="34.875" style="312" bestFit="1" customWidth="1"/>
    <col min="6" max="6" width="28.625" style="312" customWidth="1"/>
    <col min="7" max="7" width="12.125" style="312" bestFit="1" customWidth="1"/>
    <col min="8" max="9" width="31.25" style="312" bestFit="1" customWidth="1"/>
    <col min="10" max="10" width="40.125" style="312" customWidth="1"/>
    <col min="11" max="11" width="93.125" style="312" customWidth="1"/>
    <col min="12" max="12" width="13.75" style="301" bestFit="1" customWidth="1"/>
    <col min="13" max="16384" width="13" style="119"/>
  </cols>
  <sheetData>
    <row r="1" spans="1:12" ht="59.25" customHeight="1">
      <c r="A1" s="1009" t="s">
        <v>6213</v>
      </c>
      <c r="B1" s="1012"/>
      <c r="C1" s="1012"/>
      <c r="D1" s="1688" t="s">
        <v>3690</v>
      </c>
      <c r="E1" s="1688"/>
      <c r="F1" s="1623" t="s">
        <v>3613</v>
      </c>
      <c r="G1" s="1623"/>
      <c r="H1" s="1623"/>
      <c r="I1" s="1321" t="s">
        <v>3618</v>
      </c>
      <c r="J1" s="299"/>
      <c r="K1" s="299"/>
      <c r="L1" s="119"/>
    </row>
    <row r="2" spans="1:12" ht="37.5" customHeight="1">
      <c r="A2" s="862" t="s">
        <v>1533</v>
      </c>
      <c r="B2" s="862"/>
      <c r="C2" s="862"/>
      <c r="D2" s="298"/>
      <c r="E2" s="298"/>
      <c r="F2" s="298"/>
      <c r="G2" s="298"/>
      <c r="H2" s="314"/>
      <c r="I2" s="298"/>
      <c r="J2" s="298"/>
      <c r="K2" s="302"/>
      <c r="L2" s="119"/>
    </row>
    <row r="3" spans="1:12" ht="30" customHeight="1">
      <c r="A3" s="184" t="s">
        <v>3781</v>
      </c>
      <c r="B3" s="184" t="s">
        <v>578</v>
      </c>
      <c r="C3" s="184" t="s">
        <v>2289</v>
      </c>
      <c r="D3" s="184" t="s">
        <v>2311</v>
      </c>
      <c r="E3" s="184" t="s">
        <v>2301</v>
      </c>
      <c r="F3" s="184" t="s">
        <v>352</v>
      </c>
      <c r="G3" s="184" t="s">
        <v>1618</v>
      </c>
      <c r="H3" s="184" t="s">
        <v>156</v>
      </c>
      <c r="I3" s="184" t="s">
        <v>189</v>
      </c>
      <c r="J3" s="303" t="s">
        <v>2314</v>
      </c>
      <c r="K3" s="304" t="s">
        <v>613</v>
      </c>
      <c r="L3" s="119"/>
    </row>
    <row r="4" spans="1:12" ht="40.5" customHeight="1">
      <c r="A4" s="1660"/>
      <c r="B4" s="1660" t="s">
        <v>1542</v>
      </c>
      <c r="C4" s="1644" t="s">
        <v>2751</v>
      </c>
      <c r="D4" s="115" t="s">
        <v>2081</v>
      </c>
      <c r="E4" s="112" t="s">
        <v>3014</v>
      </c>
      <c r="F4" s="115" t="s">
        <v>148</v>
      </c>
      <c r="G4" s="115" t="s">
        <v>5066</v>
      </c>
      <c r="H4" s="115">
        <v>1</v>
      </c>
      <c r="I4" s="1855" t="s">
        <v>78</v>
      </c>
      <c r="J4" s="1644" t="s">
        <v>6239</v>
      </c>
      <c r="K4" s="2058" t="s">
        <v>4929</v>
      </c>
      <c r="L4" s="119"/>
    </row>
    <row r="5" spans="1:12" ht="40.5" customHeight="1">
      <c r="A5" s="1660"/>
      <c r="B5" s="1660"/>
      <c r="C5" s="1645"/>
      <c r="D5" s="116" t="s">
        <v>2843</v>
      </c>
      <c r="E5" s="109" t="s">
        <v>3015</v>
      </c>
      <c r="F5" s="116" t="s">
        <v>148</v>
      </c>
      <c r="G5" s="116" t="s">
        <v>6230</v>
      </c>
      <c r="H5" s="116">
        <v>1</v>
      </c>
      <c r="I5" s="1834"/>
      <c r="J5" s="1645"/>
      <c r="K5" s="2059"/>
      <c r="L5" s="119"/>
    </row>
    <row r="6" spans="1:12" ht="110.25" customHeight="1">
      <c r="A6" s="1660"/>
      <c r="B6" s="1660"/>
      <c r="C6" s="1601"/>
      <c r="D6" s="117" t="s">
        <v>614</v>
      </c>
      <c r="E6" s="117" t="s">
        <v>297</v>
      </c>
      <c r="F6" s="237" t="s">
        <v>148</v>
      </c>
      <c r="G6" s="237"/>
      <c r="H6" s="237" t="s">
        <v>3013</v>
      </c>
      <c r="I6" s="1601"/>
      <c r="J6" s="1601"/>
      <c r="K6" s="2060"/>
      <c r="L6" s="119"/>
    </row>
    <row r="7" spans="1:12" ht="39.75" customHeight="1">
      <c r="A7" s="1645"/>
      <c r="B7" s="1645" t="s">
        <v>2461</v>
      </c>
      <c r="C7" s="1645" t="s">
        <v>615</v>
      </c>
      <c r="D7" s="116" t="s">
        <v>3486</v>
      </c>
      <c r="E7" s="116" t="s">
        <v>3016</v>
      </c>
      <c r="F7" s="116" t="s">
        <v>148</v>
      </c>
      <c r="G7" s="986" t="s">
        <v>6230</v>
      </c>
      <c r="H7" s="116">
        <v>1</v>
      </c>
      <c r="I7" s="1645" t="s">
        <v>78</v>
      </c>
      <c r="J7" s="1645" t="s">
        <v>6238</v>
      </c>
      <c r="K7" s="1646" t="s">
        <v>6214</v>
      </c>
      <c r="L7" s="119"/>
    </row>
    <row r="8" spans="1:12" ht="39.75" customHeight="1">
      <c r="A8" s="1645"/>
      <c r="B8" s="1645"/>
      <c r="C8" s="1645"/>
      <c r="D8" s="116" t="s">
        <v>2843</v>
      </c>
      <c r="E8" s="116" t="s">
        <v>3015</v>
      </c>
      <c r="F8" s="116" t="s">
        <v>148</v>
      </c>
      <c r="G8" s="986" t="s">
        <v>6230</v>
      </c>
      <c r="H8" s="116">
        <v>1</v>
      </c>
      <c r="I8" s="1645"/>
      <c r="J8" s="1645"/>
      <c r="K8" s="1646"/>
      <c r="L8" s="119"/>
    </row>
    <row r="9" spans="1:12" ht="39.75" customHeight="1">
      <c r="A9" s="1645"/>
      <c r="B9" s="1645"/>
      <c r="C9" s="1645"/>
      <c r="D9" s="116" t="s">
        <v>2197</v>
      </c>
      <c r="E9" s="116" t="s">
        <v>3018</v>
      </c>
      <c r="F9" s="116" t="s">
        <v>148</v>
      </c>
      <c r="G9" s="116" t="s">
        <v>1634</v>
      </c>
      <c r="H9" s="116" t="s">
        <v>616</v>
      </c>
      <c r="I9" s="1645"/>
      <c r="J9" s="1645"/>
      <c r="K9" s="1646"/>
      <c r="L9" s="119"/>
    </row>
    <row r="10" spans="1:12" ht="39.75" customHeight="1">
      <c r="A10" s="1645"/>
      <c r="B10" s="1645"/>
      <c r="C10" s="1645"/>
      <c r="D10" s="116" t="s">
        <v>617</v>
      </c>
      <c r="E10" s="116" t="s">
        <v>4885</v>
      </c>
      <c r="F10" s="116" t="s">
        <v>148</v>
      </c>
      <c r="G10" s="116" t="s">
        <v>6468</v>
      </c>
      <c r="H10" s="116" t="s">
        <v>616</v>
      </c>
      <c r="I10" s="1645"/>
      <c r="J10" s="1645"/>
      <c r="K10" s="1646"/>
      <c r="L10" s="119"/>
    </row>
    <row r="11" spans="1:12" s="114" customFormat="1" ht="40.5" customHeight="1">
      <c r="A11" s="109"/>
      <c r="B11" s="109" t="s">
        <v>1544</v>
      </c>
      <c r="C11" s="109" t="s">
        <v>1530</v>
      </c>
      <c r="D11" s="125" t="s">
        <v>1881</v>
      </c>
      <c r="E11" s="109" t="s">
        <v>1531</v>
      </c>
      <c r="F11" s="109" t="s">
        <v>148</v>
      </c>
      <c r="G11" s="109"/>
      <c r="H11" s="109" t="s">
        <v>603</v>
      </c>
      <c r="I11" s="109" t="s">
        <v>79</v>
      </c>
      <c r="J11" s="109" t="s">
        <v>1539</v>
      </c>
      <c r="K11" s="217" t="s">
        <v>1538</v>
      </c>
    </row>
    <row r="12" spans="1:12" s="114" customFormat="1" ht="40.5" customHeight="1">
      <c r="A12" s="1639"/>
      <c r="B12" s="1639" t="s">
        <v>1545</v>
      </c>
      <c r="C12" s="1639" t="s">
        <v>295</v>
      </c>
      <c r="D12" s="307" t="s">
        <v>1881</v>
      </c>
      <c r="E12" s="242" t="s">
        <v>371</v>
      </c>
      <c r="F12" s="242" t="s">
        <v>148</v>
      </c>
      <c r="G12" s="242"/>
      <c r="H12" s="251" t="s">
        <v>1532</v>
      </c>
      <c r="I12" s="1639" t="s">
        <v>79</v>
      </c>
      <c r="J12" s="1639" t="s">
        <v>1535</v>
      </c>
      <c r="K12" s="1616" t="s">
        <v>1536</v>
      </c>
    </row>
    <row r="13" spans="1:12" s="114" customFormat="1" ht="40.5" customHeight="1">
      <c r="A13" s="1639"/>
      <c r="B13" s="1639"/>
      <c r="C13" s="1639"/>
      <c r="D13" s="242" t="s">
        <v>43</v>
      </c>
      <c r="E13" s="242" t="s">
        <v>1331</v>
      </c>
      <c r="F13" s="242" t="s">
        <v>148</v>
      </c>
      <c r="G13" s="242"/>
      <c r="H13" s="251">
        <v>1</v>
      </c>
      <c r="I13" s="1639"/>
      <c r="J13" s="1639"/>
      <c r="K13" s="1618"/>
    </row>
    <row r="14" spans="1:12" ht="40.5" customHeight="1">
      <c r="A14" s="129"/>
      <c r="B14" s="129"/>
      <c r="C14" s="129">
        <v>4</v>
      </c>
      <c r="D14" s="129"/>
      <c r="E14" s="129"/>
      <c r="F14" s="308"/>
      <c r="G14" s="308"/>
      <c r="H14" s="129"/>
      <c r="I14" s="129"/>
      <c r="J14" s="129"/>
      <c r="K14" s="129"/>
      <c r="L14" s="119"/>
    </row>
    <row r="15" spans="1:12" ht="37.5" customHeight="1">
      <c r="A15" s="862" t="s">
        <v>1540</v>
      </c>
      <c r="B15" s="862"/>
      <c r="C15" s="862"/>
      <c r="D15" s="298"/>
      <c r="E15" s="298"/>
      <c r="F15" s="298"/>
      <c r="G15" s="298"/>
      <c r="H15" s="314"/>
      <c r="I15" s="298"/>
      <c r="J15" s="298"/>
      <c r="K15" s="299"/>
      <c r="L15" s="119"/>
    </row>
    <row r="16" spans="1:12" ht="30" customHeight="1">
      <c r="A16" s="184" t="s">
        <v>3781</v>
      </c>
      <c r="B16" s="184" t="s">
        <v>578</v>
      </c>
      <c r="C16" s="184" t="s">
        <v>2289</v>
      </c>
      <c r="D16" s="184" t="s">
        <v>2311</v>
      </c>
      <c r="E16" s="184" t="s">
        <v>2301</v>
      </c>
      <c r="F16" s="184" t="s">
        <v>352</v>
      </c>
      <c r="G16" s="184" t="s">
        <v>352</v>
      </c>
      <c r="H16" s="184" t="s">
        <v>156</v>
      </c>
      <c r="I16" s="184" t="s">
        <v>121</v>
      </c>
      <c r="J16" s="186" t="s">
        <v>2314</v>
      </c>
      <c r="K16" s="304" t="s">
        <v>5</v>
      </c>
      <c r="L16" s="119"/>
    </row>
    <row r="17" spans="1:12" ht="40.5" customHeight="1">
      <c r="A17" s="1679" t="s">
        <v>6212</v>
      </c>
      <c r="B17" s="1679" t="s">
        <v>1546</v>
      </c>
      <c r="C17" s="1679" t="s">
        <v>625</v>
      </c>
      <c r="D17" s="109" t="s">
        <v>2197</v>
      </c>
      <c r="E17" s="109" t="s">
        <v>3020</v>
      </c>
      <c r="F17" s="116" t="s">
        <v>148</v>
      </c>
      <c r="G17" s="116"/>
      <c r="H17" s="109" t="s">
        <v>603</v>
      </c>
      <c r="I17" s="1679" t="s">
        <v>792</v>
      </c>
      <c r="J17" s="1679" t="s">
        <v>1549</v>
      </c>
      <c r="K17" s="1603" t="s">
        <v>1548</v>
      </c>
      <c r="L17" s="119"/>
    </row>
    <row r="18" spans="1:12" ht="40.5" customHeight="1">
      <c r="A18" s="1679"/>
      <c r="B18" s="1679"/>
      <c r="C18" s="1679"/>
      <c r="D18" s="109" t="s">
        <v>624</v>
      </c>
      <c r="E18" s="109" t="s">
        <v>3021</v>
      </c>
      <c r="F18" s="116" t="s">
        <v>148</v>
      </c>
      <c r="G18" s="116"/>
      <c r="H18" s="109" t="s">
        <v>603</v>
      </c>
      <c r="I18" s="1679"/>
      <c r="J18" s="1679"/>
      <c r="K18" s="1658"/>
      <c r="L18" s="119"/>
    </row>
    <row r="19" spans="1:12" ht="40.5" customHeight="1">
      <c r="A19" s="1679"/>
      <c r="B19" s="1679"/>
      <c r="C19" s="1679"/>
      <c r="D19" s="109" t="s">
        <v>3486</v>
      </c>
      <c r="E19" s="109" t="s">
        <v>3022</v>
      </c>
      <c r="F19" s="116" t="s">
        <v>148</v>
      </c>
      <c r="G19" s="116"/>
      <c r="H19" s="109" t="s">
        <v>603</v>
      </c>
      <c r="I19" s="1679"/>
      <c r="J19" s="1679"/>
      <c r="K19" s="1658"/>
      <c r="L19" s="119"/>
    </row>
    <row r="20" spans="1:12" ht="40.5" customHeight="1">
      <c r="A20" s="1679"/>
      <c r="B20" s="1679"/>
      <c r="C20" s="1679"/>
      <c r="D20" s="109" t="s">
        <v>626</v>
      </c>
      <c r="E20" s="109" t="s">
        <v>3023</v>
      </c>
      <c r="F20" s="116" t="s">
        <v>148</v>
      </c>
      <c r="G20" s="116"/>
      <c r="H20" s="109" t="s">
        <v>603</v>
      </c>
      <c r="I20" s="1679"/>
      <c r="J20" s="1679"/>
      <c r="K20" s="1659"/>
      <c r="L20" s="119"/>
    </row>
    <row r="21" spans="1:12" s="114" customFormat="1" ht="33" customHeight="1">
      <c r="A21" s="1639"/>
      <c r="B21" s="1639" t="s">
        <v>1547</v>
      </c>
      <c r="C21" s="1639" t="s">
        <v>1526</v>
      </c>
      <c r="D21" s="307" t="s">
        <v>1881</v>
      </c>
      <c r="E21" s="242" t="s">
        <v>371</v>
      </c>
      <c r="F21" s="242" t="s">
        <v>148</v>
      </c>
      <c r="G21" s="242"/>
      <c r="H21" s="251" t="s">
        <v>284</v>
      </c>
      <c r="I21" s="1639" t="s">
        <v>79</v>
      </c>
      <c r="J21" s="1639" t="s">
        <v>1534</v>
      </c>
      <c r="K21" s="2061" t="s">
        <v>2315</v>
      </c>
    </row>
    <row r="22" spans="1:12" s="114" customFormat="1" ht="33" customHeight="1">
      <c r="A22" s="1639"/>
      <c r="B22" s="1639"/>
      <c r="C22" s="1639"/>
      <c r="D22" s="242" t="s">
        <v>1527</v>
      </c>
      <c r="E22" s="242" t="s">
        <v>372</v>
      </c>
      <c r="F22" s="242" t="s">
        <v>148</v>
      </c>
      <c r="G22" s="242"/>
      <c r="H22" s="251" t="s">
        <v>1529</v>
      </c>
      <c r="I22" s="1639"/>
      <c r="J22" s="1639"/>
      <c r="K22" s="2062"/>
    </row>
    <row r="23" spans="1:12" s="114" customFormat="1" ht="33" customHeight="1">
      <c r="A23" s="1639"/>
      <c r="B23" s="1639"/>
      <c r="C23" s="1639"/>
      <c r="D23" s="242" t="s">
        <v>542</v>
      </c>
      <c r="E23" s="242" t="s">
        <v>1528</v>
      </c>
      <c r="F23" s="242" t="s">
        <v>148</v>
      </c>
      <c r="G23" s="242"/>
      <c r="H23" s="251" t="s">
        <v>1529</v>
      </c>
      <c r="I23" s="1639"/>
      <c r="J23" s="1639"/>
      <c r="K23" s="2063"/>
    </row>
    <row r="24" spans="1:12" s="114" customFormat="1" ht="48.75" customHeight="1">
      <c r="A24" s="109" t="s">
        <v>6209</v>
      </c>
      <c r="B24" s="109" t="s">
        <v>5804</v>
      </c>
      <c r="C24" s="109" t="s">
        <v>1530</v>
      </c>
      <c r="D24" s="125" t="s">
        <v>1881</v>
      </c>
      <c r="E24" s="109" t="s">
        <v>3692</v>
      </c>
      <c r="F24" s="109" t="s">
        <v>148</v>
      </c>
      <c r="G24" s="109"/>
      <c r="H24" s="126" t="s">
        <v>3966</v>
      </c>
      <c r="I24" s="109" t="s">
        <v>79</v>
      </c>
      <c r="J24" s="109" t="s">
        <v>18</v>
      </c>
      <c r="K24" s="217" t="s">
        <v>3775</v>
      </c>
    </row>
    <row r="25" spans="1:12" s="311" customFormat="1" ht="42.75" customHeight="1">
      <c r="A25" s="831"/>
      <c r="B25" s="242" t="s">
        <v>2798</v>
      </c>
      <c r="C25" s="242" t="s">
        <v>6216</v>
      </c>
      <c r="D25" s="242" t="s">
        <v>1565</v>
      </c>
      <c r="E25" s="242" t="s">
        <v>3693</v>
      </c>
      <c r="F25" s="242" t="s">
        <v>148</v>
      </c>
      <c r="G25" s="242" t="s">
        <v>1732</v>
      </c>
      <c r="H25" s="251">
        <v>1</v>
      </c>
      <c r="I25" s="242" t="s">
        <v>79</v>
      </c>
      <c r="J25" s="242" t="s">
        <v>363</v>
      </c>
      <c r="K25" s="242"/>
    </row>
    <row r="26" spans="1:12" s="114" customFormat="1" ht="45" customHeight="1">
      <c r="A26" s="109" t="s">
        <v>6210</v>
      </c>
      <c r="B26" s="109" t="s">
        <v>2620</v>
      </c>
      <c r="C26" s="109" t="s">
        <v>776</v>
      </c>
      <c r="D26" s="109" t="s">
        <v>1617</v>
      </c>
      <c r="E26" s="109" t="s">
        <v>3694</v>
      </c>
      <c r="F26" s="109" t="s">
        <v>148</v>
      </c>
      <c r="G26" s="109" t="s">
        <v>1624</v>
      </c>
      <c r="H26" s="126" t="s">
        <v>3967</v>
      </c>
      <c r="I26" s="109" t="s">
        <v>79</v>
      </c>
      <c r="J26" s="109" t="s">
        <v>363</v>
      </c>
      <c r="K26" s="217"/>
    </row>
    <row r="27" spans="1:12" s="114" customFormat="1" ht="33" customHeight="1">
      <c r="A27" s="1639" t="s">
        <v>6209</v>
      </c>
      <c r="B27" s="1639" t="s">
        <v>1628</v>
      </c>
      <c r="C27" s="1639" t="s">
        <v>1629</v>
      </c>
      <c r="D27" s="242" t="s">
        <v>1630</v>
      </c>
      <c r="E27" s="242" t="s">
        <v>1632</v>
      </c>
      <c r="F27" s="242" t="s">
        <v>148</v>
      </c>
      <c r="G27" s="242" t="s">
        <v>1634</v>
      </c>
      <c r="H27" s="279" t="s">
        <v>3967</v>
      </c>
      <c r="I27" s="1639" t="s">
        <v>79</v>
      </c>
      <c r="J27" s="1639" t="s">
        <v>1636</v>
      </c>
      <c r="K27" s="2057"/>
    </row>
    <row r="28" spans="1:12" s="114" customFormat="1" ht="33" customHeight="1">
      <c r="A28" s="1639"/>
      <c r="B28" s="1639"/>
      <c r="C28" s="1639"/>
      <c r="D28" s="242" t="s">
        <v>1631</v>
      </c>
      <c r="E28" s="242" t="s">
        <v>1633</v>
      </c>
      <c r="F28" s="242" t="s">
        <v>148</v>
      </c>
      <c r="G28" s="242" t="s">
        <v>1635</v>
      </c>
      <c r="H28" s="251">
        <v>8</v>
      </c>
      <c r="I28" s="1639"/>
      <c r="J28" s="1639"/>
      <c r="K28" s="2057"/>
    </row>
    <row r="29" spans="1:12" s="114" customFormat="1" ht="42.75" customHeight="1">
      <c r="A29" s="1645" t="s">
        <v>6211</v>
      </c>
      <c r="B29" s="1645" t="s">
        <v>2839</v>
      </c>
      <c r="C29" s="1645" t="s">
        <v>2848</v>
      </c>
      <c r="D29" s="216" t="s">
        <v>2843</v>
      </c>
      <c r="E29" s="116" t="s">
        <v>3695</v>
      </c>
      <c r="F29" s="116" t="s">
        <v>148</v>
      </c>
      <c r="G29" s="116" t="s">
        <v>1640</v>
      </c>
      <c r="H29" s="116" t="s">
        <v>2506</v>
      </c>
      <c r="I29" s="1645" t="s">
        <v>79</v>
      </c>
      <c r="J29" s="1645" t="s">
        <v>2841</v>
      </c>
      <c r="K29" s="1647" t="s">
        <v>2842</v>
      </c>
    </row>
    <row r="30" spans="1:12" s="114" customFormat="1" ht="48" customHeight="1">
      <c r="A30" s="1645"/>
      <c r="B30" s="1645"/>
      <c r="C30" s="1645"/>
      <c r="D30" s="116" t="s">
        <v>2844</v>
      </c>
      <c r="E30" s="116" t="s">
        <v>3696</v>
      </c>
      <c r="F30" s="869" t="s">
        <v>148</v>
      </c>
      <c r="G30" s="116" t="s">
        <v>2845</v>
      </c>
      <c r="H30" s="116">
        <v>1</v>
      </c>
      <c r="I30" s="1645"/>
      <c r="J30" s="1645"/>
      <c r="K30" s="1648"/>
    </row>
    <row r="31" spans="1:12" s="114" customFormat="1" ht="33" customHeight="1">
      <c r="A31" s="1645"/>
      <c r="B31" s="1645"/>
      <c r="C31" s="1645"/>
      <c r="D31" s="116" t="s">
        <v>2073</v>
      </c>
      <c r="E31" s="116" t="s">
        <v>2846</v>
      </c>
      <c r="F31" s="869" t="s">
        <v>148</v>
      </c>
      <c r="G31" s="116" t="s">
        <v>1716</v>
      </c>
      <c r="H31" s="116">
        <v>1</v>
      </c>
      <c r="I31" s="1645"/>
      <c r="J31" s="1645"/>
      <c r="K31" s="1648"/>
    </row>
    <row r="32" spans="1:12" s="114" customFormat="1" ht="51" customHeight="1">
      <c r="A32" s="1645"/>
      <c r="B32" s="1645"/>
      <c r="C32" s="1645"/>
      <c r="D32" s="116" t="s">
        <v>1921</v>
      </c>
      <c r="E32" s="116" t="s">
        <v>2847</v>
      </c>
      <c r="F32" s="869" t="s">
        <v>148</v>
      </c>
      <c r="G32" s="116" t="s">
        <v>1640</v>
      </c>
      <c r="H32" s="116">
        <v>1</v>
      </c>
      <c r="I32" s="1645"/>
      <c r="J32" s="1645"/>
      <c r="K32" s="1649"/>
    </row>
    <row r="33" spans="1:11" s="114" customFormat="1" ht="33" customHeight="1">
      <c r="A33" s="228"/>
      <c r="B33" s="228"/>
      <c r="C33" s="228">
        <v>7</v>
      </c>
      <c r="D33" s="228"/>
      <c r="E33" s="228"/>
      <c r="F33" s="228"/>
      <c r="G33" s="228"/>
      <c r="H33" s="228"/>
      <c r="I33" s="228"/>
      <c r="J33" s="228"/>
      <c r="K33" s="210"/>
    </row>
    <row r="34" spans="1:11" s="275" customFormat="1" ht="46.5" customHeight="1">
      <c r="A34" s="201" t="s">
        <v>2399</v>
      </c>
      <c r="B34" s="201"/>
      <c r="C34" s="201"/>
      <c r="D34" s="201"/>
      <c r="E34" s="212"/>
      <c r="H34" s="868"/>
      <c r="I34" s="213"/>
      <c r="J34" s="213"/>
      <c r="K34" s="130"/>
    </row>
    <row r="35" spans="1:11" s="275" customFormat="1" ht="45" customHeight="1">
      <c r="A35" s="201" t="s">
        <v>1525</v>
      </c>
      <c r="B35" s="286"/>
      <c r="C35" s="190"/>
      <c r="D35" s="190"/>
      <c r="E35" s="190"/>
      <c r="F35" s="190"/>
      <c r="G35" s="190"/>
      <c r="H35" s="190"/>
      <c r="I35" s="190"/>
      <c r="J35" s="190"/>
      <c r="K35" s="190"/>
    </row>
    <row r="36" spans="1:11" s="275" customFormat="1" ht="37.5" customHeight="1">
      <c r="A36" s="185" t="s">
        <v>3781</v>
      </c>
      <c r="B36" s="185" t="s">
        <v>578</v>
      </c>
      <c r="C36" s="185" t="s">
        <v>2289</v>
      </c>
      <c r="D36" s="185" t="s">
        <v>2309</v>
      </c>
      <c r="E36" s="185" t="s">
        <v>2293</v>
      </c>
      <c r="F36" s="185" t="s">
        <v>1714</v>
      </c>
      <c r="G36" s="185" t="s">
        <v>1618</v>
      </c>
      <c r="H36" s="185" t="s">
        <v>156</v>
      </c>
      <c r="I36" s="185" t="s">
        <v>189</v>
      </c>
      <c r="J36" s="191" t="s">
        <v>2312</v>
      </c>
      <c r="K36" s="417" t="s">
        <v>581</v>
      </c>
    </row>
    <row r="37" spans="1:11" s="114" customFormat="1" ht="62.25" customHeight="1">
      <c r="A37" s="1642" t="s">
        <v>7177</v>
      </c>
      <c r="B37" s="1645" t="s">
        <v>6250</v>
      </c>
      <c r="C37" s="1645" t="s">
        <v>6215</v>
      </c>
      <c r="D37" s="216" t="s">
        <v>6218</v>
      </c>
      <c r="E37" s="867" t="s">
        <v>7204</v>
      </c>
      <c r="F37" s="867" t="s">
        <v>148</v>
      </c>
      <c r="G37" s="867" t="s">
        <v>6230</v>
      </c>
      <c r="H37" s="867">
        <v>1</v>
      </c>
      <c r="I37" s="1645" t="s">
        <v>6236</v>
      </c>
      <c r="J37" s="1645" t="s">
        <v>6243</v>
      </c>
      <c r="K37" s="1638" t="s">
        <v>7176</v>
      </c>
    </row>
    <row r="38" spans="1:11" s="114" customFormat="1" ht="33" customHeight="1">
      <c r="A38" s="1643"/>
      <c r="B38" s="1645"/>
      <c r="C38" s="1645"/>
      <c r="D38" s="867" t="s">
        <v>6219</v>
      </c>
      <c r="E38" s="867" t="s">
        <v>6223</v>
      </c>
      <c r="F38" s="867" t="s">
        <v>148</v>
      </c>
      <c r="G38" s="867" t="s">
        <v>6229</v>
      </c>
      <c r="H38" s="867" t="s">
        <v>6231</v>
      </c>
      <c r="I38" s="1645"/>
      <c r="J38" s="1645"/>
      <c r="K38" s="1638"/>
    </row>
    <row r="39" spans="1:11" s="114" customFormat="1" ht="33" customHeight="1">
      <c r="A39" s="1643"/>
      <c r="B39" s="1645"/>
      <c r="C39" s="1645"/>
      <c r="D39" s="869" t="s">
        <v>6220</v>
      </c>
      <c r="E39" s="869" t="s">
        <v>6224</v>
      </c>
      <c r="F39" s="869" t="s">
        <v>148</v>
      </c>
      <c r="G39" s="869" t="s">
        <v>6228</v>
      </c>
      <c r="H39" s="869">
        <v>1</v>
      </c>
      <c r="I39" s="1645"/>
      <c r="J39" s="1645"/>
      <c r="K39" s="1638"/>
    </row>
    <row r="40" spans="1:11" s="114" customFormat="1" ht="56.25" customHeight="1">
      <c r="A40" s="1643"/>
      <c r="B40" s="1645"/>
      <c r="C40" s="1645"/>
      <c r="D40" s="867" t="s">
        <v>542</v>
      </c>
      <c r="E40" s="867" t="s">
        <v>6246</v>
      </c>
      <c r="F40" s="867" t="s">
        <v>148</v>
      </c>
      <c r="G40" s="867" t="s">
        <v>6227</v>
      </c>
      <c r="H40" s="867">
        <v>1</v>
      </c>
      <c r="I40" s="1645"/>
      <c r="J40" s="1645"/>
      <c r="K40" s="1638"/>
    </row>
    <row r="41" spans="1:11" s="114" customFormat="1" ht="33" customHeight="1">
      <c r="A41" s="1643"/>
      <c r="B41" s="1639" t="s">
        <v>6251</v>
      </c>
      <c r="C41" s="1639" t="s">
        <v>6217</v>
      </c>
      <c r="D41" s="865" t="s">
        <v>6221</v>
      </c>
      <c r="E41" s="866" t="s">
        <v>6225</v>
      </c>
      <c r="F41" s="866" t="s">
        <v>148</v>
      </c>
      <c r="G41" s="866" t="s">
        <v>6234</v>
      </c>
      <c r="H41" s="866" t="s">
        <v>6235</v>
      </c>
      <c r="I41" s="1639" t="s">
        <v>6236</v>
      </c>
      <c r="J41" s="1639" t="s">
        <v>6237</v>
      </c>
      <c r="K41" s="1641" t="s">
        <v>7175</v>
      </c>
    </row>
    <row r="42" spans="1:11" s="114" customFormat="1" ht="56.25" customHeight="1">
      <c r="A42" s="1643"/>
      <c r="B42" s="1639"/>
      <c r="C42" s="1639"/>
      <c r="D42" s="871" t="s">
        <v>6232</v>
      </c>
      <c r="E42" s="870" t="s">
        <v>6247</v>
      </c>
      <c r="F42" s="870" t="s">
        <v>6233</v>
      </c>
      <c r="G42" s="870"/>
      <c r="H42" s="870" t="s">
        <v>6248</v>
      </c>
      <c r="I42" s="1639"/>
      <c r="J42" s="1639"/>
      <c r="K42" s="1641"/>
    </row>
    <row r="43" spans="1:11" s="114" customFormat="1" ht="33" customHeight="1">
      <c r="A43" s="1643"/>
      <c r="B43" s="1639"/>
      <c r="C43" s="1639"/>
      <c r="D43" s="866" t="s">
        <v>6222</v>
      </c>
      <c r="E43" s="866" t="s">
        <v>6226</v>
      </c>
      <c r="F43" s="866" t="s">
        <v>148</v>
      </c>
      <c r="G43" s="866" t="s">
        <v>6234</v>
      </c>
      <c r="H43" s="866" t="s">
        <v>6235</v>
      </c>
      <c r="I43" s="1639"/>
      <c r="J43" s="1639"/>
      <c r="K43" s="1641"/>
    </row>
    <row r="44" spans="1:11" s="114" customFormat="1" ht="52.5" customHeight="1">
      <c r="A44" s="1643"/>
      <c r="B44" s="1645" t="s">
        <v>7173</v>
      </c>
      <c r="C44" s="1645" t="s">
        <v>6641</v>
      </c>
      <c r="D44" s="216" t="s">
        <v>6218</v>
      </c>
      <c r="E44" s="869" t="s">
        <v>7205</v>
      </c>
      <c r="F44" s="869" t="s">
        <v>148</v>
      </c>
      <c r="G44" s="869" t="s">
        <v>6230</v>
      </c>
      <c r="H44" s="869">
        <v>1</v>
      </c>
      <c r="I44" s="1645" t="s">
        <v>6236</v>
      </c>
      <c r="J44" s="1645" t="s">
        <v>6245</v>
      </c>
      <c r="K44" s="1638" t="s">
        <v>7174</v>
      </c>
    </row>
    <row r="45" spans="1:11" s="114" customFormat="1" ht="56.25" customHeight="1">
      <c r="A45" s="1643"/>
      <c r="B45" s="1645"/>
      <c r="C45" s="1645"/>
      <c r="D45" s="869" t="s">
        <v>6244</v>
      </c>
      <c r="E45" s="869" t="s">
        <v>6249</v>
      </c>
      <c r="F45" s="869" t="s">
        <v>148</v>
      </c>
      <c r="G45" s="869" t="s">
        <v>2845</v>
      </c>
      <c r="H45" s="869">
        <v>1</v>
      </c>
      <c r="I45" s="1645"/>
      <c r="J45" s="1645"/>
      <c r="K45" s="1638"/>
    </row>
    <row r="46" spans="1:11" s="114" customFormat="1" ht="40.5" customHeight="1">
      <c r="A46" s="1643"/>
      <c r="B46" s="1645"/>
      <c r="C46" s="1645"/>
      <c r="D46" s="869" t="s">
        <v>6220</v>
      </c>
      <c r="E46" s="869" t="s">
        <v>6224</v>
      </c>
      <c r="F46" s="869" t="s">
        <v>148</v>
      </c>
      <c r="G46" s="869" t="s">
        <v>6228</v>
      </c>
      <c r="H46" s="869">
        <v>1</v>
      </c>
      <c r="I46" s="1645"/>
      <c r="J46" s="1645"/>
      <c r="K46" s="1638"/>
    </row>
    <row r="47" spans="1:11" s="114" customFormat="1" ht="63.75" customHeight="1">
      <c r="A47" s="1644"/>
      <c r="B47" s="1645"/>
      <c r="C47" s="1645"/>
      <c r="D47" s="869" t="s">
        <v>542</v>
      </c>
      <c r="E47" s="869" t="s">
        <v>6246</v>
      </c>
      <c r="F47" s="869" t="s">
        <v>148</v>
      </c>
      <c r="G47" s="869" t="s">
        <v>6227</v>
      </c>
      <c r="H47" s="869">
        <v>1</v>
      </c>
      <c r="I47" s="1645"/>
      <c r="J47" s="1645"/>
      <c r="K47" s="1638"/>
    </row>
    <row r="48" spans="1:11" s="275" customFormat="1" ht="37.5" customHeight="1">
      <c r="A48" s="352"/>
      <c r="B48" s="352"/>
      <c r="C48" s="352"/>
      <c r="D48" s="352"/>
      <c r="E48" s="352"/>
      <c r="F48" s="352"/>
      <c r="G48" s="352"/>
      <c r="H48" s="352"/>
      <c r="I48" s="352"/>
      <c r="J48" s="354"/>
      <c r="K48" s="873"/>
    </row>
    <row r="49" spans="1:18" ht="35.25">
      <c r="A49" s="264" t="s">
        <v>5812</v>
      </c>
      <c r="B49" s="389"/>
      <c r="C49" s="389"/>
      <c r="D49" s="390"/>
      <c r="E49" s="389"/>
      <c r="F49" s="104"/>
      <c r="G49" s="872"/>
      <c r="H49" s="130"/>
      <c r="I49" s="130"/>
      <c r="J49" s="130"/>
      <c r="K49" s="130"/>
      <c r="L49" s="94"/>
      <c r="M49" s="94"/>
      <c r="N49" s="94"/>
      <c r="O49" s="94"/>
      <c r="P49" s="94"/>
      <c r="Q49" s="94"/>
      <c r="R49" s="94"/>
    </row>
    <row r="50" spans="1:18" ht="19.5">
      <c r="A50" s="185" t="s">
        <v>3781</v>
      </c>
      <c r="B50" s="185" t="s">
        <v>578</v>
      </c>
      <c r="C50" s="185" t="s">
        <v>2289</v>
      </c>
      <c r="D50" s="185" t="s">
        <v>2309</v>
      </c>
      <c r="E50" s="185" t="s">
        <v>2293</v>
      </c>
      <c r="F50" s="185" t="s">
        <v>1714</v>
      </c>
      <c r="G50" s="185" t="s">
        <v>1618</v>
      </c>
      <c r="H50" s="185" t="s">
        <v>156</v>
      </c>
      <c r="I50" s="185" t="s">
        <v>189</v>
      </c>
      <c r="J50" s="191" t="s">
        <v>2312</v>
      </c>
      <c r="K50" s="185" t="s">
        <v>5</v>
      </c>
      <c r="L50" s="94"/>
      <c r="M50" s="94"/>
      <c r="N50" s="94"/>
      <c r="O50" s="94"/>
      <c r="P50" s="94"/>
      <c r="Q50" s="94"/>
      <c r="R50" s="94"/>
    </row>
    <row r="51" spans="1:18" ht="39.75" customHeight="1">
      <c r="A51" s="1668"/>
      <c r="B51" s="1668" t="s">
        <v>2462</v>
      </c>
      <c r="C51" s="1668" t="s">
        <v>618</v>
      </c>
      <c r="D51" s="238" t="s">
        <v>3486</v>
      </c>
      <c r="E51" s="238" t="s">
        <v>3016</v>
      </c>
      <c r="F51" s="238" t="s">
        <v>44</v>
      </c>
      <c r="G51" s="238" t="s">
        <v>1619</v>
      </c>
      <c r="H51" s="250" t="s">
        <v>619</v>
      </c>
      <c r="I51" s="1668" t="s">
        <v>78</v>
      </c>
      <c r="J51" s="1668" t="s">
        <v>6238</v>
      </c>
      <c r="K51" s="1731" t="s">
        <v>6240</v>
      </c>
      <c r="L51" s="119"/>
    </row>
    <row r="52" spans="1:18" ht="39.75" customHeight="1">
      <c r="A52" s="1668"/>
      <c r="B52" s="1668"/>
      <c r="C52" s="1668"/>
      <c r="D52" s="238" t="s">
        <v>43</v>
      </c>
      <c r="E52" s="238" t="s">
        <v>3017</v>
      </c>
      <c r="F52" s="238" t="s">
        <v>148</v>
      </c>
      <c r="G52" s="238" t="s">
        <v>1622</v>
      </c>
      <c r="H52" s="250">
        <v>1</v>
      </c>
      <c r="I52" s="1668"/>
      <c r="J52" s="1668"/>
      <c r="K52" s="1731"/>
      <c r="L52" s="119"/>
    </row>
    <row r="53" spans="1:18" ht="39.75" customHeight="1">
      <c r="A53" s="1668"/>
      <c r="B53" s="1668" t="s">
        <v>1543</v>
      </c>
      <c r="C53" s="1668" t="s">
        <v>620</v>
      </c>
      <c r="D53" s="238" t="s">
        <v>621</v>
      </c>
      <c r="E53" s="238" t="s">
        <v>3019</v>
      </c>
      <c r="F53" s="238" t="s">
        <v>148</v>
      </c>
      <c r="G53" s="238" t="s">
        <v>1620</v>
      </c>
      <c r="H53" s="250" t="s">
        <v>622</v>
      </c>
      <c r="I53" s="1668" t="s">
        <v>78</v>
      </c>
      <c r="J53" s="1668" t="s">
        <v>6242</v>
      </c>
      <c r="K53" s="1731" t="s">
        <v>6241</v>
      </c>
      <c r="L53" s="119"/>
    </row>
    <row r="54" spans="1:18" ht="39.75" customHeight="1">
      <c r="A54" s="1668"/>
      <c r="B54" s="1668"/>
      <c r="C54" s="1668"/>
      <c r="D54" s="238" t="s">
        <v>623</v>
      </c>
      <c r="E54" s="238" t="s">
        <v>3691</v>
      </c>
      <c r="F54" s="238" t="s">
        <v>148</v>
      </c>
      <c r="G54" s="238" t="s">
        <v>1619</v>
      </c>
      <c r="H54" s="250" t="s">
        <v>622</v>
      </c>
      <c r="I54" s="1668"/>
      <c r="J54" s="1668"/>
      <c r="K54" s="1731"/>
      <c r="L54" s="119"/>
    </row>
    <row r="55" spans="1:18" ht="39.75" customHeight="1">
      <c r="A55" s="1668"/>
      <c r="B55" s="1668"/>
      <c r="C55" s="1668"/>
      <c r="D55" s="238" t="s">
        <v>2197</v>
      </c>
      <c r="E55" s="238" t="s">
        <v>3018</v>
      </c>
      <c r="F55" s="238" t="s">
        <v>148</v>
      </c>
      <c r="G55" s="238" t="s">
        <v>1620</v>
      </c>
      <c r="H55" s="250" t="s">
        <v>622</v>
      </c>
      <c r="I55" s="1668"/>
      <c r="J55" s="1668"/>
      <c r="K55" s="1731"/>
      <c r="L55" s="119"/>
    </row>
    <row r="56" spans="1:18" ht="39.75" customHeight="1">
      <c r="A56" s="1668"/>
      <c r="B56" s="1668"/>
      <c r="C56" s="1668"/>
      <c r="D56" s="238" t="s">
        <v>624</v>
      </c>
      <c r="E56" s="238" t="s">
        <v>4885</v>
      </c>
      <c r="F56" s="238" t="s">
        <v>44</v>
      </c>
      <c r="G56" s="238" t="s">
        <v>1621</v>
      </c>
      <c r="H56" s="250" t="s">
        <v>622</v>
      </c>
      <c r="I56" s="1668"/>
      <c r="J56" s="1668"/>
      <c r="K56" s="1731"/>
      <c r="L56" s="119"/>
    </row>
    <row r="57" spans="1:18" ht="33">
      <c r="A57" s="2056" t="s">
        <v>1707</v>
      </c>
      <c r="B57" s="2056"/>
      <c r="C57" s="2056"/>
    </row>
  </sheetData>
  <mergeCells count="73">
    <mergeCell ref="K44:K47"/>
    <mergeCell ref="C29:C32"/>
    <mergeCell ref="I29:I32"/>
    <mergeCell ref="J29:J32"/>
    <mergeCell ref="K29:K32"/>
    <mergeCell ref="F1:H1"/>
    <mergeCell ref="B44:B47"/>
    <mergeCell ref="C44:C47"/>
    <mergeCell ref="I44:I47"/>
    <mergeCell ref="J44:J47"/>
    <mergeCell ref="C21:C23"/>
    <mergeCell ref="I21:I23"/>
    <mergeCell ref="J21:J23"/>
    <mergeCell ref="I37:I40"/>
    <mergeCell ref="J37:J40"/>
    <mergeCell ref="K37:K40"/>
    <mergeCell ref="B12:B13"/>
    <mergeCell ref="I12:I13"/>
    <mergeCell ref="J12:J13"/>
    <mergeCell ref="C12:C13"/>
    <mergeCell ref="B17:B20"/>
    <mergeCell ref="C17:C20"/>
    <mergeCell ref="I17:I20"/>
    <mergeCell ref="J17:J20"/>
    <mergeCell ref="B21:B23"/>
    <mergeCell ref="K21:K23"/>
    <mergeCell ref="B53:B56"/>
    <mergeCell ref="C53:C56"/>
    <mergeCell ref="I53:I56"/>
    <mergeCell ref="J53:J56"/>
    <mergeCell ref="K53:K56"/>
    <mergeCell ref="B51:B52"/>
    <mergeCell ref="C51:C52"/>
    <mergeCell ref="I51:I52"/>
    <mergeCell ref="J51:J52"/>
    <mergeCell ref="K51:K52"/>
    <mergeCell ref="I4:I6"/>
    <mergeCell ref="J4:J6"/>
    <mergeCell ref="K4:K6"/>
    <mergeCell ref="K12:K13"/>
    <mergeCell ref="B29:B32"/>
    <mergeCell ref="B4:B6"/>
    <mergeCell ref="B27:B28"/>
    <mergeCell ref="C27:C28"/>
    <mergeCell ref="J7:J10"/>
    <mergeCell ref="K7:K10"/>
    <mergeCell ref="I27:I28"/>
    <mergeCell ref="J27:J28"/>
    <mergeCell ref="B7:B10"/>
    <mergeCell ref="C7:C10"/>
    <mergeCell ref="I7:I10"/>
    <mergeCell ref="K17:K20"/>
    <mergeCell ref="A37:A47"/>
    <mergeCell ref="D1:E1"/>
    <mergeCell ref="A57:C57"/>
    <mergeCell ref="K27:K28"/>
    <mergeCell ref="A21:A23"/>
    <mergeCell ref="A27:A28"/>
    <mergeCell ref="A29:A32"/>
    <mergeCell ref="A4:A6"/>
    <mergeCell ref="A51:A52"/>
    <mergeCell ref="A7:A10"/>
    <mergeCell ref="A53:A56"/>
    <mergeCell ref="A12:A13"/>
    <mergeCell ref="A17:A20"/>
    <mergeCell ref="B37:B40"/>
    <mergeCell ref="C37:C40"/>
    <mergeCell ref="C4:C6"/>
    <mergeCell ref="B41:B43"/>
    <mergeCell ref="C41:C43"/>
    <mergeCell ref="I41:I43"/>
    <mergeCell ref="J41:J43"/>
    <mergeCell ref="K41:K43"/>
  </mergeCells>
  <phoneticPr fontId="3"/>
  <hyperlinks>
    <hyperlink ref="D1:E1" location="'表紙　ハイパーリンク'!A1" display="表紙　ハイパーリンク"/>
    <hyperlink ref="I1" location="'整形外科　骨肉腫　補足資料'!A1" display="骨肉腫　補足資料"/>
    <hyperlink ref="F1:H1" location="体表面積と腎機能等の計算シート!A1" display="体表面積と腎機能等の計算シート"/>
  </hyperlinks>
  <pageMargins left="0.7" right="0.7" top="0.75" bottom="0.75" header="0.3" footer="0.3"/>
  <pageSetup paperSize="8" scale="1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S1" sqref="S1:U1"/>
    </sheetView>
  </sheetViews>
  <sheetFormatPr defaultRowHeight="15.75"/>
  <cols>
    <col min="1" max="1" width="9" style="94"/>
    <col min="2" max="2" width="7.125" style="95" bestFit="1" customWidth="1"/>
    <col min="3" max="3" width="11.25" style="94" bestFit="1" customWidth="1"/>
    <col min="4" max="4" width="5.625" style="94" bestFit="1" customWidth="1"/>
    <col min="5" max="5" width="3.625" style="94" bestFit="1" customWidth="1"/>
    <col min="6" max="6" width="5.75" style="94" bestFit="1" customWidth="1"/>
    <col min="7" max="7" width="3.625" style="94" bestFit="1" customWidth="1"/>
    <col min="8" max="8" width="5.75" style="94" bestFit="1" customWidth="1"/>
    <col min="9" max="9" width="3.625" style="94" bestFit="1" customWidth="1"/>
    <col min="10" max="10" width="5.5" style="94" bestFit="1" customWidth="1"/>
    <col min="11" max="11" width="3.625" style="95" bestFit="1" customWidth="1"/>
    <col min="12" max="12" width="7.375" style="94" bestFit="1" customWidth="1"/>
    <col min="13" max="13" width="9.625" style="94" bestFit="1" customWidth="1"/>
    <col min="14" max="14" width="3.625" style="94" bestFit="1" customWidth="1"/>
    <col min="15" max="15" width="7.875" style="94" bestFit="1" customWidth="1"/>
    <col min="16" max="16" width="3.625" style="94" bestFit="1" customWidth="1"/>
    <col min="17" max="17" width="9.75" style="94" bestFit="1" customWidth="1"/>
    <col min="18" max="18" width="2.5" style="94" customWidth="1"/>
    <col min="19" max="19" width="10" style="95" bestFit="1" customWidth="1"/>
    <col min="20" max="16384" width="9" style="94"/>
  </cols>
  <sheetData>
    <row r="1" spans="1:21" ht="39.75" customHeight="1">
      <c r="A1" s="2066" t="s">
        <v>2395</v>
      </c>
      <c r="B1" s="2066"/>
      <c r="C1" s="2066"/>
      <c r="D1" s="2066"/>
      <c r="E1" s="2066"/>
      <c r="F1" s="2066"/>
      <c r="G1" s="2066"/>
      <c r="H1" s="2066"/>
      <c r="I1" s="2066"/>
      <c r="J1" s="2066"/>
      <c r="K1" s="2066"/>
      <c r="M1" s="2067" t="s">
        <v>3690</v>
      </c>
      <c r="N1" s="2067"/>
      <c r="O1" s="2067"/>
      <c r="P1" s="2067"/>
      <c r="Q1" s="2067"/>
      <c r="R1" s="2067"/>
      <c r="S1" s="1880" t="s">
        <v>7471</v>
      </c>
      <c r="T1" s="1880"/>
      <c r="U1" s="1880"/>
    </row>
    <row r="2" spans="1:21" ht="27.75" customHeight="1"/>
    <row r="3" spans="1:21" ht="16.5" thickBot="1">
      <c r="C3" s="2065" t="s">
        <v>2367</v>
      </c>
      <c r="D3" s="2065"/>
      <c r="L3" s="2065" t="s">
        <v>2367</v>
      </c>
      <c r="M3" s="2065"/>
      <c r="N3" s="2065"/>
      <c r="O3" s="2065"/>
      <c r="P3" s="2065"/>
    </row>
    <row r="4" spans="1:21" ht="25.5" customHeight="1" thickBot="1">
      <c r="A4" s="95" t="s">
        <v>2378</v>
      </c>
      <c r="B4" s="95" t="s">
        <v>2376</v>
      </c>
      <c r="C4" s="95" t="s">
        <v>2374</v>
      </c>
      <c r="D4" s="95" t="s">
        <v>2389</v>
      </c>
      <c r="E4" s="95" t="s">
        <v>2368</v>
      </c>
      <c r="F4" s="95" t="s">
        <v>2388</v>
      </c>
      <c r="G4" s="95" t="s">
        <v>2368</v>
      </c>
      <c r="H4" s="95" t="s">
        <v>2388</v>
      </c>
      <c r="I4" s="95" t="s">
        <v>2368</v>
      </c>
      <c r="J4" s="95" t="s">
        <v>2372</v>
      </c>
      <c r="K4" s="95" t="s">
        <v>2370</v>
      </c>
      <c r="L4" s="94" t="s">
        <v>2373</v>
      </c>
      <c r="M4" s="99" t="s">
        <v>2396</v>
      </c>
      <c r="N4" s="100" t="s">
        <v>2368</v>
      </c>
      <c r="O4" s="100" t="s">
        <v>2392</v>
      </c>
      <c r="P4" s="100" t="s">
        <v>2368</v>
      </c>
      <c r="Q4" s="101" t="s">
        <v>2390</v>
      </c>
      <c r="R4" s="98"/>
      <c r="S4" s="97" t="s">
        <v>2377</v>
      </c>
    </row>
    <row r="5" spans="1:21" ht="21.75" customHeight="1">
      <c r="B5" s="95" t="s">
        <v>2369</v>
      </c>
      <c r="E5" s="95"/>
      <c r="F5" s="95"/>
      <c r="G5" s="95"/>
      <c r="H5" s="95"/>
      <c r="I5" s="95"/>
      <c r="J5" s="95"/>
      <c r="K5" s="95" t="s">
        <v>2369</v>
      </c>
    </row>
    <row r="6" spans="1:21" ht="21.75" customHeight="1">
      <c r="B6" s="95" t="s">
        <v>2369</v>
      </c>
      <c r="E6" s="95"/>
      <c r="F6" s="95"/>
      <c r="G6" s="95"/>
      <c r="H6" s="95"/>
      <c r="I6" s="95"/>
      <c r="J6" s="95"/>
      <c r="K6" s="95" t="s">
        <v>2369</v>
      </c>
    </row>
    <row r="7" spans="1:21" ht="21.75" customHeight="1">
      <c r="B7" s="95" t="s">
        <v>2369</v>
      </c>
      <c r="E7" s="95"/>
      <c r="F7" s="95"/>
      <c r="G7" s="95"/>
      <c r="H7" s="95"/>
      <c r="I7" s="95"/>
      <c r="J7" s="95"/>
      <c r="K7" s="95" t="s">
        <v>2369</v>
      </c>
    </row>
    <row r="8" spans="1:21" ht="21.75" customHeight="1" thickBot="1">
      <c r="B8" s="95" t="s">
        <v>2369</v>
      </c>
      <c r="E8" s="95"/>
      <c r="F8" s="95"/>
      <c r="G8" s="95"/>
      <c r="H8" s="95"/>
      <c r="I8" s="95"/>
      <c r="J8" s="95"/>
      <c r="K8" s="95" t="s">
        <v>2369</v>
      </c>
      <c r="L8" s="2065" t="s">
        <v>2371</v>
      </c>
      <c r="M8" s="2065"/>
      <c r="N8" s="2065"/>
      <c r="O8" s="2065"/>
      <c r="P8" s="2065"/>
    </row>
    <row r="9" spans="1:21" ht="25.5" customHeight="1" thickBot="1">
      <c r="B9" s="95" t="s">
        <v>2369</v>
      </c>
      <c r="E9" s="95"/>
      <c r="F9" s="95"/>
      <c r="G9" s="95"/>
      <c r="H9" s="95"/>
      <c r="I9" s="95"/>
      <c r="J9" s="95"/>
      <c r="K9" s="96" t="s">
        <v>2370</v>
      </c>
      <c r="L9" s="94" t="s">
        <v>2373</v>
      </c>
      <c r="M9" s="99" t="s">
        <v>2386</v>
      </c>
      <c r="N9" s="100" t="s">
        <v>2368</v>
      </c>
      <c r="O9" s="100" t="s">
        <v>2391</v>
      </c>
      <c r="P9" s="100" t="s">
        <v>2368</v>
      </c>
      <c r="Q9" s="101" t="s">
        <v>2393</v>
      </c>
      <c r="R9" s="95"/>
      <c r="S9" s="97" t="s">
        <v>2385</v>
      </c>
    </row>
    <row r="10" spans="1:21" ht="21.75" customHeight="1">
      <c r="B10" s="95" t="s">
        <v>2369</v>
      </c>
      <c r="E10" s="95"/>
      <c r="F10" s="95"/>
      <c r="G10" s="95"/>
      <c r="H10" s="95"/>
      <c r="I10" s="95"/>
      <c r="J10" s="95"/>
    </row>
    <row r="11" spans="1:21" ht="21.75" customHeight="1" thickBot="1">
      <c r="B11" s="95" t="s">
        <v>2369</v>
      </c>
      <c r="C11" s="2065" t="s">
        <v>2371</v>
      </c>
      <c r="D11" s="2065"/>
      <c r="E11" s="95"/>
      <c r="F11" s="95"/>
      <c r="G11" s="95"/>
      <c r="H11" s="95"/>
      <c r="I11" s="95"/>
      <c r="J11" s="95"/>
    </row>
    <row r="12" spans="1:21" ht="21.75" customHeight="1" thickBot="1">
      <c r="B12" s="96" t="s">
        <v>2375</v>
      </c>
      <c r="C12" s="95" t="s">
        <v>2374</v>
      </c>
      <c r="D12" s="95" t="s">
        <v>2394</v>
      </c>
      <c r="E12" s="95" t="s">
        <v>2368</v>
      </c>
      <c r="F12" s="95" t="s">
        <v>2394</v>
      </c>
      <c r="G12" s="95" t="s">
        <v>2368</v>
      </c>
      <c r="H12" s="95" t="s">
        <v>2372</v>
      </c>
      <c r="I12" s="95" t="s">
        <v>2375</v>
      </c>
      <c r="J12" s="95" t="s">
        <v>2376</v>
      </c>
      <c r="K12" s="95" t="s">
        <v>2375</v>
      </c>
      <c r="L12" s="94" t="s">
        <v>2373</v>
      </c>
      <c r="M12" s="99" t="s">
        <v>2386</v>
      </c>
      <c r="N12" s="100" t="s">
        <v>2368</v>
      </c>
      <c r="O12" s="100" t="s">
        <v>2391</v>
      </c>
      <c r="P12" s="100" t="s">
        <v>2368</v>
      </c>
      <c r="Q12" s="101" t="s">
        <v>2393</v>
      </c>
      <c r="R12" s="95"/>
      <c r="S12" s="97" t="s">
        <v>2385</v>
      </c>
    </row>
    <row r="14" spans="1:21">
      <c r="A14" s="96" t="s">
        <v>2379</v>
      </c>
      <c r="B14" s="2064" t="s">
        <v>2550</v>
      </c>
      <c r="C14" s="2064"/>
      <c r="D14" s="2064"/>
      <c r="E14" s="2064"/>
      <c r="F14" s="2064"/>
      <c r="G14" s="2064"/>
      <c r="H14" s="2064"/>
      <c r="I14" s="2064"/>
      <c r="J14" s="2064"/>
      <c r="K14" s="2064"/>
      <c r="L14" s="2064"/>
      <c r="M14" s="2064"/>
      <c r="N14" s="2064"/>
      <c r="O14" s="2064"/>
      <c r="P14" s="2064"/>
      <c r="Q14" s="2064"/>
      <c r="R14" s="2064"/>
      <c r="S14" s="2064"/>
    </row>
    <row r="15" spans="1:21">
      <c r="A15" s="96" t="s">
        <v>2380</v>
      </c>
      <c r="B15" s="2064" t="s">
        <v>2382</v>
      </c>
      <c r="C15" s="2064"/>
      <c r="D15" s="2064"/>
      <c r="E15" s="2064"/>
      <c r="F15" s="2064"/>
      <c r="G15" s="2064"/>
      <c r="H15" s="2064"/>
      <c r="I15" s="2064"/>
      <c r="J15" s="2064"/>
      <c r="K15" s="2064"/>
      <c r="L15" s="2064"/>
      <c r="M15" s="2064"/>
      <c r="N15" s="2064"/>
      <c r="O15" s="2064"/>
      <c r="P15" s="2064"/>
      <c r="Q15" s="2064"/>
      <c r="R15" s="2064"/>
      <c r="S15" s="2064"/>
    </row>
    <row r="16" spans="1:21">
      <c r="A16" s="96" t="s">
        <v>2381</v>
      </c>
      <c r="B16" s="2064" t="s">
        <v>2397</v>
      </c>
      <c r="C16" s="2064"/>
      <c r="D16" s="2064"/>
      <c r="E16" s="2064"/>
      <c r="F16" s="2064"/>
      <c r="G16" s="2064"/>
      <c r="H16" s="2064"/>
      <c r="I16" s="2064"/>
      <c r="J16" s="2064"/>
      <c r="K16" s="2064"/>
      <c r="L16" s="2064"/>
      <c r="M16" s="2064"/>
      <c r="N16" s="2064"/>
      <c r="O16" s="2064"/>
      <c r="P16" s="2064"/>
      <c r="Q16" s="2064"/>
      <c r="R16" s="2064"/>
      <c r="S16" s="2064"/>
    </row>
    <row r="17" spans="1:19">
      <c r="A17" s="96" t="s">
        <v>2383</v>
      </c>
      <c r="B17" s="2064" t="s">
        <v>4930</v>
      </c>
      <c r="C17" s="2064"/>
      <c r="D17" s="2064"/>
      <c r="E17" s="2064"/>
      <c r="F17" s="2064"/>
      <c r="G17" s="2064"/>
      <c r="H17" s="2064"/>
      <c r="I17" s="2064"/>
      <c r="J17" s="2064"/>
      <c r="K17" s="2064"/>
      <c r="L17" s="2064"/>
      <c r="M17" s="2064"/>
      <c r="N17" s="2064"/>
      <c r="O17" s="2064"/>
      <c r="P17" s="2064"/>
      <c r="Q17" s="2064"/>
      <c r="R17" s="2064"/>
      <c r="S17" s="2064"/>
    </row>
    <row r="18" spans="1:19">
      <c r="A18" s="96" t="s">
        <v>2384</v>
      </c>
      <c r="B18" s="2064" t="s">
        <v>2387</v>
      </c>
      <c r="C18" s="2064"/>
      <c r="D18" s="2064"/>
      <c r="E18" s="2064"/>
      <c r="F18" s="2064"/>
      <c r="G18" s="2064"/>
      <c r="H18" s="2064"/>
      <c r="I18" s="2064"/>
      <c r="J18" s="2064"/>
      <c r="K18" s="2064"/>
      <c r="L18" s="2064"/>
      <c r="M18" s="2064"/>
      <c r="N18" s="2064"/>
      <c r="O18" s="2064"/>
      <c r="P18" s="2064"/>
      <c r="Q18" s="2064"/>
      <c r="R18" s="2064"/>
      <c r="S18" s="2064"/>
    </row>
  </sheetData>
  <mergeCells count="12">
    <mergeCell ref="S1:U1"/>
    <mergeCell ref="B17:S17"/>
    <mergeCell ref="B18:S18"/>
    <mergeCell ref="C3:D3"/>
    <mergeCell ref="C11:D11"/>
    <mergeCell ref="A1:K1"/>
    <mergeCell ref="L3:P3"/>
    <mergeCell ref="L8:P8"/>
    <mergeCell ref="B14:S14"/>
    <mergeCell ref="B15:S15"/>
    <mergeCell ref="B16:S16"/>
    <mergeCell ref="M1:R1"/>
  </mergeCells>
  <phoneticPr fontId="3"/>
  <hyperlinks>
    <hyperlink ref="M1:N1" location="'表紙　ハイパーリンク'!A1" display="表紙　ハイパーリンク"/>
    <hyperlink ref="S1:U1" location="整形外科!A1" display="整形外科　レジメン一覧"/>
  </hyperlink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70" zoomScaleNormal="70" workbookViewId="0">
      <selection activeCell="E1" sqref="E1:F1"/>
    </sheetView>
  </sheetViews>
  <sheetFormatPr defaultColWidth="25.5" defaultRowHeight="15.75"/>
  <cols>
    <col min="1" max="2" width="16.75" style="94" bestFit="1" customWidth="1"/>
    <col min="3" max="3" width="27.5" style="94" bestFit="1" customWidth="1"/>
    <col min="4" max="4" width="23" style="94" bestFit="1" customWidth="1"/>
    <col min="5" max="5" width="23.125" style="94" customWidth="1"/>
    <col min="6" max="7" width="12.125" style="94" bestFit="1" customWidth="1"/>
    <col min="8" max="8" width="18.5" style="94" customWidth="1"/>
    <col min="9" max="9" width="17.625" style="94" bestFit="1" customWidth="1"/>
    <col min="10" max="10" width="22.75" style="94" bestFit="1" customWidth="1"/>
    <col min="11" max="11" width="32.75" style="94" customWidth="1"/>
    <col min="12" max="16384" width="25.5" style="94"/>
  </cols>
  <sheetData>
    <row r="1" spans="1:12" ht="60.75" customHeight="1">
      <c r="A1" s="861" t="s">
        <v>6475</v>
      </c>
      <c r="B1" s="861"/>
      <c r="C1" s="861"/>
      <c r="D1" s="861"/>
      <c r="E1" s="1688" t="s">
        <v>3690</v>
      </c>
      <c r="F1" s="1688"/>
      <c r="G1" s="1623" t="s">
        <v>3613</v>
      </c>
      <c r="H1" s="1623"/>
      <c r="I1" s="1623"/>
    </row>
    <row r="2" spans="1:12" ht="45" customHeight="1">
      <c r="A2" s="201" t="s">
        <v>627</v>
      </c>
      <c r="B2" s="201"/>
      <c r="C2" s="201"/>
      <c r="D2" s="201"/>
      <c r="E2" s="201"/>
      <c r="F2" s="201"/>
      <c r="G2" s="201"/>
      <c r="H2" s="201"/>
      <c r="I2" s="201"/>
      <c r="J2" s="201"/>
    </row>
    <row r="3" spans="1:12" s="148" customFormat="1" ht="39">
      <c r="A3" s="195" t="s">
        <v>3781</v>
      </c>
      <c r="B3" s="195" t="s">
        <v>578</v>
      </c>
      <c r="C3" s="195" t="s">
        <v>2291</v>
      </c>
      <c r="D3" s="195" t="s">
        <v>2311</v>
      </c>
      <c r="E3" s="195" t="s">
        <v>2301</v>
      </c>
      <c r="F3" s="195" t="s">
        <v>1714</v>
      </c>
      <c r="G3" s="195" t="s">
        <v>1618</v>
      </c>
      <c r="H3" s="195" t="s">
        <v>156</v>
      </c>
      <c r="I3" s="388" t="s">
        <v>121</v>
      </c>
      <c r="J3" s="143" t="s">
        <v>2314</v>
      </c>
      <c r="K3" s="195" t="s">
        <v>613</v>
      </c>
    </row>
    <row r="4" spans="1:12" ht="38.25" customHeight="1">
      <c r="A4" s="1679"/>
      <c r="B4" s="1679" t="s">
        <v>838</v>
      </c>
      <c r="C4" s="1679" t="s">
        <v>2776</v>
      </c>
      <c r="D4" s="109" t="s">
        <v>49</v>
      </c>
      <c r="E4" s="109" t="s">
        <v>628</v>
      </c>
      <c r="F4" s="109" t="s">
        <v>629</v>
      </c>
      <c r="G4" s="109"/>
      <c r="H4" s="109">
        <v>1</v>
      </c>
      <c r="I4" s="1679" t="s">
        <v>79</v>
      </c>
      <c r="J4" s="1679" t="s">
        <v>630</v>
      </c>
      <c r="K4" s="1673"/>
      <c r="L4" s="2068"/>
    </row>
    <row r="5" spans="1:12" ht="48" customHeight="1">
      <c r="A5" s="1679"/>
      <c r="B5" s="1679"/>
      <c r="C5" s="1679"/>
      <c r="D5" s="109" t="s">
        <v>2843</v>
      </c>
      <c r="E5" s="109" t="s">
        <v>4490</v>
      </c>
      <c r="F5" s="109" t="s">
        <v>629</v>
      </c>
      <c r="G5" s="109"/>
      <c r="H5" s="109">
        <v>1</v>
      </c>
      <c r="I5" s="1679"/>
      <c r="J5" s="1679"/>
      <c r="K5" s="1673"/>
      <c r="L5" s="2068"/>
    </row>
    <row r="6" spans="1:12" ht="38.25" customHeight="1">
      <c r="A6" s="1679"/>
      <c r="B6" s="1679"/>
      <c r="C6" s="1679"/>
      <c r="D6" s="109" t="s">
        <v>626</v>
      </c>
      <c r="E6" s="109" t="s">
        <v>631</v>
      </c>
      <c r="F6" s="109" t="s">
        <v>629</v>
      </c>
      <c r="G6" s="109"/>
      <c r="H6" s="109" t="s">
        <v>632</v>
      </c>
      <c r="I6" s="1679"/>
      <c r="J6" s="1679"/>
      <c r="K6" s="1673"/>
      <c r="L6" s="2068"/>
    </row>
    <row r="9" spans="1:12" s="275" customFormat="1" ht="46.5" customHeight="1">
      <c r="A9" s="201" t="s">
        <v>2399</v>
      </c>
      <c r="B9" s="201"/>
      <c r="C9" s="201"/>
      <c r="D9" s="201"/>
      <c r="E9" s="212"/>
      <c r="H9" s="95"/>
      <c r="I9" s="213"/>
      <c r="J9" s="213"/>
      <c r="K9" s="130"/>
    </row>
    <row r="10" spans="1:12" s="275" customFormat="1" ht="45" customHeight="1">
      <c r="A10" s="201" t="s">
        <v>4500</v>
      </c>
      <c r="B10" s="286"/>
      <c r="C10" s="190"/>
      <c r="D10" s="190"/>
      <c r="E10" s="190"/>
      <c r="F10" s="190"/>
      <c r="G10" s="190"/>
      <c r="H10" s="190"/>
      <c r="I10" s="190"/>
      <c r="J10" s="190"/>
      <c r="K10" s="190"/>
    </row>
    <row r="11" spans="1:12" s="275" customFormat="1" ht="37.5" customHeight="1">
      <c r="A11" s="185" t="s">
        <v>3781</v>
      </c>
      <c r="B11" s="185" t="s">
        <v>578</v>
      </c>
      <c r="C11" s="185" t="s">
        <v>2289</v>
      </c>
      <c r="D11" s="185" t="s">
        <v>2309</v>
      </c>
      <c r="E11" s="185" t="s">
        <v>2293</v>
      </c>
      <c r="F11" s="185" t="s">
        <v>1714</v>
      </c>
      <c r="G11" s="185" t="s">
        <v>1618</v>
      </c>
      <c r="H11" s="185" t="s">
        <v>156</v>
      </c>
      <c r="I11" s="185" t="s">
        <v>189</v>
      </c>
      <c r="J11" s="191" t="s">
        <v>2312</v>
      </c>
      <c r="K11" s="417" t="s">
        <v>581</v>
      </c>
    </row>
    <row r="12" spans="1:12" s="275" customFormat="1" ht="71.25" customHeight="1">
      <c r="A12" s="712"/>
      <c r="B12" s="712" t="s">
        <v>4496</v>
      </c>
      <c r="C12" s="712" t="s">
        <v>4491</v>
      </c>
      <c r="D12" s="712" t="s">
        <v>4492</v>
      </c>
      <c r="E12" s="711" t="s">
        <v>3659</v>
      </c>
      <c r="F12" s="712" t="s">
        <v>148</v>
      </c>
      <c r="G12" s="712"/>
      <c r="H12" s="714" t="s">
        <v>4493</v>
      </c>
      <c r="I12" s="712" t="s">
        <v>266</v>
      </c>
      <c r="J12" s="711" t="s">
        <v>151</v>
      </c>
      <c r="K12" s="713" t="s">
        <v>4498</v>
      </c>
    </row>
    <row r="13" spans="1:12" s="275" customFormat="1" ht="71.25" customHeight="1">
      <c r="A13" s="108"/>
      <c r="B13" s="108" t="s">
        <v>4497</v>
      </c>
      <c r="C13" s="108" t="s">
        <v>4494</v>
      </c>
      <c r="D13" s="108" t="s">
        <v>4492</v>
      </c>
      <c r="E13" s="116" t="s">
        <v>4495</v>
      </c>
      <c r="F13" s="108" t="s">
        <v>148</v>
      </c>
      <c r="G13" s="108"/>
      <c r="H13" s="442" t="s">
        <v>4357</v>
      </c>
      <c r="I13" s="108" t="s">
        <v>78</v>
      </c>
      <c r="J13" s="116" t="s">
        <v>151</v>
      </c>
      <c r="K13" s="152" t="s">
        <v>4499</v>
      </c>
    </row>
    <row r="15" spans="1:12" ht="33">
      <c r="A15" s="132" t="s">
        <v>1710</v>
      </c>
    </row>
  </sheetData>
  <mergeCells count="9">
    <mergeCell ref="K4:K6"/>
    <mergeCell ref="G1:I1"/>
    <mergeCell ref="B4:B6"/>
    <mergeCell ref="L4:L6"/>
    <mergeCell ref="E1:F1"/>
    <mergeCell ref="A4:A6"/>
    <mergeCell ref="C4:C6"/>
    <mergeCell ref="I4:I6"/>
    <mergeCell ref="J4:J6"/>
  </mergeCells>
  <phoneticPr fontId="3"/>
  <hyperlinks>
    <hyperlink ref="E1:F1" location="'表紙　ハイパーリンク'!A1" display="表紙　ハイパーリンク"/>
    <hyperlink ref="G1:I1" location="体表面積と腎機能等の計算シート!A1" display="体表面積と腎機能等の計算シート"/>
  </hyperlinks>
  <pageMargins left="0.78700000000000003" right="0.78700000000000003" top="0.98399999999999999" bottom="0.98399999999999999" header="0.3" footer="0.3"/>
  <pageSetup paperSize="8" scale="62"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70" zoomScaleNormal="70" zoomScaleSheetLayoutView="58" workbookViewId="0">
      <pane ySplit="1" topLeftCell="A2" activePane="bottomLeft" state="frozen"/>
      <selection pane="bottomLeft" activeCell="C1" sqref="C1"/>
    </sheetView>
  </sheetViews>
  <sheetFormatPr defaultColWidth="13" defaultRowHeight="16.5"/>
  <cols>
    <col min="1" max="1" width="29.25" style="462" customWidth="1"/>
    <col min="2" max="2" width="16.75" style="462" bestFit="1" customWidth="1"/>
    <col min="3" max="3" width="34.375" style="462" bestFit="1" customWidth="1"/>
    <col min="4" max="4" width="20.25" style="462" customWidth="1"/>
    <col min="5" max="5" width="21.5" style="462" customWidth="1"/>
    <col min="6" max="6" width="18.5" style="462" customWidth="1"/>
    <col min="7" max="7" width="12.125" style="462" bestFit="1" customWidth="1"/>
    <col min="8" max="8" width="46.75" style="462" bestFit="1" customWidth="1"/>
    <col min="9" max="9" width="17.625" style="462" bestFit="1" customWidth="1"/>
    <col min="10" max="10" width="25.5" style="462" bestFit="1" customWidth="1"/>
    <col min="11" max="11" width="85.25" style="468" customWidth="1"/>
    <col min="12" max="16384" width="13" style="457"/>
  </cols>
  <sheetData>
    <row r="1" spans="1:11" ht="60" customHeight="1">
      <c r="A1" s="861" t="s">
        <v>6469</v>
      </c>
      <c r="B1" s="861"/>
      <c r="C1" s="1317" t="s">
        <v>3690</v>
      </c>
      <c r="D1" s="1323"/>
      <c r="E1" s="1323"/>
      <c r="F1" s="1623" t="s">
        <v>3613</v>
      </c>
      <c r="G1" s="1623"/>
      <c r="H1" s="1623"/>
      <c r="I1" s="312"/>
      <c r="J1" s="312"/>
      <c r="K1" s="313"/>
    </row>
    <row r="2" spans="1:11" ht="44.25" customHeight="1">
      <c r="A2" s="247" t="s">
        <v>842</v>
      </c>
      <c r="B2" s="458"/>
      <c r="C2" s="458"/>
      <c r="D2" s="459"/>
      <c r="E2" s="459"/>
      <c r="F2" s="459"/>
      <c r="G2" s="459"/>
      <c r="H2" s="459"/>
      <c r="I2" s="459"/>
      <c r="J2" s="459"/>
      <c r="K2" s="460"/>
    </row>
    <row r="3" spans="1:11" s="383" customFormat="1" ht="37.5" customHeight="1">
      <c r="A3" s="184" t="s">
        <v>3781</v>
      </c>
      <c r="B3" s="184" t="s">
        <v>578</v>
      </c>
      <c r="C3" s="184" t="s">
        <v>2289</v>
      </c>
      <c r="D3" s="184" t="s">
        <v>2311</v>
      </c>
      <c r="E3" s="184" t="s">
        <v>2301</v>
      </c>
      <c r="F3" s="184" t="s">
        <v>1714</v>
      </c>
      <c r="G3" s="184" t="s">
        <v>1618</v>
      </c>
      <c r="H3" s="184" t="s">
        <v>156</v>
      </c>
      <c r="I3" s="184" t="s">
        <v>189</v>
      </c>
      <c r="J3" s="186" t="s">
        <v>6474</v>
      </c>
      <c r="K3" s="184" t="s">
        <v>1103</v>
      </c>
    </row>
    <row r="4" spans="1:11" s="368" customFormat="1" ht="34.5" customHeight="1">
      <c r="A4" s="1639"/>
      <c r="B4" s="1639" t="s">
        <v>3329</v>
      </c>
      <c r="C4" s="1639" t="s">
        <v>3419</v>
      </c>
      <c r="D4" s="483" t="s">
        <v>1063</v>
      </c>
      <c r="E4" s="483" t="s">
        <v>3336</v>
      </c>
      <c r="F4" s="483" t="s">
        <v>148</v>
      </c>
      <c r="G4" s="483" t="s">
        <v>1743</v>
      </c>
      <c r="H4" s="483" t="s">
        <v>1104</v>
      </c>
      <c r="I4" s="1639" t="s">
        <v>185</v>
      </c>
      <c r="J4" s="1639" t="s">
        <v>155</v>
      </c>
      <c r="K4" s="1641" t="s">
        <v>3330</v>
      </c>
    </row>
    <row r="5" spans="1:11" s="368" customFormat="1" ht="48.75" customHeight="1">
      <c r="A5" s="1639"/>
      <c r="B5" s="1639"/>
      <c r="C5" s="1639"/>
      <c r="D5" s="483" t="s">
        <v>1061</v>
      </c>
      <c r="E5" s="483" t="s">
        <v>3337</v>
      </c>
      <c r="F5" s="483" t="s">
        <v>148</v>
      </c>
      <c r="G5" s="483" t="s">
        <v>1990</v>
      </c>
      <c r="H5" s="483" t="s">
        <v>1105</v>
      </c>
      <c r="I5" s="1639"/>
      <c r="J5" s="1639"/>
      <c r="K5" s="1641"/>
    </row>
    <row r="6" spans="1:11" s="368" customFormat="1" ht="76.5" customHeight="1">
      <c r="A6" s="1639"/>
      <c r="B6" s="1639"/>
      <c r="C6" s="1639"/>
      <c r="D6" s="483" t="s">
        <v>152</v>
      </c>
      <c r="E6" s="483" t="s">
        <v>1106</v>
      </c>
      <c r="F6" s="483" t="s">
        <v>153</v>
      </c>
      <c r="G6" s="483"/>
      <c r="H6" s="483" t="s">
        <v>1107</v>
      </c>
      <c r="I6" s="1639"/>
      <c r="J6" s="1639"/>
      <c r="K6" s="1641"/>
    </row>
    <row r="7" spans="1:11" ht="19.5" customHeight="1">
      <c r="A7" s="228"/>
      <c r="B7" s="228"/>
      <c r="C7" s="213">
        <v>1</v>
      </c>
      <c r="D7" s="213"/>
      <c r="E7" s="213"/>
      <c r="F7" s="213"/>
      <c r="G7" s="213"/>
      <c r="H7" s="228"/>
      <c r="I7" s="228"/>
      <c r="J7" s="228"/>
      <c r="K7" s="202"/>
    </row>
    <row r="8" spans="1:11" s="461" customFormat="1" ht="44.25" customHeight="1">
      <c r="A8" s="355" t="s">
        <v>732</v>
      </c>
      <c r="B8" s="228"/>
      <c r="C8" s="213"/>
      <c r="D8" s="213"/>
      <c r="E8" s="213"/>
      <c r="F8" s="213"/>
      <c r="G8" s="213"/>
      <c r="H8" s="228"/>
      <c r="I8" s="228"/>
      <c r="J8" s="228"/>
      <c r="K8" s="202"/>
    </row>
    <row r="9" spans="1:11" s="383" customFormat="1" ht="37.5" customHeight="1">
      <c r="A9" s="184" t="s">
        <v>3781</v>
      </c>
      <c r="B9" s="184" t="s">
        <v>578</v>
      </c>
      <c r="C9" s="184" t="s">
        <v>2289</v>
      </c>
      <c r="D9" s="184" t="s">
        <v>2311</v>
      </c>
      <c r="E9" s="184" t="s">
        <v>2301</v>
      </c>
      <c r="F9" s="184" t="s">
        <v>1714</v>
      </c>
      <c r="G9" s="184" t="s">
        <v>1618</v>
      </c>
      <c r="H9" s="184" t="s">
        <v>156</v>
      </c>
      <c r="I9" s="184" t="s">
        <v>189</v>
      </c>
      <c r="J9" s="186" t="s">
        <v>2314</v>
      </c>
      <c r="K9" s="184" t="s">
        <v>1103</v>
      </c>
    </row>
    <row r="10" spans="1:11" s="368" customFormat="1" ht="30" customHeight="1">
      <c r="A10" s="1639"/>
      <c r="B10" s="1639" t="s">
        <v>1108</v>
      </c>
      <c r="C10" s="1639" t="s">
        <v>4904</v>
      </c>
      <c r="D10" s="446" t="s">
        <v>1061</v>
      </c>
      <c r="E10" s="446" t="s">
        <v>3338</v>
      </c>
      <c r="F10" s="446" t="s">
        <v>148</v>
      </c>
      <c r="G10" s="446" t="s">
        <v>1720</v>
      </c>
      <c r="H10" s="446" t="s">
        <v>1109</v>
      </c>
      <c r="I10" s="1859" t="s">
        <v>154</v>
      </c>
      <c r="J10" s="1639" t="s">
        <v>1091</v>
      </c>
      <c r="K10" s="1641" t="s">
        <v>4905</v>
      </c>
    </row>
    <row r="11" spans="1:11" s="368" customFormat="1" ht="30" customHeight="1">
      <c r="A11" s="1639"/>
      <c r="B11" s="1639"/>
      <c r="C11" s="1639"/>
      <c r="D11" s="446" t="s">
        <v>1944</v>
      </c>
      <c r="E11" s="446" t="s">
        <v>3339</v>
      </c>
      <c r="F11" s="446" t="s">
        <v>148</v>
      </c>
      <c r="G11" s="446" t="s">
        <v>1732</v>
      </c>
      <c r="H11" s="446" t="s">
        <v>1110</v>
      </c>
      <c r="I11" s="1859"/>
      <c r="J11" s="1639"/>
      <c r="K11" s="1641"/>
    </row>
    <row r="12" spans="1:11" s="368" customFormat="1" ht="60" customHeight="1">
      <c r="A12" s="1639"/>
      <c r="B12" s="1639"/>
      <c r="C12" s="1639"/>
      <c r="D12" s="446" t="s">
        <v>152</v>
      </c>
      <c r="E12" s="446" t="s">
        <v>1106</v>
      </c>
      <c r="F12" s="446" t="s">
        <v>153</v>
      </c>
      <c r="G12" s="446"/>
      <c r="H12" s="446" t="s">
        <v>1111</v>
      </c>
      <c r="I12" s="1639"/>
      <c r="J12" s="1639"/>
      <c r="K12" s="1641"/>
    </row>
    <row r="13" spans="1:11" s="368" customFormat="1" ht="35.25" customHeight="1">
      <c r="A13" s="1645"/>
      <c r="B13" s="1645" t="s">
        <v>1112</v>
      </c>
      <c r="C13" s="1679" t="s">
        <v>2752</v>
      </c>
      <c r="D13" s="109" t="s">
        <v>1063</v>
      </c>
      <c r="E13" s="116" t="s">
        <v>3340</v>
      </c>
      <c r="F13" s="109" t="s">
        <v>148</v>
      </c>
      <c r="G13" s="109" t="s">
        <v>1743</v>
      </c>
      <c r="H13" s="109" t="s">
        <v>1113</v>
      </c>
      <c r="I13" s="1645" t="s">
        <v>266</v>
      </c>
      <c r="J13" s="1645" t="s">
        <v>1091</v>
      </c>
      <c r="K13" s="1638" t="s">
        <v>4906</v>
      </c>
    </row>
    <row r="14" spans="1:11" s="368" customFormat="1" ht="66.75" customHeight="1">
      <c r="A14" s="1645"/>
      <c r="B14" s="1645"/>
      <c r="C14" s="1679"/>
      <c r="D14" s="109" t="s">
        <v>152</v>
      </c>
      <c r="E14" s="109" t="s">
        <v>1106</v>
      </c>
      <c r="F14" s="109" t="s">
        <v>153</v>
      </c>
      <c r="G14" s="109"/>
      <c r="H14" s="116" t="s">
        <v>1114</v>
      </c>
      <c r="I14" s="1645"/>
      <c r="J14" s="1645"/>
      <c r="K14" s="1638"/>
    </row>
    <row r="15" spans="1:11" s="368" customFormat="1" ht="30" customHeight="1">
      <c r="A15" s="1639"/>
      <c r="B15" s="1639" t="s">
        <v>1115</v>
      </c>
      <c r="C15" s="1639" t="s">
        <v>4907</v>
      </c>
      <c r="D15" s="446" t="s">
        <v>1116</v>
      </c>
      <c r="E15" s="446" t="s">
        <v>3341</v>
      </c>
      <c r="F15" s="446" t="s">
        <v>148</v>
      </c>
      <c r="G15" s="446"/>
      <c r="H15" s="446" t="s">
        <v>1109</v>
      </c>
      <c r="I15" s="1859" t="s">
        <v>154</v>
      </c>
      <c r="J15" s="1639" t="s">
        <v>1091</v>
      </c>
      <c r="K15" s="1641" t="s">
        <v>4908</v>
      </c>
    </row>
    <row r="16" spans="1:11" s="368" customFormat="1" ht="30" customHeight="1">
      <c r="A16" s="1639"/>
      <c r="B16" s="1639"/>
      <c r="C16" s="1639"/>
      <c r="D16" s="446" t="s">
        <v>1944</v>
      </c>
      <c r="E16" s="446" t="s">
        <v>3342</v>
      </c>
      <c r="F16" s="446" t="s">
        <v>148</v>
      </c>
      <c r="G16" s="446" t="s">
        <v>1732</v>
      </c>
      <c r="H16" s="446" t="s">
        <v>1110</v>
      </c>
      <c r="I16" s="1859"/>
      <c r="J16" s="1639"/>
      <c r="K16" s="1641"/>
    </row>
    <row r="17" spans="1:11" s="368" customFormat="1" ht="66" customHeight="1">
      <c r="A17" s="1639"/>
      <c r="B17" s="1639"/>
      <c r="C17" s="1639"/>
      <c r="D17" s="446" t="s">
        <v>152</v>
      </c>
      <c r="E17" s="446" t="s">
        <v>1106</v>
      </c>
      <c r="F17" s="446"/>
      <c r="G17" s="446"/>
      <c r="H17" s="446" t="s">
        <v>1111</v>
      </c>
      <c r="I17" s="1639"/>
      <c r="J17" s="1639"/>
      <c r="K17" s="1641"/>
    </row>
    <row r="18" spans="1:11" ht="20.25" customHeight="1">
      <c r="A18" s="213"/>
      <c r="B18" s="213"/>
      <c r="C18" s="213">
        <v>3</v>
      </c>
      <c r="D18" s="213"/>
      <c r="E18" s="213"/>
      <c r="F18" s="213"/>
      <c r="G18" s="213"/>
      <c r="H18" s="228"/>
      <c r="I18" s="213"/>
      <c r="J18" s="213"/>
      <c r="K18" s="194"/>
    </row>
    <row r="19" spans="1:11" s="461" customFormat="1" ht="45.75" customHeight="1">
      <c r="A19" s="270" t="s">
        <v>812</v>
      </c>
      <c r="B19" s="213"/>
      <c r="C19" s="213"/>
      <c r="D19" s="213"/>
      <c r="E19" s="213"/>
      <c r="F19" s="213"/>
      <c r="G19" s="213"/>
      <c r="H19" s="228"/>
      <c r="I19" s="213"/>
      <c r="J19" s="213"/>
      <c r="K19" s="194"/>
    </row>
    <row r="20" spans="1:11" s="462" customFormat="1" ht="38.25" customHeight="1">
      <c r="A20" s="184" t="s">
        <v>2322</v>
      </c>
      <c r="B20" s="184" t="s">
        <v>578</v>
      </c>
      <c r="C20" s="184" t="s">
        <v>2289</v>
      </c>
      <c r="D20" s="184" t="s">
        <v>2311</v>
      </c>
      <c r="E20" s="184" t="s">
        <v>2301</v>
      </c>
      <c r="F20" s="184" t="s">
        <v>1714</v>
      </c>
      <c r="G20" s="184" t="s">
        <v>1618</v>
      </c>
      <c r="H20" s="184" t="s">
        <v>156</v>
      </c>
      <c r="I20" s="184" t="s">
        <v>189</v>
      </c>
      <c r="J20" s="186" t="s">
        <v>2314</v>
      </c>
      <c r="K20" s="184" t="s">
        <v>1103</v>
      </c>
    </row>
    <row r="21" spans="1:11" s="368" customFormat="1" ht="29.25" customHeight="1">
      <c r="A21" s="1639"/>
      <c r="B21" s="1639" t="s">
        <v>1117</v>
      </c>
      <c r="C21" s="1639" t="s">
        <v>2754</v>
      </c>
      <c r="D21" s="446" t="s">
        <v>1061</v>
      </c>
      <c r="E21" s="446" t="s">
        <v>3343</v>
      </c>
      <c r="F21" s="446" t="s">
        <v>148</v>
      </c>
      <c r="G21" s="446"/>
      <c r="H21" s="446" t="s">
        <v>1648</v>
      </c>
      <c r="I21" s="1639" t="s">
        <v>154</v>
      </c>
      <c r="J21" s="1639" t="s">
        <v>1091</v>
      </c>
      <c r="K21" s="1641" t="s">
        <v>1649</v>
      </c>
    </row>
    <row r="22" spans="1:11" s="368" customFormat="1" ht="63" customHeight="1">
      <c r="A22" s="1639"/>
      <c r="B22" s="1639"/>
      <c r="C22" s="1639"/>
      <c r="D22" s="446" t="s">
        <v>152</v>
      </c>
      <c r="E22" s="446" t="s">
        <v>1106</v>
      </c>
      <c r="F22" s="446" t="s">
        <v>153</v>
      </c>
      <c r="G22" s="446"/>
      <c r="H22" s="446" t="s">
        <v>1650</v>
      </c>
      <c r="I22" s="1639"/>
      <c r="J22" s="1639"/>
      <c r="K22" s="1641"/>
    </row>
    <row r="23" spans="1:11" s="368" customFormat="1" ht="46.5" customHeight="1">
      <c r="A23" s="1645" t="s">
        <v>6470</v>
      </c>
      <c r="B23" s="1645" t="s">
        <v>1118</v>
      </c>
      <c r="C23" s="1645" t="s">
        <v>3363</v>
      </c>
      <c r="D23" s="109" t="s">
        <v>1061</v>
      </c>
      <c r="E23" s="463" t="s">
        <v>503</v>
      </c>
      <c r="F23" s="109" t="s">
        <v>148</v>
      </c>
      <c r="G23" s="109"/>
      <c r="H23" s="116" t="s">
        <v>1119</v>
      </c>
      <c r="I23" s="1645" t="s">
        <v>504</v>
      </c>
      <c r="J23" s="1645" t="s">
        <v>1091</v>
      </c>
      <c r="K23" s="1647" t="s">
        <v>2753</v>
      </c>
    </row>
    <row r="24" spans="1:11" s="368" customFormat="1" ht="70.5" customHeight="1">
      <c r="A24" s="1645"/>
      <c r="B24" s="1645"/>
      <c r="C24" s="1645"/>
      <c r="D24" s="109" t="s">
        <v>1120</v>
      </c>
      <c r="E24" s="109" t="s">
        <v>1121</v>
      </c>
      <c r="F24" s="464"/>
      <c r="G24" s="1954" t="s">
        <v>1388</v>
      </c>
      <c r="H24" s="1956"/>
      <c r="I24" s="1645"/>
      <c r="J24" s="1645"/>
      <c r="K24" s="1648"/>
    </row>
    <row r="25" spans="1:11" s="368" customFormat="1" ht="51.75" customHeight="1">
      <c r="A25" s="1645"/>
      <c r="B25" s="1645"/>
      <c r="C25" s="1645"/>
      <c r="D25" s="109" t="s">
        <v>839</v>
      </c>
      <c r="E25" s="1605" t="s">
        <v>1387</v>
      </c>
      <c r="F25" s="1606"/>
      <c r="G25" s="1606"/>
      <c r="H25" s="1607"/>
      <c r="I25" s="1645"/>
      <c r="J25" s="1645"/>
      <c r="K25" s="1649"/>
    </row>
    <row r="26" spans="1:11" s="368" customFormat="1" ht="72" customHeight="1">
      <c r="A26" s="1639" t="s">
        <v>6471</v>
      </c>
      <c r="B26" s="1639" t="s">
        <v>1122</v>
      </c>
      <c r="C26" s="1639" t="s">
        <v>3364</v>
      </c>
      <c r="D26" s="446" t="s">
        <v>1061</v>
      </c>
      <c r="E26" s="446" t="s">
        <v>3344</v>
      </c>
      <c r="F26" s="446" t="s">
        <v>148</v>
      </c>
      <c r="G26" s="446"/>
      <c r="H26" s="446" t="s">
        <v>1123</v>
      </c>
      <c r="I26" s="1639" t="s">
        <v>1124</v>
      </c>
      <c r="J26" s="1639" t="s">
        <v>1091</v>
      </c>
      <c r="K26" s="1616" t="s">
        <v>3362</v>
      </c>
    </row>
    <row r="27" spans="1:11" s="368" customFormat="1" ht="72" customHeight="1">
      <c r="A27" s="1639"/>
      <c r="B27" s="1639"/>
      <c r="C27" s="1639"/>
      <c r="D27" s="446" t="s">
        <v>1073</v>
      </c>
      <c r="E27" s="446" t="s">
        <v>3345</v>
      </c>
      <c r="F27" s="446" t="s">
        <v>148</v>
      </c>
      <c r="G27" s="446"/>
      <c r="H27" s="446" t="s">
        <v>1123</v>
      </c>
      <c r="I27" s="1639"/>
      <c r="J27" s="1639"/>
      <c r="K27" s="1690"/>
    </row>
    <row r="28" spans="1:11" ht="20.25" customHeight="1">
      <c r="A28" s="228"/>
      <c r="B28" s="228"/>
      <c r="C28" s="213">
        <v>3</v>
      </c>
      <c r="D28" s="213"/>
      <c r="E28" s="213"/>
      <c r="F28" s="213"/>
      <c r="G28" s="213"/>
      <c r="H28" s="228"/>
      <c r="I28" s="228"/>
      <c r="J28" s="228"/>
      <c r="K28" s="308"/>
    </row>
    <row r="29" spans="1:11" s="461" customFormat="1" ht="46.5" customHeight="1">
      <c r="A29" s="355" t="s">
        <v>731</v>
      </c>
      <c r="B29" s="228"/>
      <c r="C29" s="213"/>
      <c r="D29" s="213"/>
      <c r="E29" s="213"/>
      <c r="F29" s="213"/>
      <c r="G29" s="213"/>
      <c r="H29" s="228"/>
      <c r="I29" s="228"/>
      <c r="J29" s="228"/>
      <c r="K29" s="308"/>
    </row>
    <row r="30" spans="1:11" s="383" customFormat="1" ht="38.25" customHeight="1">
      <c r="A30" s="184" t="s">
        <v>2322</v>
      </c>
      <c r="B30" s="184" t="s">
        <v>578</v>
      </c>
      <c r="C30" s="184" t="s">
        <v>2289</v>
      </c>
      <c r="D30" s="184" t="s">
        <v>2311</v>
      </c>
      <c r="E30" s="184" t="s">
        <v>2301</v>
      </c>
      <c r="F30" s="184" t="s">
        <v>1714</v>
      </c>
      <c r="G30" s="184" t="s">
        <v>1618</v>
      </c>
      <c r="H30" s="184" t="s">
        <v>156</v>
      </c>
      <c r="I30" s="184" t="s">
        <v>189</v>
      </c>
      <c r="J30" s="186" t="s">
        <v>2314</v>
      </c>
      <c r="K30" s="184" t="s">
        <v>1103</v>
      </c>
    </row>
    <row r="31" spans="1:11" s="368" customFormat="1" ht="36" customHeight="1">
      <c r="A31" s="1639"/>
      <c r="B31" s="1639" t="s">
        <v>3332</v>
      </c>
      <c r="C31" s="1639" t="s">
        <v>3331</v>
      </c>
      <c r="D31" s="446" t="s">
        <v>1061</v>
      </c>
      <c r="E31" s="446" t="s">
        <v>3343</v>
      </c>
      <c r="F31" s="446" t="s">
        <v>148</v>
      </c>
      <c r="G31" s="446"/>
      <c r="H31" s="446" t="s">
        <v>3335</v>
      </c>
      <c r="I31" s="1639" t="s">
        <v>316</v>
      </c>
      <c r="J31" s="1639" t="s">
        <v>1091</v>
      </c>
      <c r="K31" s="1641" t="s">
        <v>3357</v>
      </c>
    </row>
    <row r="32" spans="1:11" s="368" customFormat="1" ht="59.25" customHeight="1">
      <c r="A32" s="1639"/>
      <c r="B32" s="1639"/>
      <c r="C32" s="1639"/>
      <c r="D32" s="446" t="s">
        <v>152</v>
      </c>
      <c r="E32" s="446" t="s">
        <v>739</v>
      </c>
      <c r="F32" s="446" t="s">
        <v>153</v>
      </c>
      <c r="G32" s="446"/>
      <c r="H32" s="446" t="s">
        <v>1114</v>
      </c>
      <c r="I32" s="1639"/>
      <c r="J32" s="1639"/>
      <c r="K32" s="1641"/>
    </row>
    <row r="33" spans="1:11" ht="20.25" customHeight="1">
      <c r="A33" s="228"/>
      <c r="B33" s="228"/>
      <c r="C33" s="213">
        <v>1</v>
      </c>
      <c r="D33" s="213"/>
      <c r="E33" s="213"/>
      <c r="F33" s="213"/>
      <c r="G33" s="213"/>
      <c r="H33" s="228"/>
      <c r="I33" s="228"/>
      <c r="J33" s="228"/>
      <c r="K33" s="202"/>
    </row>
    <row r="34" spans="1:11" s="461" customFormat="1" ht="44.25" customHeight="1">
      <c r="A34" s="355" t="s">
        <v>841</v>
      </c>
      <c r="B34" s="228"/>
      <c r="C34" s="213"/>
      <c r="D34" s="213"/>
      <c r="E34" s="213"/>
      <c r="F34" s="213"/>
      <c r="G34" s="213"/>
      <c r="H34" s="228"/>
      <c r="I34" s="228"/>
      <c r="J34" s="228"/>
      <c r="K34" s="202"/>
    </row>
    <row r="35" spans="1:11" s="383" customFormat="1" ht="37.5" customHeight="1">
      <c r="A35" s="184" t="s">
        <v>2322</v>
      </c>
      <c r="B35" s="184" t="s">
        <v>578</v>
      </c>
      <c r="C35" s="184" t="s">
        <v>2289</v>
      </c>
      <c r="D35" s="184" t="s">
        <v>2311</v>
      </c>
      <c r="E35" s="184" t="s">
        <v>2301</v>
      </c>
      <c r="F35" s="184" t="s">
        <v>1714</v>
      </c>
      <c r="G35" s="184" t="s">
        <v>1618</v>
      </c>
      <c r="H35" s="184" t="s">
        <v>156</v>
      </c>
      <c r="I35" s="184" t="s">
        <v>189</v>
      </c>
      <c r="J35" s="186" t="s">
        <v>2314</v>
      </c>
      <c r="K35" s="184" t="s">
        <v>1103</v>
      </c>
    </row>
    <row r="36" spans="1:11" s="368" customFormat="1" ht="64.5" customHeight="1">
      <c r="A36" s="483" t="s">
        <v>6471</v>
      </c>
      <c r="B36" s="483" t="s">
        <v>1126</v>
      </c>
      <c r="C36" s="483" t="s">
        <v>2755</v>
      </c>
      <c r="D36" s="483" t="s">
        <v>1127</v>
      </c>
      <c r="E36" s="483" t="s">
        <v>1128</v>
      </c>
      <c r="F36" s="483" t="s">
        <v>44</v>
      </c>
      <c r="G36" s="483" t="s">
        <v>1634</v>
      </c>
      <c r="H36" s="483" t="s">
        <v>2756</v>
      </c>
      <c r="I36" s="483" t="s">
        <v>1067</v>
      </c>
      <c r="J36" s="483" t="s">
        <v>1129</v>
      </c>
      <c r="K36" s="484" t="s">
        <v>1130</v>
      </c>
    </row>
    <row r="37" spans="1:11" s="368" customFormat="1" ht="125.25" customHeight="1">
      <c r="A37" s="1645" t="s">
        <v>6472</v>
      </c>
      <c r="B37" s="1704"/>
      <c r="C37" s="1645" t="s">
        <v>1550</v>
      </c>
      <c r="D37" s="109" t="s">
        <v>2622</v>
      </c>
      <c r="E37" s="109" t="s">
        <v>3352</v>
      </c>
      <c r="F37" s="109" t="s">
        <v>1551</v>
      </c>
      <c r="G37" s="109"/>
      <c r="H37" s="1642" t="s">
        <v>2757</v>
      </c>
      <c r="I37" s="1642" t="s">
        <v>266</v>
      </c>
      <c r="J37" s="1642" t="s">
        <v>71</v>
      </c>
      <c r="K37" s="152" t="s">
        <v>3353</v>
      </c>
    </row>
    <row r="38" spans="1:11" s="368" customFormat="1" ht="64.5" customHeight="1">
      <c r="A38" s="1645"/>
      <c r="B38" s="1704"/>
      <c r="C38" s="1645"/>
      <c r="D38" s="109" t="s">
        <v>1552</v>
      </c>
      <c r="E38" s="109" t="s">
        <v>1553</v>
      </c>
      <c r="F38" s="109" t="s">
        <v>3355</v>
      </c>
      <c r="G38" s="109"/>
      <c r="H38" s="1644"/>
      <c r="I38" s="1644"/>
      <c r="J38" s="1644"/>
      <c r="K38" s="152" t="s">
        <v>3356</v>
      </c>
    </row>
    <row r="39" spans="1:11" ht="18" customHeight="1">
      <c r="A39" s="228"/>
      <c r="B39" s="228"/>
      <c r="C39" s="228">
        <v>2</v>
      </c>
      <c r="D39" s="213"/>
      <c r="E39" s="213"/>
      <c r="F39" s="213"/>
      <c r="G39" s="213"/>
      <c r="H39" s="228"/>
      <c r="I39" s="228"/>
      <c r="J39" s="228"/>
      <c r="K39" s="202"/>
    </row>
    <row r="40" spans="1:11" s="461" customFormat="1" ht="46.5" customHeight="1">
      <c r="A40" s="355" t="s">
        <v>733</v>
      </c>
      <c r="B40" s="228"/>
      <c r="C40" s="228"/>
      <c r="D40" s="213"/>
      <c r="E40" s="213"/>
      <c r="F40" s="213"/>
      <c r="G40" s="213"/>
      <c r="H40" s="228"/>
      <c r="I40" s="228"/>
      <c r="J40" s="228"/>
      <c r="K40" s="202"/>
    </row>
    <row r="41" spans="1:11" s="383" customFormat="1" ht="37.5" customHeight="1">
      <c r="A41" s="184" t="s">
        <v>2322</v>
      </c>
      <c r="B41" s="184" t="s">
        <v>578</v>
      </c>
      <c r="C41" s="184" t="s">
        <v>2289</v>
      </c>
      <c r="D41" s="184" t="s">
        <v>2311</v>
      </c>
      <c r="E41" s="184" t="s">
        <v>2301</v>
      </c>
      <c r="F41" s="184" t="s">
        <v>1714</v>
      </c>
      <c r="G41" s="184" t="s">
        <v>1618</v>
      </c>
      <c r="H41" s="184" t="s">
        <v>156</v>
      </c>
      <c r="I41" s="184" t="s">
        <v>189</v>
      </c>
      <c r="J41" s="186" t="s">
        <v>2314</v>
      </c>
      <c r="K41" s="184" t="s">
        <v>1103</v>
      </c>
    </row>
    <row r="42" spans="1:11" s="368" customFormat="1" ht="30.75" customHeight="1">
      <c r="A42" s="1639"/>
      <c r="B42" s="1639" t="s">
        <v>2758</v>
      </c>
      <c r="C42" s="1639" t="s">
        <v>4909</v>
      </c>
      <c r="D42" s="446" t="s">
        <v>1944</v>
      </c>
      <c r="E42" s="446" t="s">
        <v>3346</v>
      </c>
      <c r="F42" s="446" t="s">
        <v>148</v>
      </c>
      <c r="G42" s="446"/>
      <c r="H42" s="446" t="s">
        <v>15</v>
      </c>
      <c r="I42" s="1639" t="s">
        <v>301</v>
      </c>
      <c r="J42" s="1639" t="s">
        <v>1129</v>
      </c>
      <c r="K42" s="2031"/>
    </row>
    <row r="43" spans="1:11" s="368" customFormat="1" ht="32.25" customHeight="1">
      <c r="A43" s="1639"/>
      <c r="B43" s="1639"/>
      <c r="C43" s="1639"/>
      <c r="D43" s="446" t="s">
        <v>1131</v>
      </c>
      <c r="E43" s="446" t="s">
        <v>1132</v>
      </c>
      <c r="F43" s="446" t="s">
        <v>148</v>
      </c>
      <c r="G43" s="446"/>
      <c r="H43" s="446" t="s">
        <v>15</v>
      </c>
      <c r="I43" s="1639"/>
      <c r="J43" s="1639"/>
      <c r="K43" s="1641"/>
    </row>
    <row r="44" spans="1:11" s="368" customFormat="1" ht="32.25" customHeight="1">
      <c r="A44" s="1645"/>
      <c r="B44" s="1704"/>
      <c r="C44" s="1679" t="s">
        <v>840</v>
      </c>
      <c r="D44" s="109" t="s">
        <v>1133</v>
      </c>
      <c r="E44" s="109" t="s">
        <v>1134</v>
      </c>
      <c r="F44" s="109" t="s">
        <v>361</v>
      </c>
      <c r="G44" s="109"/>
      <c r="H44" s="109" t="s">
        <v>762</v>
      </c>
      <c r="I44" s="1645" t="s">
        <v>303</v>
      </c>
      <c r="J44" s="1645" t="s">
        <v>1091</v>
      </c>
      <c r="K44" s="1638" t="s">
        <v>415</v>
      </c>
    </row>
    <row r="45" spans="1:11" s="368" customFormat="1" ht="29.25" customHeight="1">
      <c r="A45" s="1645"/>
      <c r="B45" s="1704"/>
      <c r="C45" s="1679"/>
      <c r="D45" s="109" t="s">
        <v>1135</v>
      </c>
      <c r="E45" s="109" t="s">
        <v>1136</v>
      </c>
      <c r="F45" s="109" t="s">
        <v>361</v>
      </c>
      <c r="G45" s="109"/>
      <c r="H45" s="116" t="s">
        <v>3354</v>
      </c>
      <c r="I45" s="1645"/>
      <c r="J45" s="1645"/>
      <c r="K45" s="1638"/>
    </row>
    <row r="46" spans="1:11" ht="26.25" customHeight="1">
      <c r="A46" s="228"/>
      <c r="B46" s="228"/>
      <c r="C46" s="213">
        <v>2</v>
      </c>
      <c r="D46" s="213"/>
      <c r="E46" s="213"/>
      <c r="F46" s="213"/>
      <c r="G46" s="213"/>
      <c r="H46" s="228"/>
      <c r="I46" s="228"/>
      <c r="J46" s="228"/>
      <c r="K46" s="202"/>
    </row>
    <row r="47" spans="1:11" ht="45.75" customHeight="1">
      <c r="A47" s="247" t="s">
        <v>2400</v>
      </c>
      <c r="B47" s="458"/>
      <c r="C47" s="459"/>
      <c r="D47" s="459"/>
      <c r="E47" s="459"/>
      <c r="F47" s="459"/>
      <c r="G47" s="459"/>
      <c r="H47" s="459"/>
      <c r="I47" s="459"/>
      <c r="J47" s="459"/>
      <c r="K47" s="459"/>
    </row>
    <row r="48" spans="1:11" s="368" customFormat="1" ht="37.5" customHeight="1">
      <c r="A48" s="184" t="s">
        <v>3781</v>
      </c>
      <c r="B48" s="184" t="s">
        <v>578</v>
      </c>
      <c r="C48" s="184" t="s">
        <v>2289</v>
      </c>
      <c r="D48" s="184" t="s">
        <v>2311</v>
      </c>
      <c r="E48" s="184" t="s">
        <v>2301</v>
      </c>
      <c r="F48" s="184" t="s">
        <v>1714</v>
      </c>
      <c r="G48" s="184" t="s">
        <v>1618</v>
      </c>
      <c r="H48" s="184" t="s">
        <v>156</v>
      </c>
      <c r="I48" s="184" t="s">
        <v>189</v>
      </c>
      <c r="J48" s="186" t="s">
        <v>2314</v>
      </c>
      <c r="K48" s="187" t="s">
        <v>728</v>
      </c>
    </row>
    <row r="49" spans="1:11" s="290" customFormat="1" ht="25.5" customHeight="1">
      <c r="A49" s="1642" t="s">
        <v>174</v>
      </c>
      <c r="B49" s="1639" t="s">
        <v>3359</v>
      </c>
      <c r="C49" s="1639" t="s">
        <v>2652</v>
      </c>
      <c r="D49" s="449" t="s">
        <v>1061</v>
      </c>
      <c r="E49" s="447" t="s">
        <v>3343</v>
      </c>
      <c r="F49" s="446" t="s">
        <v>148</v>
      </c>
      <c r="G49" s="446"/>
      <c r="H49" s="447" t="s">
        <v>1062</v>
      </c>
      <c r="I49" s="1640" t="s">
        <v>266</v>
      </c>
      <c r="J49" s="1640" t="s">
        <v>347</v>
      </c>
      <c r="K49" s="1641" t="s">
        <v>3358</v>
      </c>
    </row>
    <row r="50" spans="1:11" s="290" customFormat="1" ht="25.5" customHeight="1">
      <c r="A50" s="1643"/>
      <c r="B50" s="1639"/>
      <c r="C50" s="1639"/>
      <c r="D50" s="449" t="s">
        <v>1063</v>
      </c>
      <c r="E50" s="447" t="s">
        <v>3343</v>
      </c>
      <c r="F50" s="446" t="s">
        <v>148</v>
      </c>
      <c r="G50" s="446"/>
      <c r="H50" s="447" t="s">
        <v>1062</v>
      </c>
      <c r="I50" s="1640"/>
      <c r="J50" s="1640"/>
      <c r="K50" s="1641"/>
    </row>
    <row r="51" spans="1:11" s="290" customFormat="1" ht="71.25" customHeight="1">
      <c r="A51" s="1644"/>
      <c r="B51" s="1639"/>
      <c r="C51" s="1639"/>
      <c r="D51" s="449" t="s">
        <v>175</v>
      </c>
      <c r="E51" s="446" t="s">
        <v>1064</v>
      </c>
      <c r="F51" s="446" t="s">
        <v>305</v>
      </c>
      <c r="G51" s="446"/>
      <c r="H51" s="446" t="s">
        <v>1065</v>
      </c>
      <c r="I51" s="1640"/>
      <c r="J51" s="1640"/>
      <c r="K51" s="1641"/>
    </row>
    <row r="52" spans="1:11" s="290" customFormat="1" ht="26.25" customHeight="1">
      <c r="A52" s="1642"/>
      <c r="B52" s="1645" t="s">
        <v>3360</v>
      </c>
      <c r="C52" s="1679" t="s">
        <v>2654</v>
      </c>
      <c r="D52" s="108" t="s">
        <v>331</v>
      </c>
      <c r="E52" s="108" t="s">
        <v>3347</v>
      </c>
      <c r="F52" s="1655" t="s">
        <v>44</v>
      </c>
      <c r="G52" s="1655"/>
      <c r="H52" s="108">
        <v>1</v>
      </c>
      <c r="I52" s="1655" t="s">
        <v>86</v>
      </c>
      <c r="J52" s="1655" t="s">
        <v>91</v>
      </c>
      <c r="K52" s="1647" t="s">
        <v>2763</v>
      </c>
    </row>
    <row r="53" spans="1:11" s="290" customFormat="1" ht="26.25" customHeight="1">
      <c r="A53" s="1644"/>
      <c r="B53" s="1645"/>
      <c r="C53" s="1679"/>
      <c r="D53" s="108" t="s">
        <v>784</v>
      </c>
      <c r="E53" s="108" t="s">
        <v>3348</v>
      </c>
      <c r="F53" s="1653"/>
      <c r="G53" s="1653"/>
      <c r="H53" s="108" t="s">
        <v>855</v>
      </c>
      <c r="I53" s="1653"/>
      <c r="J53" s="1653"/>
      <c r="K53" s="1649"/>
    </row>
    <row r="54" spans="1:11" s="290" customFormat="1" ht="25.5" customHeight="1">
      <c r="A54" s="1679" t="s">
        <v>1137</v>
      </c>
      <c r="B54" s="1645" t="s">
        <v>3361</v>
      </c>
      <c r="C54" s="1764" t="s">
        <v>2682</v>
      </c>
      <c r="D54" s="106" t="s">
        <v>331</v>
      </c>
      <c r="E54" s="108" t="s">
        <v>3347</v>
      </c>
      <c r="F54" s="1637" t="s">
        <v>147</v>
      </c>
      <c r="G54" s="1637"/>
      <c r="H54" s="108">
        <v>1</v>
      </c>
      <c r="I54" s="1637" t="s">
        <v>183</v>
      </c>
      <c r="J54" s="1674" t="s">
        <v>87</v>
      </c>
      <c r="K54" s="1647" t="s">
        <v>2773</v>
      </c>
    </row>
    <row r="55" spans="1:11" s="290" customFormat="1" ht="34.5" customHeight="1">
      <c r="A55" s="1679"/>
      <c r="B55" s="1645"/>
      <c r="C55" s="1764"/>
      <c r="D55" s="106" t="s">
        <v>436</v>
      </c>
      <c r="E55" s="108" t="s">
        <v>3349</v>
      </c>
      <c r="F55" s="1674"/>
      <c r="G55" s="1674"/>
      <c r="H55" s="108" t="s">
        <v>365</v>
      </c>
      <c r="I55" s="1674"/>
      <c r="J55" s="1931"/>
      <c r="K55" s="1649"/>
    </row>
    <row r="56" spans="1:11" s="290" customFormat="1" ht="25.5" customHeight="1">
      <c r="A56" s="1679"/>
      <c r="B56" s="1639" t="s">
        <v>3366</v>
      </c>
      <c r="C56" s="1639" t="s">
        <v>2683</v>
      </c>
      <c r="D56" s="447" t="s">
        <v>103</v>
      </c>
      <c r="E56" s="447" t="s">
        <v>359</v>
      </c>
      <c r="F56" s="1640" t="s">
        <v>147</v>
      </c>
      <c r="G56" s="1640"/>
      <c r="H56" s="447">
        <v>1</v>
      </c>
      <c r="I56" s="1640" t="s">
        <v>183</v>
      </c>
      <c r="J56" s="1640" t="s">
        <v>87</v>
      </c>
      <c r="K56" s="1616" t="s">
        <v>2775</v>
      </c>
    </row>
    <row r="57" spans="1:11" s="290" customFormat="1" ht="33" customHeight="1">
      <c r="A57" s="1679"/>
      <c r="B57" s="1639"/>
      <c r="C57" s="1639"/>
      <c r="D57" s="447" t="s">
        <v>436</v>
      </c>
      <c r="E57" s="447" t="s">
        <v>3349</v>
      </c>
      <c r="F57" s="1640"/>
      <c r="G57" s="1640"/>
      <c r="H57" s="447" t="s">
        <v>365</v>
      </c>
      <c r="I57" s="1640"/>
      <c r="J57" s="1928"/>
      <c r="K57" s="1618"/>
    </row>
    <row r="58" spans="1:11" s="362" customFormat="1" ht="30" customHeight="1">
      <c r="A58" s="1645" t="s">
        <v>732</v>
      </c>
      <c r="B58" s="1645" t="s">
        <v>2035</v>
      </c>
      <c r="C58" s="1645" t="s">
        <v>1418</v>
      </c>
      <c r="D58" s="116" t="s">
        <v>244</v>
      </c>
      <c r="E58" s="116" t="s">
        <v>678</v>
      </c>
      <c r="F58" s="116" t="s">
        <v>148</v>
      </c>
      <c r="G58" s="116"/>
      <c r="H58" s="116">
        <v>1</v>
      </c>
      <c r="I58" s="1642" t="s">
        <v>303</v>
      </c>
      <c r="J58" s="1642" t="s">
        <v>363</v>
      </c>
      <c r="K58" s="1647" t="s">
        <v>2615</v>
      </c>
    </row>
    <row r="59" spans="1:11" s="362" customFormat="1" ht="30" customHeight="1">
      <c r="A59" s="1645"/>
      <c r="B59" s="1645"/>
      <c r="C59" s="1645"/>
      <c r="D59" s="116" t="s">
        <v>570</v>
      </c>
      <c r="E59" s="116" t="s">
        <v>109</v>
      </c>
      <c r="F59" s="116" t="s">
        <v>148</v>
      </c>
      <c r="G59" s="116"/>
      <c r="H59" s="116">
        <v>1</v>
      </c>
      <c r="I59" s="1643"/>
      <c r="J59" s="1643"/>
      <c r="K59" s="1648"/>
    </row>
    <row r="60" spans="1:11" s="362" customFormat="1" ht="30" customHeight="1">
      <c r="A60" s="1645"/>
      <c r="B60" s="1645"/>
      <c r="C60" s="1645"/>
      <c r="D60" s="116" t="s">
        <v>1944</v>
      </c>
      <c r="E60" s="116" t="s">
        <v>306</v>
      </c>
      <c r="F60" s="116" t="s">
        <v>695</v>
      </c>
      <c r="G60" s="116"/>
      <c r="H60" s="116" t="s">
        <v>4</v>
      </c>
      <c r="I60" s="1644"/>
      <c r="J60" s="1644"/>
      <c r="K60" s="1649"/>
    </row>
    <row r="61" spans="1:11" s="342" customFormat="1" ht="45" customHeight="1">
      <c r="A61" s="1639" t="s">
        <v>6473</v>
      </c>
      <c r="B61" s="1639" t="s">
        <v>2616</v>
      </c>
      <c r="C61" s="1639" t="s">
        <v>1329</v>
      </c>
      <c r="D61" s="447" t="s">
        <v>68</v>
      </c>
      <c r="E61" s="446" t="s">
        <v>1331</v>
      </c>
      <c r="F61" s="446" t="s">
        <v>7</v>
      </c>
      <c r="G61" s="446"/>
      <c r="H61" s="350" t="s">
        <v>4</v>
      </c>
      <c r="I61" s="1639" t="s">
        <v>243</v>
      </c>
      <c r="J61" s="1639" t="s">
        <v>1005</v>
      </c>
      <c r="K61" s="1641" t="s">
        <v>2614</v>
      </c>
    </row>
    <row r="62" spans="1:11" s="342" customFormat="1" ht="45" customHeight="1">
      <c r="A62" s="1639"/>
      <c r="B62" s="1639"/>
      <c r="C62" s="1639"/>
      <c r="D62" s="447" t="s">
        <v>272</v>
      </c>
      <c r="E62" s="447" t="s">
        <v>109</v>
      </c>
      <c r="F62" s="446" t="s">
        <v>7</v>
      </c>
      <c r="G62" s="446"/>
      <c r="H62" s="350">
        <v>1</v>
      </c>
      <c r="I62" s="1639"/>
      <c r="J62" s="1639"/>
      <c r="K62" s="1641"/>
    </row>
    <row r="63" spans="1:11" s="342" customFormat="1" ht="45" customHeight="1">
      <c r="A63" s="1639"/>
      <c r="B63" s="1639"/>
      <c r="C63" s="1639"/>
      <c r="D63" s="447" t="s">
        <v>2843</v>
      </c>
      <c r="E63" s="446" t="s">
        <v>479</v>
      </c>
      <c r="F63" s="446" t="s">
        <v>7</v>
      </c>
      <c r="G63" s="446"/>
      <c r="H63" s="350">
        <v>1</v>
      </c>
      <c r="I63" s="1639"/>
      <c r="J63" s="1639"/>
      <c r="K63" s="1641"/>
    </row>
    <row r="64" spans="1:11" s="342" customFormat="1" ht="45" customHeight="1">
      <c r="A64" s="1639"/>
      <c r="B64" s="1639"/>
      <c r="C64" s="1639"/>
      <c r="D64" s="447" t="s">
        <v>480</v>
      </c>
      <c r="E64" s="447"/>
      <c r="F64" s="446"/>
      <c r="G64" s="446"/>
      <c r="H64" s="447" t="s">
        <v>1337</v>
      </c>
      <c r="I64" s="1639"/>
      <c r="J64" s="1639"/>
      <c r="K64" s="1641"/>
    </row>
    <row r="65" spans="1:14" ht="67.5" customHeight="1">
      <c r="A65" s="109" t="s">
        <v>3132</v>
      </c>
      <c r="B65" s="109" t="s">
        <v>2999</v>
      </c>
      <c r="C65" s="109" t="s">
        <v>933</v>
      </c>
      <c r="D65" s="109" t="s">
        <v>934</v>
      </c>
      <c r="E65" s="109" t="s">
        <v>2979</v>
      </c>
      <c r="F65" s="109" t="s">
        <v>445</v>
      </c>
      <c r="G65" s="109"/>
      <c r="H65" s="109">
        <v>1</v>
      </c>
      <c r="I65" s="109" t="s">
        <v>86</v>
      </c>
      <c r="J65" s="109" t="s">
        <v>938</v>
      </c>
      <c r="K65" s="197" t="s">
        <v>2980</v>
      </c>
    </row>
    <row r="66" spans="1:14" ht="91.5" customHeight="1">
      <c r="A66" s="446" t="s">
        <v>3411</v>
      </c>
      <c r="B66" s="482" t="s">
        <v>3603</v>
      </c>
      <c r="C66" s="447" t="s">
        <v>2554</v>
      </c>
      <c r="D66" s="446" t="s">
        <v>3350</v>
      </c>
      <c r="E66" s="447" t="s">
        <v>2948</v>
      </c>
      <c r="F66" s="446" t="s">
        <v>209</v>
      </c>
      <c r="G66" s="446" t="s">
        <v>1634</v>
      </c>
      <c r="H66" s="446">
        <v>1</v>
      </c>
      <c r="I66" s="447" t="s">
        <v>2113</v>
      </c>
      <c r="J66" s="446" t="s">
        <v>938</v>
      </c>
      <c r="K66" s="450" t="s">
        <v>2981</v>
      </c>
    </row>
    <row r="67" spans="1:14" ht="67.5" customHeight="1">
      <c r="A67" s="109" t="s">
        <v>3132</v>
      </c>
      <c r="B67" s="109" t="s">
        <v>3602</v>
      </c>
      <c r="C67" s="109" t="s">
        <v>946</v>
      </c>
      <c r="D67" s="109" t="s">
        <v>2949</v>
      </c>
      <c r="E67" s="116" t="s">
        <v>375</v>
      </c>
      <c r="F67" s="109" t="s">
        <v>445</v>
      </c>
      <c r="G67" s="109"/>
      <c r="H67" s="109">
        <v>1</v>
      </c>
      <c r="I67" s="109" t="s">
        <v>212</v>
      </c>
      <c r="J67" s="109" t="s">
        <v>938</v>
      </c>
      <c r="K67" s="197" t="s">
        <v>3605</v>
      </c>
    </row>
    <row r="69" spans="1:14" ht="12" customHeight="1"/>
    <row r="70" spans="1:14" ht="33">
      <c r="A70" s="132" t="s">
        <v>3938</v>
      </c>
      <c r="D70" s="462">
        <f>C46+C39+C33+C28+C18+C7</f>
        <v>12</v>
      </c>
    </row>
    <row r="71" spans="1:14" s="275" customFormat="1" ht="16.5" customHeight="1">
      <c r="A71" s="435"/>
      <c r="B71" s="435"/>
      <c r="H71" s="435"/>
      <c r="J71" s="435"/>
      <c r="K71" s="435"/>
    </row>
    <row r="72" spans="1:14" s="275" customFormat="1" ht="57" customHeight="1">
      <c r="A72" s="264" t="s">
        <v>5812</v>
      </c>
      <c r="B72" s="389"/>
      <c r="C72" s="389"/>
      <c r="D72" s="390"/>
      <c r="E72" s="389"/>
      <c r="F72" s="104"/>
      <c r="G72" s="1007"/>
      <c r="H72" s="130"/>
      <c r="I72" s="130"/>
      <c r="J72" s="130"/>
      <c r="K72" s="130"/>
    </row>
    <row r="73" spans="1:14" s="275" customFormat="1" ht="26.25" customHeight="1">
      <c r="A73" s="185" t="s">
        <v>3781</v>
      </c>
      <c r="B73" s="185" t="s">
        <v>578</v>
      </c>
      <c r="C73" s="185" t="s">
        <v>2289</v>
      </c>
      <c r="D73" s="185" t="s">
        <v>2309</v>
      </c>
      <c r="E73" s="185" t="s">
        <v>2293</v>
      </c>
      <c r="F73" s="185" t="s">
        <v>1714</v>
      </c>
      <c r="G73" s="185" t="s">
        <v>1618</v>
      </c>
      <c r="H73" s="185" t="s">
        <v>156</v>
      </c>
      <c r="I73" s="185" t="s">
        <v>189</v>
      </c>
      <c r="J73" s="191" t="s">
        <v>2312</v>
      </c>
      <c r="K73" s="185" t="s">
        <v>5</v>
      </c>
    </row>
    <row r="74" spans="1:14" s="368" customFormat="1" ht="59.25" customHeight="1">
      <c r="A74" s="444" t="s">
        <v>731</v>
      </c>
      <c r="B74" s="444" t="s">
        <v>3333</v>
      </c>
      <c r="C74" s="444" t="s">
        <v>3334</v>
      </c>
      <c r="D74" s="444" t="s">
        <v>1069</v>
      </c>
      <c r="E74" s="444" t="s">
        <v>1125</v>
      </c>
      <c r="F74" s="444" t="s">
        <v>148</v>
      </c>
      <c r="G74" s="444"/>
      <c r="H74" s="444" t="s">
        <v>1082</v>
      </c>
      <c r="I74" s="444" t="s">
        <v>266</v>
      </c>
      <c r="J74" s="444" t="s">
        <v>1091</v>
      </c>
      <c r="K74" s="451" t="s">
        <v>3367</v>
      </c>
    </row>
    <row r="75" spans="1:14" s="290" customFormat="1" ht="25.5" customHeight="1">
      <c r="A75" s="1706"/>
      <c r="B75" s="2069"/>
      <c r="C75" s="1668" t="s">
        <v>2764</v>
      </c>
      <c r="D75" s="445" t="s">
        <v>103</v>
      </c>
      <c r="E75" s="445" t="s">
        <v>886</v>
      </c>
      <c r="F75" s="445"/>
      <c r="G75" s="445"/>
      <c r="H75" s="445" t="s">
        <v>215</v>
      </c>
      <c r="I75" s="1675" t="s">
        <v>852</v>
      </c>
      <c r="J75" s="1675" t="s">
        <v>18</v>
      </c>
      <c r="K75" s="1874" t="s">
        <v>2766</v>
      </c>
      <c r="L75" s="465"/>
      <c r="M75" s="368"/>
      <c r="N75" s="368"/>
    </row>
    <row r="76" spans="1:14" s="290" customFormat="1" ht="27.75" customHeight="1">
      <c r="A76" s="1708"/>
      <c r="B76" s="2069"/>
      <c r="C76" s="1668"/>
      <c r="D76" s="445" t="s">
        <v>0</v>
      </c>
      <c r="E76" s="445" t="s">
        <v>1074</v>
      </c>
      <c r="F76" s="445"/>
      <c r="G76" s="445"/>
      <c r="H76" s="445" t="s">
        <v>215</v>
      </c>
      <c r="I76" s="1675"/>
      <c r="J76" s="1675"/>
      <c r="K76" s="1847"/>
      <c r="L76" s="465"/>
      <c r="M76" s="368"/>
      <c r="N76" s="368"/>
    </row>
    <row r="77" spans="1:14" s="290" customFormat="1" ht="30" customHeight="1">
      <c r="A77" s="1706"/>
      <c r="B77" s="1668"/>
      <c r="C77" s="1668" t="s">
        <v>3365</v>
      </c>
      <c r="D77" s="445" t="s">
        <v>103</v>
      </c>
      <c r="E77" s="445" t="s">
        <v>1075</v>
      </c>
      <c r="F77" s="448"/>
      <c r="G77" s="448"/>
      <c r="H77" s="445">
        <v>1</v>
      </c>
      <c r="I77" s="1675" t="s">
        <v>144</v>
      </c>
      <c r="J77" s="1675" t="s">
        <v>18</v>
      </c>
      <c r="K77" s="1874" t="s">
        <v>2769</v>
      </c>
      <c r="L77" s="466"/>
      <c r="M77" s="467"/>
      <c r="N77" s="467"/>
    </row>
    <row r="78" spans="1:14" s="290" customFormat="1" ht="30.75" customHeight="1">
      <c r="A78" s="1708"/>
      <c r="B78" s="1668"/>
      <c r="C78" s="1668"/>
      <c r="D78" s="444" t="s">
        <v>244</v>
      </c>
      <c r="E78" s="444" t="s">
        <v>3344</v>
      </c>
      <c r="F78" s="445"/>
      <c r="G78" s="445"/>
      <c r="H78" s="445">
        <v>1</v>
      </c>
      <c r="I78" s="1675"/>
      <c r="J78" s="1675"/>
      <c r="K78" s="1847"/>
      <c r="L78" s="466"/>
      <c r="M78" s="467"/>
      <c r="N78" s="467"/>
    </row>
    <row r="79" spans="1:14" s="290" customFormat="1" ht="25.5" customHeight="1">
      <c r="A79" s="1706"/>
      <c r="B79" s="1668"/>
      <c r="C79" s="1668" t="s">
        <v>2655</v>
      </c>
      <c r="D79" s="445" t="s">
        <v>103</v>
      </c>
      <c r="E79" s="452" t="s">
        <v>878</v>
      </c>
      <c r="F79" s="1675"/>
      <c r="G79" s="1675"/>
      <c r="H79" s="445">
        <v>1</v>
      </c>
      <c r="I79" s="1675" t="s">
        <v>852</v>
      </c>
      <c r="J79" s="1675" t="s">
        <v>87</v>
      </c>
      <c r="K79" s="1874" t="s">
        <v>2771</v>
      </c>
      <c r="L79" s="466"/>
      <c r="M79" s="467"/>
      <c r="N79" s="467"/>
    </row>
    <row r="80" spans="1:14" s="290" customFormat="1" ht="38.25" customHeight="1">
      <c r="A80" s="1708"/>
      <c r="B80" s="1668"/>
      <c r="C80" s="1668"/>
      <c r="D80" s="445" t="s">
        <v>784</v>
      </c>
      <c r="E80" s="444" t="s">
        <v>1079</v>
      </c>
      <c r="F80" s="1675"/>
      <c r="G80" s="1675"/>
      <c r="H80" s="445" t="s">
        <v>1080</v>
      </c>
      <c r="I80" s="1675"/>
      <c r="J80" s="1675"/>
      <c r="K80" s="1847"/>
      <c r="L80" s="466"/>
      <c r="M80" s="467"/>
      <c r="N80" s="467"/>
    </row>
  </sheetData>
  <mergeCells count="130">
    <mergeCell ref="F1:H1"/>
    <mergeCell ref="F79:F80"/>
    <mergeCell ref="B77:B78"/>
    <mergeCell ref="C77:C78"/>
    <mergeCell ref="I77:I78"/>
    <mergeCell ref="J77:J78"/>
    <mergeCell ref="B56:B57"/>
    <mergeCell ref="C56:C57"/>
    <mergeCell ref="G56:G57"/>
    <mergeCell ref="I56:I57"/>
    <mergeCell ref="B58:B60"/>
    <mergeCell ref="C58:C60"/>
    <mergeCell ref="F54:F55"/>
    <mergeCell ref="F56:F57"/>
    <mergeCell ref="C54:C55"/>
    <mergeCell ref="G54:G55"/>
    <mergeCell ref="I54:I55"/>
    <mergeCell ref="K75:K76"/>
    <mergeCell ref="K77:K78"/>
    <mergeCell ref="K79:K80"/>
    <mergeCell ref="A79:A80"/>
    <mergeCell ref="A77:A78"/>
    <mergeCell ref="A75:A76"/>
    <mergeCell ref="B79:B80"/>
    <mergeCell ref="C79:C80"/>
    <mergeCell ref="G79:G80"/>
    <mergeCell ref="I79:I80"/>
    <mergeCell ref="J79:J80"/>
    <mergeCell ref="B75:B76"/>
    <mergeCell ref="C75:C76"/>
    <mergeCell ref="I75:I76"/>
    <mergeCell ref="J75:J76"/>
    <mergeCell ref="A44:A45"/>
    <mergeCell ref="B44:B45"/>
    <mergeCell ref="C44:C45"/>
    <mergeCell ref="I44:I45"/>
    <mergeCell ref="J44:J45"/>
    <mergeCell ref="K44:K45"/>
    <mergeCell ref="B49:B51"/>
    <mergeCell ref="C49:C51"/>
    <mergeCell ref="I49:I51"/>
    <mergeCell ref="J49:J51"/>
    <mergeCell ref="K49:K51"/>
    <mergeCell ref="A49:A51"/>
    <mergeCell ref="J31:J32"/>
    <mergeCell ref="K31:K32"/>
    <mergeCell ref="A21:A22"/>
    <mergeCell ref="B21:B22"/>
    <mergeCell ref="C21:C22"/>
    <mergeCell ref="I21:I22"/>
    <mergeCell ref="J21:J22"/>
    <mergeCell ref="K21:K22"/>
    <mergeCell ref="A23:A25"/>
    <mergeCell ref="B23:B25"/>
    <mergeCell ref="C23:C25"/>
    <mergeCell ref="I23:I25"/>
    <mergeCell ref="J23:J25"/>
    <mergeCell ref="K23:K25"/>
    <mergeCell ref="A26:A27"/>
    <mergeCell ref="B26:B27"/>
    <mergeCell ref="C26:C27"/>
    <mergeCell ref="I26:I27"/>
    <mergeCell ref="J26:J27"/>
    <mergeCell ref="K26:K27"/>
    <mergeCell ref="A31:A32"/>
    <mergeCell ref="B31:B32"/>
    <mergeCell ref="C31:C32"/>
    <mergeCell ref="I31:I32"/>
    <mergeCell ref="A10:A12"/>
    <mergeCell ref="B10:B12"/>
    <mergeCell ref="C10:C12"/>
    <mergeCell ref="I10:I12"/>
    <mergeCell ref="J10:J12"/>
    <mergeCell ref="K10:K12"/>
    <mergeCell ref="A13:A14"/>
    <mergeCell ref="B13:B14"/>
    <mergeCell ref="C13:C14"/>
    <mergeCell ref="I13:I14"/>
    <mergeCell ref="J13:J14"/>
    <mergeCell ref="K13:K14"/>
    <mergeCell ref="A61:A64"/>
    <mergeCell ref="B61:B64"/>
    <mergeCell ref="A4:A6"/>
    <mergeCell ref="B4:B6"/>
    <mergeCell ref="C4:C6"/>
    <mergeCell ref="I4:I6"/>
    <mergeCell ref="J4:J6"/>
    <mergeCell ref="K4:K6"/>
    <mergeCell ref="B37:B38"/>
    <mergeCell ref="A37:A38"/>
    <mergeCell ref="C37:C38"/>
    <mergeCell ref="K15:K17"/>
    <mergeCell ref="E25:H25"/>
    <mergeCell ref="G24:H24"/>
    <mergeCell ref="A15:A17"/>
    <mergeCell ref="B15:B17"/>
    <mergeCell ref="C15:C17"/>
    <mergeCell ref="I15:I17"/>
    <mergeCell ref="J15:J17"/>
    <mergeCell ref="A42:A43"/>
    <mergeCell ref="B42:B43"/>
    <mergeCell ref="C42:C43"/>
    <mergeCell ref="I42:I43"/>
    <mergeCell ref="J42:J43"/>
    <mergeCell ref="A58:A60"/>
    <mergeCell ref="I58:I60"/>
    <mergeCell ref="A52:A53"/>
    <mergeCell ref="A54:A57"/>
    <mergeCell ref="B54:B55"/>
    <mergeCell ref="F52:F53"/>
    <mergeCell ref="J52:J53"/>
    <mergeCell ref="K52:K53"/>
    <mergeCell ref="I52:I53"/>
    <mergeCell ref="J56:J57"/>
    <mergeCell ref="J58:J60"/>
    <mergeCell ref="B52:B53"/>
    <mergeCell ref="C52:C53"/>
    <mergeCell ref="G52:G53"/>
    <mergeCell ref="K58:K60"/>
    <mergeCell ref="C61:C64"/>
    <mergeCell ref="I61:I64"/>
    <mergeCell ref="J61:J64"/>
    <mergeCell ref="K61:K64"/>
    <mergeCell ref="J54:J55"/>
    <mergeCell ref="J37:J38"/>
    <mergeCell ref="K42:K43"/>
    <mergeCell ref="K54:K55"/>
    <mergeCell ref="K56:K57"/>
    <mergeCell ref="H37:H38"/>
    <mergeCell ref="I37:I38"/>
  </mergeCells>
  <phoneticPr fontId="3"/>
  <hyperlinks>
    <hyperlink ref="C1:D1" location="'表紙　ハイパーリンク'!A1" display="表紙　ハイパーリンク"/>
    <hyperlink ref="F1:H1" location="体表面積と腎機能等の計算シート!A1" display="体表面積と腎機能等の計算シート"/>
  </hyperlinks>
  <pageMargins left="0.7" right="0.7" top="0.75" bottom="0.75" header="0.3" footer="0.3"/>
  <pageSetup paperSize="8" scale="45" orientation="landscape" r:id="rId1"/>
  <headerFooter alignWithMargins="0"/>
  <rowBreaks count="1" manualBreakCount="1">
    <brk id="3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B1" sqref="B1"/>
    </sheetView>
  </sheetViews>
  <sheetFormatPr defaultRowHeight="13.5"/>
  <cols>
    <col min="1" max="1" width="72.25" customWidth="1"/>
    <col min="2" max="2" width="27.5" customWidth="1"/>
    <col min="3" max="3" width="29.375" bestFit="1" customWidth="1"/>
    <col min="4" max="4" width="38.25" bestFit="1" customWidth="1"/>
  </cols>
  <sheetData>
    <row r="1" spans="1:12" s="1178" customFormat="1" ht="36.75" customHeight="1">
      <c r="A1" s="1271" t="s">
        <v>7326</v>
      </c>
      <c r="B1" s="1200" t="s">
        <v>3690</v>
      </c>
      <c r="C1" s="1282" t="s">
        <v>3613</v>
      </c>
      <c r="D1" s="521"/>
      <c r="E1" s="521"/>
      <c r="F1" s="1179"/>
      <c r="G1" s="1179"/>
      <c r="H1" s="1179"/>
      <c r="I1" s="1179"/>
      <c r="J1" s="1179"/>
      <c r="K1" s="1179"/>
      <c r="L1" s="1180"/>
    </row>
    <row r="2" spans="1:12" ht="62.25" customHeight="1">
      <c r="A2" s="1280" t="s">
        <v>188</v>
      </c>
    </row>
    <row r="3" spans="1:12" ht="62.25" customHeight="1">
      <c r="A3" s="1280" t="s">
        <v>7327</v>
      </c>
    </row>
    <row r="4" spans="1:12" ht="276.75" customHeight="1">
      <c r="A4" s="1281" t="s">
        <v>7472</v>
      </c>
    </row>
    <row r="5" spans="1:12" ht="53.25" customHeight="1"/>
  </sheetData>
  <phoneticPr fontId="3"/>
  <hyperlinks>
    <hyperlink ref="B1" location="'表紙　ハイパーリンク'!A1" display="表紙　ハイパーリンク"/>
    <hyperlink ref="A2" location="'産婦人科　卵巣癌、卵管癌、腹膜癌'!A1" display="卵巣癌、卵管癌、腹膜癌"/>
    <hyperlink ref="A3" location="'産婦人科　子宮頸癌・子宮体癌'!A1" display="子宮頸癌・子宮体癌"/>
    <hyperlink ref="A4" location="'産婦人科　絨毛癌・侵入奇胎・肉腫・胚細胞腫瘍'!A1" display="'産婦人科　絨毛癌・侵入奇胎・肉腫・胚細胞腫瘍'!A1"/>
    <hyperlink ref="C1:E1" location="体表面積と腎機能等の計算シート!A1" display="体表面積と腎機能等の計算シート"/>
  </hyperlinks>
  <pageMargins left="0.7" right="0.7" top="0.75" bottom="0.75" header="0.3" footer="0.3"/>
  <pageSetup paperSize="9" orientation="portrait"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70" zoomScaleNormal="70" zoomScaleSheetLayoutView="70" workbookViewId="0">
      <pane ySplit="1" topLeftCell="A2" activePane="bottomLeft" state="frozen"/>
      <selection pane="bottomLeft" activeCell="G1" sqref="G1"/>
    </sheetView>
  </sheetViews>
  <sheetFormatPr defaultColWidth="13" defaultRowHeight="15.75"/>
  <cols>
    <col min="1" max="1" width="48.75" style="182" customWidth="1"/>
    <col min="2" max="2" width="16.5" style="182" bestFit="1" customWidth="1"/>
    <col min="3" max="3" width="36" style="139" customWidth="1"/>
    <col min="4" max="4" width="20.625" style="139" customWidth="1"/>
    <col min="5" max="5" width="27.875" style="139" bestFit="1" customWidth="1"/>
    <col min="6" max="6" width="14.625" style="139" bestFit="1" customWidth="1"/>
    <col min="7" max="7" width="25" style="182" bestFit="1" customWidth="1"/>
    <col min="8" max="8" width="19.25" style="182" customWidth="1"/>
    <col min="9" max="9" width="20.625" style="139" bestFit="1" customWidth="1"/>
    <col min="10" max="10" width="23.125" style="182" customWidth="1"/>
    <col min="11" max="11" width="97.875" style="139" customWidth="1"/>
    <col min="12" max="16384" width="13" style="139"/>
  </cols>
  <sheetData>
    <row r="1" spans="1:12" ht="60" customHeight="1">
      <c r="A1" s="1013" t="s">
        <v>6476</v>
      </c>
      <c r="B1" s="1013"/>
      <c r="C1" s="1013"/>
      <c r="D1" s="1688" t="s">
        <v>3690</v>
      </c>
      <c r="E1" s="1688"/>
      <c r="F1" s="137"/>
      <c r="G1" s="1279" t="s">
        <v>7331</v>
      </c>
      <c r="H1" s="1623" t="s">
        <v>3613</v>
      </c>
      <c r="I1" s="1623"/>
      <c r="J1" s="1623"/>
      <c r="K1" s="137"/>
      <c r="L1" s="139" t="s">
        <v>633</v>
      </c>
    </row>
    <row r="2" spans="1:12" ht="45" customHeight="1">
      <c r="A2" s="140" t="s">
        <v>188</v>
      </c>
      <c r="B2" s="141"/>
      <c r="C2" s="142"/>
      <c r="D2" s="142"/>
      <c r="E2" s="142"/>
      <c r="F2" s="142"/>
      <c r="G2" s="142"/>
      <c r="H2" s="142"/>
      <c r="I2" s="142"/>
      <c r="J2" s="142"/>
      <c r="K2" s="142"/>
    </row>
    <row r="3" spans="1:12" s="148" customFormat="1" ht="39" customHeight="1">
      <c r="A3" s="143" t="s">
        <v>3781</v>
      </c>
      <c r="B3" s="143" t="s">
        <v>578</v>
      </c>
      <c r="C3" s="143" t="s">
        <v>1752</v>
      </c>
      <c r="D3" s="143" t="s">
        <v>2309</v>
      </c>
      <c r="E3" s="143" t="s">
        <v>1713</v>
      </c>
      <c r="F3" s="143" t="s">
        <v>1714</v>
      </c>
      <c r="G3" s="143" t="s">
        <v>1618</v>
      </c>
      <c r="H3" s="143" t="s">
        <v>156</v>
      </c>
      <c r="I3" s="144" t="s">
        <v>121</v>
      </c>
      <c r="J3" s="143" t="s">
        <v>2314</v>
      </c>
      <c r="K3" s="145" t="s">
        <v>5</v>
      </c>
    </row>
    <row r="4" spans="1:12" ht="54" customHeight="1">
      <c r="A4" s="1859" t="s">
        <v>4293</v>
      </c>
      <c r="B4" s="1650" t="s">
        <v>1493</v>
      </c>
      <c r="C4" s="1650" t="s">
        <v>2706</v>
      </c>
      <c r="D4" s="611" t="s">
        <v>244</v>
      </c>
      <c r="E4" s="611" t="s">
        <v>3939</v>
      </c>
      <c r="F4" s="611" t="s">
        <v>268</v>
      </c>
      <c r="G4" s="611"/>
      <c r="H4" s="611">
        <v>1</v>
      </c>
      <c r="I4" s="1650" t="s">
        <v>79</v>
      </c>
      <c r="J4" s="1650" t="s">
        <v>1007</v>
      </c>
      <c r="K4" s="2038" t="s">
        <v>2556</v>
      </c>
      <c r="L4" s="2070"/>
    </row>
    <row r="5" spans="1:12" ht="54" customHeight="1">
      <c r="A5" s="1650"/>
      <c r="B5" s="1650"/>
      <c r="C5" s="1650"/>
      <c r="D5" s="611" t="s">
        <v>103</v>
      </c>
      <c r="E5" s="611" t="s">
        <v>642</v>
      </c>
      <c r="F5" s="611" t="s">
        <v>268</v>
      </c>
      <c r="G5" s="611"/>
      <c r="H5" s="611">
        <v>1</v>
      </c>
      <c r="I5" s="1650"/>
      <c r="J5" s="1650"/>
      <c r="K5" s="2038"/>
      <c r="L5" s="2071"/>
    </row>
    <row r="6" spans="1:12" s="157" customFormat="1" ht="35.25" customHeight="1">
      <c r="A6" s="1834" t="s">
        <v>4032</v>
      </c>
      <c r="B6" s="1664" t="s">
        <v>1586</v>
      </c>
      <c r="C6" s="1664" t="s">
        <v>2708</v>
      </c>
      <c r="D6" s="135" t="s">
        <v>244</v>
      </c>
      <c r="E6" s="135" t="s">
        <v>3939</v>
      </c>
      <c r="F6" s="135" t="s">
        <v>268</v>
      </c>
      <c r="G6" s="135"/>
      <c r="H6" s="135">
        <v>1</v>
      </c>
      <c r="I6" s="1664" t="s">
        <v>79</v>
      </c>
      <c r="J6" s="1664" t="s">
        <v>1585</v>
      </c>
      <c r="K6" s="1862"/>
      <c r="L6" s="2072"/>
    </row>
    <row r="7" spans="1:12" s="157" customFormat="1" ht="35.25" customHeight="1">
      <c r="A7" s="1664"/>
      <c r="B7" s="1664"/>
      <c r="C7" s="1664"/>
      <c r="D7" s="135" t="s">
        <v>103</v>
      </c>
      <c r="E7" s="135" t="s">
        <v>642</v>
      </c>
      <c r="F7" s="135" t="s">
        <v>268</v>
      </c>
      <c r="G7" s="135"/>
      <c r="H7" s="135">
        <v>1</v>
      </c>
      <c r="I7" s="1664"/>
      <c r="J7" s="1664"/>
      <c r="K7" s="1862"/>
      <c r="L7" s="2073"/>
    </row>
    <row r="8" spans="1:12" ht="35.25" customHeight="1">
      <c r="A8" s="1859" t="s">
        <v>4293</v>
      </c>
      <c r="B8" s="1650" t="s">
        <v>1494</v>
      </c>
      <c r="C8" s="1650" t="s">
        <v>2707</v>
      </c>
      <c r="D8" s="611" t="s">
        <v>0</v>
      </c>
      <c r="E8" s="611" t="s">
        <v>3940</v>
      </c>
      <c r="F8" s="611" t="s">
        <v>268</v>
      </c>
      <c r="G8" s="611"/>
      <c r="H8" s="611">
        <v>1</v>
      </c>
      <c r="I8" s="1650" t="s">
        <v>79</v>
      </c>
      <c r="J8" s="1650" t="s">
        <v>1007</v>
      </c>
      <c r="K8" s="2038" t="s">
        <v>88</v>
      </c>
      <c r="L8" s="2070"/>
    </row>
    <row r="9" spans="1:12" ht="35.25" customHeight="1">
      <c r="A9" s="1650"/>
      <c r="B9" s="1650"/>
      <c r="C9" s="1650"/>
      <c r="D9" s="611" t="s">
        <v>103</v>
      </c>
      <c r="E9" s="611" t="s">
        <v>1578</v>
      </c>
      <c r="F9" s="611" t="s">
        <v>268</v>
      </c>
      <c r="G9" s="611"/>
      <c r="H9" s="611">
        <v>1</v>
      </c>
      <c r="I9" s="1650"/>
      <c r="J9" s="1650"/>
      <c r="K9" s="2038"/>
      <c r="L9" s="2071"/>
    </row>
    <row r="10" spans="1:12" ht="35.25" customHeight="1">
      <c r="A10" s="1834" t="s">
        <v>4032</v>
      </c>
      <c r="B10" s="1664" t="s">
        <v>1587</v>
      </c>
      <c r="C10" s="1664" t="s">
        <v>2709</v>
      </c>
      <c r="D10" s="135" t="s">
        <v>0</v>
      </c>
      <c r="E10" s="135" t="s">
        <v>3940</v>
      </c>
      <c r="F10" s="135" t="s">
        <v>268</v>
      </c>
      <c r="G10" s="135"/>
      <c r="H10" s="135">
        <v>1</v>
      </c>
      <c r="I10" s="1664" t="s">
        <v>79</v>
      </c>
      <c r="J10" s="1664" t="s">
        <v>1585</v>
      </c>
      <c r="K10" s="1862"/>
    </row>
    <row r="11" spans="1:12" ht="35.25" customHeight="1">
      <c r="A11" s="1664"/>
      <c r="B11" s="1664"/>
      <c r="C11" s="1664"/>
      <c r="D11" s="135" t="s">
        <v>103</v>
      </c>
      <c r="E11" s="135" t="s">
        <v>1578</v>
      </c>
      <c r="F11" s="135" t="s">
        <v>268</v>
      </c>
      <c r="G11" s="135"/>
      <c r="H11" s="135">
        <v>1</v>
      </c>
      <c r="I11" s="1664"/>
      <c r="J11" s="1664"/>
      <c r="K11" s="1862"/>
    </row>
    <row r="12" spans="1:12" ht="82.5" customHeight="1">
      <c r="A12" s="1859"/>
      <c r="B12" s="1650" t="s">
        <v>1495</v>
      </c>
      <c r="C12" s="1650" t="s">
        <v>2710</v>
      </c>
      <c r="D12" s="611" t="s">
        <v>529</v>
      </c>
      <c r="E12" s="611" t="s">
        <v>3941</v>
      </c>
      <c r="F12" s="617" t="s">
        <v>268</v>
      </c>
      <c r="G12" s="617" t="s">
        <v>8248</v>
      </c>
      <c r="H12" s="611" t="s">
        <v>643</v>
      </c>
      <c r="I12" s="1650" t="s">
        <v>181</v>
      </c>
      <c r="J12" s="1650" t="s">
        <v>644</v>
      </c>
      <c r="K12" s="1986" t="s">
        <v>534</v>
      </c>
    </row>
    <row r="13" spans="1:12" ht="82.5" customHeight="1">
      <c r="A13" s="1859"/>
      <c r="B13" s="1650"/>
      <c r="C13" s="1650"/>
      <c r="D13" s="611" t="s">
        <v>43</v>
      </c>
      <c r="E13" s="611" t="s">
        <v>3941</v>
      </c>
      <c r="F13" s="617" t="s">
        <v>268</v>
      </c>
      <c r="G13" s="617" t="s">
        <v>1720</v>
      </c>
      <c r="H13" s="611">
        <v>1</v>
      </c>
      <c r="I13" s="1650"/>
      <c r="J13" s="1650"/>
      <c r="K13" s="1928"/>
    </row>
    <row r="14" spans="1:12" ht="79.5" customHeight="1">
      <c r="A14" s="1834"/>
      <c r="B14" s="1664" t="s">
        <v>1496</v>
      </c>
      <c r="C14" s="1664" t="s">
        <v>1500</v>
      </c>
      <c r="D14" s="135" t="s">
        <v>748</v>
      </c>
      <c r="E14" s="135" t="s">
        <v>3941</v>
      </c>
      <c r="F14" s="149" t="s">
        <v>268</v>
      </c>
      <c r="G14" s="149" t="s">
        <v>1743</v>
      </c>
      <c r="H14" s="135" t="s">
        <v>649</v>
      </c>
      <c r="I14" s="1664" t="s">
        <v>181</v>
      </c>
      <c r="J14" s="1664" t="s">
        <v>650</v>
      </c>
      <c r="K14" s="2000" t="s">
        <v>2557</v>
      </c>
    </row>
    <row r="15" spans="1:12" ht="51" customHeight="1">
      <c r="A15" s="1834"/>
      <c r="B15" s="1664"/>
      <c r="C15" s="1664"/>
      <c r="D15" s="135" t="s">
        <v>103</v>
      </c>
      <c r="E15" s="135" t="s">
        <v>651</v>
      </c>
      <c r="F15" s="149" t="s">
        <v>268</v>
      </c>
      <c r="G15" s="149" t="s">
        <v>1743</v>
      </c>
      <c r="H15" s="135" t="s">
        <v>649</v>
      </c>
      <c r="I15" s="1664"/>
      <c r="J15" s="1664"/>
      <c r="K15" s="1930"/>
    </row>
    <row r="16" spans="1:12" ht="71.25" customHeight="1">
      <c r="A16" s="1005" t="s">
        <v>4948</v>
      </c>
      <c r="B16" s="611" t="s">
        <v>1497</v>
      </c>
      <c r="C16" s="611" t="s">
        <v>1605</v>
      </c>
      <c r="D16" s="611" t="s">
        <v>653</v>
      </c>
      <c r="E16" s="611" t="s">
        <v>3942</v>
      </c>
      <c r="F16" s="611" t="s">
        <v>148</v>
      </c>
      <c r="G16" s="611"/>
      <c r="H16" s="611">
        <v>1</v>
      </c>
      <c r="I16" s="611" t="s">
        <v>652</v>
      </c>
      <c r="J16" s="617" t="s">
        <v>3943</v>
      </c>
      <c r="K16" s="621" t="s">
        <v>2332</v>
      </c>
    </row>
    <row r="17" spans="1:11" ht="36" customHeight="1">
      <c r="A17" s="1002" t="s">
        <v>4948</v>
      </c>
      <c r="B17" s="135" t="s">
        <v>1498</v>
      </c>
      <c r="C17" s="135" t="s">
        <v>1606</v>
      </c>
      <c r="D17" s="135" t="s">
        <v>4923</v>
      </c>
      <c r="E17" s="108" t="s">
        <v>4062</v>
      </c>
      <c r="F17" s="135" t="s">
        <v>148</v>
      </c>
      <c r="G17" s="135"/>
      <c r="H17" s="135" t="s">
        <v>595</v>
      </c>
      <c r="I17" s="135" t="s">
        <v>182</v>
      </c>
      <c r="J17" s="149" t="s">
        <v>590</v>
      </c>
      <c r="K17" s="150" t="s">
        <v>3011</v>
      </c>
    </row>
    <row r="18" spans="1:11" ht="111" customHeight="1">
      <c r="A18" s="988" t="s">
        <v>6477</v>
      </c>
      <c r="B18" s="608" t="s">
        <v>1499</v>
      </c>
      <c r="C18" s="608" t="s">
        <v>2711</v>
      </c>
      <c r="D18" s="611" t="s">
        <v>748</v>
      </c>
      <c r="E18" s="612" t="s">
        <v>3944</v>
      </c>
      <c r="F18" s="608" t="s">
        <v>268</v>
      </c>
      <c r="G18" s="608" t="s">
        <v>1743</v>
      </c>
      <c r="H18" s="612">
        <v>1</v>
      </c>
      <c r="I18" s="612" t="s">
        <v>78</v>
      </c>
      <c r="J18" s="612" t="s">
        <v>290</v>
      </c>
      <c r="K18" s="613" t="s">
        <v>2704</v>
      </c>
    </row>
    <row r="19" spans="1:11" s="148" customFormat="1" ht="36" customHeight="1">
      <c r="A19" s="1637"/>
      <c r="B19" s="1645" t="s">
        <v>1501</v>
      </c>
      <c r="C19" s="1645" t="s">
        <v>1607</v>
      </c>
      <c r="D19" s="108" t="s">
        <v>653</v>
      </c>
      <c r="E19" s="108" t="s">
        <v>3945</v>
      </c>
      <c r="F19" s="116" t="s">
        <v>1746</v>
      </c>
      <c r="G19" s="116" t="s">
        <v>1743</v>
      </c>
      <c r="H19" s="108">
        <v>1</v>
      </c>
      <c r="I19" s="1637" t="s">
        <v>303</v>
      </c>
      <c r="J19" s="1645" t="s">
        <v>2606</v>
      </c>
      <c r="K19" s="1638" t="s">
        <v>2942</v>
      </c>
    </row>
    <row r="20" spans="1:11" s="148" customFormat="1" ht="36" customHeight="1">
      <c r="A20" s="1637"/>
      <c r="B20" s="1645"/>
      <c r="C20" s="1645"/>
      <c r="D20" s="108" t="s">
        <v>103</v>
      </c>
      <c r="E20" s="108" t="s">
        <v>655</v>
      </c>
      <c r="F20" s="116" t="s">
        <v>7</v>
      </c>
      <c r="G20" s="116" t="s">
        <v>1720</v>
      </c>
      <c r="H20" s="108">
        <v>1</v>
      </c>
      <c r="I20" s="1637"/>
      <c r="J20" s="1930"/>
      <c r="K20" s="1638"/>
    </row>
    <row r="21" spans="1:11" s="153" customFormat="1" ht="61.5" customHeight="1">
      <c r="A21" s="1640"/>
      <c r="B21" s="1639" t="s">
        <v>1502</v>
      </c>
      <c r="C21" s="1639" t="s">
        <v>2712</v>
      </c>
      <c r="D21" s="611" t="s">
        <v>748</v>
      </c>
      <c r="E21" s="611" t="s">
        <v>3946</v>
      </c>
      <c r="F21" s="608" t="s">
        <v>268</v>
      </c>
      <c r="G21" s="608" t="s">
        <v>1743</v>
      </c>
      <c r="H21" s="611" t="s">
        <v>656</v>
      </c>
      <c r="I21" s="1640" t="s">
        <v>79</v>
      </c>
      <c r="J21" s="1640" t="s">
        <v>590</v>
      </c>
      <c r="K21" s="1967" t="s">
        <v>48</v>
      </c>
    </row>
    <row r="22" spans="1:11" s="153" customFormat="1" ht="61.5" customHeight="1">
      <c r="A22" s="1640"/>
      <c r="B22" s="1640"/>
      <c r="C22" s="1640"/>
      <c r="D22" s="611" t="s">
        <v>103</v>
      </c>
      <c r="E22" s="612" t="s">
        <v>45</v>
      </c>
      <c r="F22" s="612" t="s">
        <v>1745</v>
      </c>
      <c r="G22" s="612" t="s">
        <v>1744</v>
      </c>
      <c r="H22" s="611">
        <v>1</v>
      </c>
      <c r="I22" s="1640"/>
      <c r="J22" s="1928"/>
      <c r="K22" s="1968"/>
    </row>
    <row r="23" spans="1:11" s="154" customFormat="1" ht="60.75" customHeight="1">
      <c r="A23" s="1664"/>
      <c r="B23" s="1645" t="s">
        <v>1503</v>
      </c>
      <c r="C23" s="1834" t="s">
        <v>2713</v>
      </c>
      <c r="D23" s="135" t="s">
        <v>748</v>
      </c>
      <c r="E23" s="135" t="s">
        <v>3946</v>
      </c>
      <c r="F23" s="116" t="s">
        <v>268</v>
      </c>
      <c r="G23" s="116" t="s">
        <v>1743</v>
      </c>
      <c r="H23" s="135" t="s">
        <v>656</v>
      </c>
      <c r="I23" s="1637" t="s">
        <v>79</v>
      </c>
      <c r="J23" s="1637" t="s">
        <v>590</v>
      </c>
      <c r="K23" s="1973" t="s">
        <v>48</v>
      </c>
    </row>
    <row r="24" spans="1:11" s="154" customFormat="1" ht="60.75" customHeight="1">
      <c r="A24" s="1664"/>
      <c r="B24" s="1645"/>
      <c r="C24" s="1664"/>
      <c r="D24" s="135" t="s">
        <v>103</v>
      </c>
      <c r="E24" s="108" t="s">
        <v>45</v>
      </c>
      <c r="F24" s="116" t="s">
        <v>268</v>
      </c>
      <c r="G24" s="116" t="s">
        <v>1720</v>
      </c>
      <c r="H24" s="135">
        <v>1</v>
      </c>
      <c r="I24" s="1637"/>
      <c r="J24" s="1930"/>
      <c r="K24" s="1974"/>
    </row>
    <row r="25" spans="1:11" s="154" customFormat="1" ht="84" customHeight="1">
      <c r="A25" s="988" t="s">
        <v>4948</v>
      </c>
      <c r="B25" s="620" t="s">
        <v>1504</v>
      </c>
      <c r="C25" s="620" t="s">
        <v>771</v>
      </c>
      <c r="D25" s="612" t="s">
        <v>106</v>
      </c>
      <c r="E25" s="612" t="s">
        <v>3947</v>
      </c>
      <c r="F25" s="612" t="s">
        <v>148</v>
      </c>
      <c r="G25" s="612" t="s">
        <v>1634</v>
      </c>
      <c r="H25" s="612" t="s">
        <v>657</v>
      </c>
      <c r="I25" s="612" t="s">
        <v>303</v>
      </c>
      <c r="J25" s="612" t="s">
        <v>248</v>
      </c>
      <c r="K25" s="616" t="s">
        <v>1906</v>
      </c>
    </row>
    <row r="26" spans="1:11" s="154" customFormat="1" ht="34.5" customHeight="1">
      <c r="A26" s="1645" t="s">
        <v>4948</v>
      </c>
      <c r="B26" s="1645" t="s">
        <v>1505</v>
      </c>
      <c r="C26" s="1645" t="s">
        <v>1608</v>
      </c>
      <c r="D26" s="108" t="s">
        <v>106</v>
      </c>
      <c r="E26" s="108" t="s">
        <v>3947</v>
      </c>
      <c r="F26" s="108" t="s">
        <v>148</v>
      </c>
      <c r="G26" s="108" t="s">
        <v>1634</v>
      </c>
      <c r="H26" s="108" t="s">
        <v>658</v>
      </c>
      <c r="I26" s="1637" t="s">
        <v>79</v>
      </c>
      <c r="J26" s="1637" t="s">
        <v>590</v>
      </c>
      <c r="K26" s="2076" t="s">
        <v>1906</v>
      </c>
    </row>
    <row r="27" spans="1:11" s="154" customFormat="1" ht="34.5" customHeight="1">
      <c r="A27" s="1637"/>
      <c r="B27" s="1637"/>
      <c r="C27" s="1637"/>
      <c r="D27" s="108" t="s">
        <v>103</v>
      </c>
      <c r="E27" s="108" t="s">
        <v>659</v>
      </c>
      <c r="F27" s="108" t="s">
        <v>148</v>
      </c>
      <c r="G27" s="108" t="s">
        <v>1743</v>
      </c>
      <c r="H27" s="108">
        <v>1</v>
      </c>
      <c r="I27" s="1637"/>
      <c r="J27" s="1637"/>
      <c r="K27" s="2077"/>
    </row>
    <row r="28" spans="1:11" ht="42.75" customHeight="1">
      <c r="A28" s="1640" t="s">
        <v>3791</v>
      </c>
      <c r="B28" s="1639" t="s">
        <v>1506</v>
      </c>
      <c r="C28" s="1639" t="s">
        <v>2714</v>
      </c>
      <c r="D28" s="612" t="s">
        <v>106</v>
      </c>
      <c r="E28" s="612" t="s">
        <v>3948</v>
      </c>
      <c r="F28" s="612" t="s">
        <v>148</v>
      </c>
      <c r="G28" s="612" t="s">
        <v>1634</v>
      </c>
      <c r="H28" s="612" t="s">
        <v>661</v>
      </c>
      <c r="I28" s="1640" t="s">
        <v>662</v>
      </c>
      <c r="J28" s="1639" t="s">
        <v>663</v>
      </c>
      <c r="K28" s="1639"/>
    </row>
    <row r="29" spans="1:11" ht="42.75" customHeight="1">
      <c r="A29" s="1640"/>
      <c r="B29" s="1640"/>
      <c r="C29" s="1640"/>
      <c r="D29" s="612" t="s">
        <v>769</v>
      </c>
      <c r="E29" s="612" t="s">
        <v>3949</v>
      </c>
      <c r="F29" s="612" t="s">
        <v>148</v>
      </c>
      <c r="G29" s="612" t="s">
        <v>1720</v>
      </c>
      <c r="H29" s="612">
        <v>1</v>
      </c>
      <c r="I29" s="1640"/>
      <c r="J29" s="1640"/>
      <c r="K29" s="1639"/>
    </row>
    <row r="30" spans="1:11" ht="42.75" customHeight="1">
      <c r="A30" s="1854"/>
      <c r="B30" s="1834" t="s">
        <v>1507</v>
      </c>
      <c r="C30" s="1834" t="s">
        <v>2715</v>
      </c>
      <c r="D30" s="135" t="s">
        <v>0</v>
      </c>
      <c r="E30" s="135" t="s">
        <v>3421</v>
      </c>
      <c r="F30" s="135" t="s">
        <v>148</v>
      </c>
      <c r="G30" s="135" t="s">
        <v>1734</v>
      </c>
      <c r="H30" s="155">
        <v>1</v>
      </c>
      <c r="I30" s="1664" t="s">
        <v>79</v>
      </c>
      <c r="J30" s="1664" t="s">
        <v>669</v>
      </c>
      <c r="K30" s="1862" t="s">
        <v>527</v>
      </c>
    </row>
    <row r="31" spans="1:11" ht="42.75" customHeight="1">
      <c r="A31" s="1861"/>
      <c r="B31" s="1834"/>
      <c r="C31" s="1834"/>
      <c r="D31" s="135" t="s">
        <v>103</v>
      </c>
      <c r="E31" s="135" t="s">
        <v>3422</v>
      </c>
      <c r="F31" s="135" t="s">
        <v>148</v>
      </c>
      <c r="G31" s="135" t="s">
        <v>1743</v>
      </c>
      <c r="H31" s="155">
        <v>1</v>
      </c>
      <c r="I31" s="1664"/>
      <c r="J31" s="1664"/>
      <c r="K31" s="1862"/>
    </row>
    <row r="32" spans="1:11" ht="42.75" customHeight="1">
      <c r="A32" s="1861"/>
      <c r="B32" s="1834"/>
      <c r="C32" s="1834"/>
      <c r="D32" s="135" t="s">
        <v>610</v>
      </c>
      <c r="E32" s="135" t="s">
        <v>611</v>
      </c>
      <c r="F32" s="149" t="s">
        <v>148</v>
      </c>
      <c r="G32" s="149" t="s">
        <v>1748</v>
      </c>
      <c r="H32" s="155">
        <v>1</v>
      </c>
      <c r="I32" s="1664"/>
      <c r="J32" s="1664"/>
      <c r="K32" s="1862"/>
    </row>
    <row r="33" spans="1:11" ht="42.75" customHeight="1">
      <c r="A33" s="1855"/>
      <c r="B33" s="617" t="s">
        <v>1508</v>
      </c>
      <c r="C33" s="617" t="s">
        <v>4281</v>
      </c>
      <c r="D33" s="611" t="s">
        <v>610</v>
      </c>
      <c r="E33" s="611" t="s">
        <v>611</v>
      </c>
      <c r="F33" s="611" t="s">
        <v>148</v>
      </c>
      <c r="G33" s="611"/>
      <c r="H33" s="156">
        <v>1</v>
      </c>
      <c r="I33" s="611" t="s">
        <v>79</v>
      </c>
      <c r="J33" s="611" t="s">
        <v>670</v>
      </c>
      <c r="K33" s="621" t="s">
        <v>1615</v>
      </c>
    </row>
    <row r="34" spans="1:11" ht="42.75" customHeight="1">
      <c r="A34" s="1837"/>
      <c r="B34" s="1834" t="s">
        <v>1509</v>
      </c>
      <c r="C34" s="1834" t="s">
        <v>2716</v>
      </c>
      <c r="D34" s="135" t="s">
        <v>610</v>
      </c>
      <c r="E34" s="135" t="s">
        <v>611</v>
      </c>
      <c r="F34" s="149" t="s">
        <v>148</v>
      </c>
      <c r="G34" s="149" t="s">
        <v>1748</v>
      </c>
      <c r="H34" s="155">
        <v>1</v>
      </c>
      <c r="I34" s="1664" t="s">
        <v>79</v>
      </c>
      <c r="J34" s="1664" t="s">
        <v>671</v>
      </c>
      <c r="K34" s="1862"/>
    </row>
    <row r="35" spans="1:11" ht="42.75" customHeight="1">
      <c r="A35" s="1838"/>
      <c r="B35" s="1834"/>
      <c r="C35" s="1834"/>
      <c r="D35" s="135" t="s">
        <v>106</v>
      </c>
      <c r="E35" s="135" t="s">
        <v>3423</v>
      </c>
      <c r="F35" s="135" t="s">
        <v>148</v>
      </c>
      <c r="G35" s="135"/>
      <c r="H35" s="155" t="s">
        <v>3</v>
      </c>
      <c r="I35" s="1664"/>
      <c r="J35" s="1664"/>
      <c r="K35" s="1862"/>
    </row>
    <row r="36" spans="1:11" s="148" customFormat="1" ht="42.75" customHeight="1">
      <c r="A36" s="1838"/>
      <c r="B36" s="1834"/>
      <c r="C36" s="1834"/>
      <c r="D36" s="135" t="s">
        <v>103</v>
      </c>
      <c r="E36" s="135" t="s">
        <v>1014</v>
      </c>
      <c r="F36" s="135" t="s">
        <v>148</v>
      </c>
      <c r="G36" s="135" t="s">
        <v>1743</v>
      </c>
      <c r="H36" s="155">
        <v>1</v>
      </c>
      <c r="I36" s="1664"/>
      <c r="J36" s="1664"/>
      <c r="K36" s="1862"/>
    </row>
    <row r="37" spans="1:11" s="148" customFormat="1" ht="42.75" customHeight="1">
      <c r="A37" s="1839"/>
      <c r="B37" s="617" t="s">
        <v>1510</v>
      </c>
      <c r="C37" s="617" t="s">
        <v>2639</v>
      </c>
      <c r="D37" s="611" t="s">
        <v>610</v>
      </c>
      <c r="E37" s="611" t="s">
        <v>611</v>
      </c>
      <c r="F37" s="611" t="s">
        <v>148</v>
      </c>
      <c r="G37" s="611"/>
      <c r="H37" s="156">
        <v>1</v>
      </c>
      <c r="I37" s="611" t="s">
        <v>79</v>
      </c>
      <c r="J37" s="617" t="s">
        <v>528</v>
      </c>
      <c r="K37" s="621"/>
    </row>
    <row r="38" spans="1:11" ht="42.75" customHeight="1">
      <c r="A38" s="1834" t="s">
        <v>4948</v>
      </c>
      <c r="B38" s="1834" t="s">
        <v>1511</v>
      </c>
      <c r="C38" s="1834" t="s">
        <v>2717</v>
      </c>
      <c r="D38" s="135" t="s">
        <v>610</v>
      </c>
      <c r="E38" s="135" t="s">
        <v>612</v>
      </c>
      <c r="F38" s="149" t="s">
        <v>148</v>
      </c>
      <c r="G38" s="149" t="s">
        <v>1748</v>
      </c>
      <c r="H38" s="155">
        <v>1</v>
      </c>
      <c r="I38" s="1664" t="s">
        <v>79</v>
      </c>
      <c r="J38" s="1834" t="s">
        <v>576</v>
      </c>
      <c r="K38" s="2078"/>
    </row>
    <row r="39" spans="1:11" s="157" customFormat="1" ht="42.75" customHeight="1">
      <c r="A39" s="1834"/>
      <c r="B39" s="1834"/>
      <c r="C39" s="1834"/>
      <c r="D39" s="135" t="s">
        <v>654</v>
      </c>
      <c r="E39" s="135" t="s">
        <v>3425</v>
      </c>
      <c r="F39" s="135" t="s">
        <v>148</v>
      </c>
      <c r="G39" s="135" t="s">
        <v>1743</v>
      </c>
      <c r="H39" s="155" t="s">
        <v>4</v>
      </c>
      <c r="I39" s="1664"/>
      <c r="J39" s="1834"/>
      <c r="K39" s="2079"/>
    </row>
    <row r="40" spans="1:11" ht="42.75" customHeight="1">
      <c r="A40" s="1000"/>
      <c r="B40" s="611" t="s">
        <v>1594</v>
      </c>
      <c r="C40" s="617" t="s">
        <v>2831</v>
      </c>
      <c r="D40" s="611" t="s">
        <v>529</v>
      </c>
      <c r="E40" s="611" t="s">
        <v>1588</v>
      </c>
      <c r="F40" s="611" t="s">
        <v>148</v>
      </c>
      <c r="G40" s="611" t="s">
        <v>1747</v>
      </c>
      <c r="H40" s="156" t="s">
        <v>1590</v>
      </c>
      <c r="I40" s="611" t="s">
        <v>1591</v>
      </c>
      <c r="J40" s="617" t="s">
        <v>1007</v>
      </c>
      <c r="K40" s="158" t="s">
        <v>2877</v>
      </c>
    </row>
    <row r="41" spans="1:11" ht="42.75" customHeight="1">
      <c r="A41" s="1001"/>
      <c r="B41" s="135" t="s">
        <v>1595</v>
      </c>
      <c r="C41" s="149" t="s">
        <v>2832</v>
      </c>
      <c r="D41" s="149" t="s">
        <v>529</v>
      </c>
      <c r="E41" s="135" t="s">
        <v>1589</v>
      </c>
      <c r="F41" s="135" t="s">
        <v>148</v>
      </c>
      <c r="G41" s="135" t="s">
        <v>1747</v>
      </c>
      <c r="H41" s="155" t="s">
        <v>1592</v>
      </c>
      <c r="I41" s="135" t="s">
        <v>1593</v>
      </c>
      <c r="J41" s="149" t="s">
        <v>1007</v>
      </c>
      <c r="K41" s="158" t="s">
        <v>2878</v>
      </c>
    </row>
    <row r="42" spans="1:11" ht="42.75" customHeight="1">
      <c r="A42" s="1859"/>
      <c r="B42" s="1859" t="s">
        <v>1596</v>
      </c>
      <c r="C42" s="1859" t="s">
        <v>2718</v>
      </c>
      <c r="D42" s="611" t="s">
        <v>610</v>
      </c>
      <c r="E42" s="611" t="s">
        <v>612</v>
      </c>
      <c r="F42" s="611" t="s">
        <v>148</v>
      </c>
      <c r="G42" s="611" t="s">
        <v>1748</v>
      </c>
      <c r="H42" s="156">
        <v>1</v>
      </c>
      <c r="I42" s="611" t="s">
        <v>1012</v>
      </c>
      <c r="J42" s="1859" t="s">
        <v>1007</v>
      </c>
      <c r="K42" s="2074" t="s">
        <v>1637</v>
      </c>
    </row>
    <row r="43" spans="1:11" ht="42.75" customHeight="1">
      <c r="A43" s="1859"/>
      <c r="B43" s="1650"/>
      <c r="C43" s="1859"/>
      <c r="D43" s="617" t="s">
        <v>986</v>
      </c>
      <c r="E43" s="611" t="s">
        <v>985</v>
      </c>
      <c r="F43" s="611" t="s">
        <v>148</v>
      </c>
      <c r="G43" s="617" t="s">
        <v>2879</v>
      </c>
      <c r="H43" s="156">
        <v>1</v>
      </c>
      <c r="I43" s="611" t="s">
        <v>1011</v>
      </c>
      <c r="J43" s="1859"/>
      <c r="K43" s="2075"/>
    </row>
    <row r="44" spans="1:11" ht="42.75" customHeight="1">
      <c r="A44" s="1834"/>
      <c r="B44" s="1834" t="s">
        <v>1597</v>
      </c>
      <c r="C44" s="1834" t="s">
        <v>2719</v>
      </c>
      <c r="D44" s="135" t="s">
        <v>610</v>
      </c>
      <c r="E44" s="135" t="s">
        <v>987</v>
      </c>
      <c r="F44" s="135" t="s">
        <v>148</v>
      </c>
      <c r="G44" s="135" t="s">
        <v>1748</v>
      </c>
      <c r="H44" s="155">
        <v>1</v>
      </c>
      <c r="I44" s="1664" t="s">
        <v>79</v>
      </c>
      <c r="J44" s="1834" t="s">
        <v>1007</v>
      </c>
      <c r="K44" s="1664"/>
    </row>
    <row r="45" spans="1:11" ht="42.75" customHeight="1">
      <c r="A45" s="1834"/>
      <c r="B45" s="1664"/>
      <c r="C45" s="1834"/>
      <c r="D45" s="135" t="s">
        <v>0</v>
      </c>
      <c r="E45" s="135" t="s">
        <v>46</v>
      </c>
      <c r="F45" s="135" t="s">
        <v>148</v>
      </c>
      <c r="G45" s="135" t="s">
        <v>1743</v>
      </c>
      <c r="H45" s="155" t="s">
        <v>47</v>
      </c>
      <c r="I45" s="1664"/>
      <c r="J45" s="1834"/>
      <c r="K45" s="1664"/>
    </row>
    <row r="46" spans="1:11" ht="42.75" customHeight="1">
      <c r="A46" s="1859"/>
      <c r="B46" s="1859" t="s">
        <v>1598</v>
      </c>
      <c r="C46" s="1859" t="s">
        <v>2720</v>
      </c>
      <c r="D46" s="617" t="s">
        <v>610</v>
      </c>
      <c r="E46" s="617" t="s">
        <v>612</v>
      </c>
      <c r="F46" s="617" t="s">
        <v>148</v>
      </c>
      <c r="G46" s="617" t="s">
        <v>1748</v>
      </c>
      <c r="H46" s="159">
        <v>1</v>
      </c>
      <c r="I46" s="1859" t="s">
        <v>303</v>
      </c>
      <c r="J46" s="1859" t="s">
        <v>1007</v>
      </c>
      <c r="K46" s="2074" t="s">
        <v>1766</v>
      </c>
    </row>
    <row r="47" spans="1:11" ht="42.75" customHeight="1">
      <c r="A47" s="1859"/>
      <c r="B47" s="1859"/>
      <c r="C47" s="1859"/>
      <c r="D47" s="617" t="s">
        <v>106</v>
      </c>
      <c r="E47" s="617" t="s">
        <v>877</v>
      </c>
      <c r="F47" s="617" t="s">
        <v>148</v>
      </c>
      <c r="G47" s="617" t="s">
        <v>1634</v>
      </c>
      <c r="H47" s="159" t="s">
        <v>1712</v>
      </c>
      <c r="I47" s="1859"/>
      <c r="J47" s="1859"/>
      <c r="K47" s="2075"/>
    </row>
    <row r="48" spans="1:11" ht="35.25" customHeight="1">
      <c r="A48" s="1854"/>
      <c r="B48" s="1834" t="s">
        <v>1626</v>
      </c>
      <c r="C48" s="1834" t="s">
        <v>2721</v>
      </c>
      <c r="D48" s="135" t="s">
        <v>244</v>
      </c>
      <c r="E48" s="135" t="s">
        <v>3424</v>
      </c>
      <c r="F48" s="135" t="s">
        <v>148</v>
      </c>
      <c r="G48" s="135" t="s">
        <v>1743</v>
      </c>
      <c r="H48" s="155">
        <v>1</v>
      </c>
      <c r="I48" s="1664" t="s">
        <v>79</v>
      </c>
      <c r="J48" s="1664" t="s">
        <v>1613</v>
      </c>
      <c r="K48" s="1862" t="s">
        <v>1614</v>
      </c>
    </row>
    <row r="49" spans="1:11" ht="35.25" customHeight="1">
      <c r="A49" s="1861"/>
      <c r="B49" s="1834"/>
      <c r="C49" s="1834"/>
      <c r="D49" s="135" t="s">
        <v>103</v>
      </c>
      <c r="E49" s="135" t="s">
        <v>1612</v>
      </c>
      <c r="F49" s="135" t="s">
        <v>148</v>
      </c>
      <c r="G49" s="135" t="s">
        <v>1743</v>
      </c>
      <c r="H49" s="155">
        <v>1</v>
      </c>
      <c r="I49" s="1664"/>
      <c r="J49" s="1664"/>
      <c r="K49" s="1862"/>
    </row>
    <row r="50" spans="1:11" s="157" customFormat="1" ht="35.25" customHeight="1">
      <c r="A50" s="1861"/>
      <c r="B50" s="1834"/>
      <c r="C50" s="1834"/>
      <c r="D50" s="135" t="s">
        <v>610</v>
      </c>
      <c r="E50" s="135" t="s">
        <v>611</v>
      </c>
      <c r="F50" s="149" t="s">
        <v>148</v>
      </c>
      <c r="G50" s="149" t="s">
        <v>1748</v>
      </c>
      <c r="H50" s="155">
        <v>1</v>
      </c>
      <c r="I50" s="1664"/>
      <c r="J50" s="1664"/>
      <c r="K50" s="1862"/>
    </row>
    <row r="51" spans="1:11" ht="45" customHeight="1">
      <c r="A51" s="1855"/>
      <c r="B51" s="617" t="s">
        <v>1627</v>
      </c>
      <c r="C51" s="617" t="s">
        <v>4280</v>
      </c>
      <c r="D51" s="611" t="s">
        <v>610</v>
      </c>
      <c r="E51" s="611" t="s">
        <v>611</v>
      </c>
      <c r="F51" s="611" t="s">
        <v>148</v>
      </c>
      <c r="G51" s="611"/>
      <c r="H51" s="156">
        <v>1</v>
      </c>
      <c r="I51" s="611" t="s">
        <v>79</v>
      </c>
      <c r="J51" s="617" t="s">
        <v>528</v>
      </c>
      <c r="K51" s="621"/>
    </row>
    <row r="52" spans="1:11" ht="175.5" customHeight="1">
      <c r="A52" s="1470" t="s">
        <v>8216</v>
      </c>
      <c r="B52" s="555"/>
      <c r="C52" s="149" t="s">
        <v>3797</v>
      </c>
      <c r="D52" s="149" t="s">
        <v>3796</v>
      </c>
      <c r="E52" s="135" t="s">
        <v>4063</v>
      </c>
      <c r="F52" s="135" t="s">
        <v>2058</v>
      </c>
      <c r="G52" s="135"/>
      <c r="H52" s="155" t="s">
        <v>3793</v>
      </c>
      <c r="I52" s="135" t="s">
        <v>3794</v>
      </c>
      <c r="J52" s="149" t="s">
        <v>3795</v>
      </c>
      <c r="K52" s="151" t="s">
        <v>3792</v>
      </c>
    </row>
    <row r="53" spans="1:11" ht="90.75" customHeight="1">
      <c r="A53" s="1837" t="s">
        <v>5585</v>
      </c>
      <c r="B53" s="1650" t="s">
        <v>5628</v>
      </c>
      <c r="C53" s="1650" t="s">
        <v>5584</v>
      </c>
      <c r="D53" s="796" t="s">
        <v>97</v>
      </c>
      <c r="E53" s="796" t="s">
        <v>45</v>
      </c>
      <c r="F53" s="796" t="s">
        <v>147</v>
      </c>
      <c r="G53" s="796" t="s">
        <v>5586</v>
      </c>
      <c r="H53" s="796">
        <v>1</v>
      </c>
      <c r="I53" s="1650" t="s">
        <v>79</v>
      </c>
      <c r="J53" s="1650" t="s">
        <v>18</v>
      </c>
      <c r="K53" s="2038" t="s">
        <v>5589</v>
      </c>
    </row>
    <row r="54" spans="1:11" ht="90.75" customHeight="1">
      <c r="A54" s="1839"/>
      <c r="B54" s="1650"/>
      <c r="C54" s="1650"/>
      <c r="D54" s="796" t="s">
        <v>748</v>
      </c>
      <c r="E54" s="796" t="s">
        <v>5587</v>
      </c>
      <c r="F54" s="796" t="s">
        <v>147</v>
      </c>
      <c r="G54" s="796" t="s">
        <v>1916</v>
      </c>
      <c r="H54" s="796">
        <v>1</v>
      </c>
      <c r="I54" s="1650"/>
      <c r="J54" s="1650"/>
      <c r="K54" s="2038"/>
    </row>
    <row r="55" spans="1:11" ht="90" customHeight="1">
      <c r="A55" s="1854" t="s">
        <v>5585</v>
      </c>
      <c r="B55" s="1664" t="s">
        <v>5629</v>
      </c>
      <c r="C55" s="1664" t="s">
        <v>5588</v>
      </c>
      <c r="D55" s="135" t="s">
        <v>97</v>
      </c>
      <c r="E55" s="135" t="s">
        <v>5414</v>
      </c>
      <c r="F55" s="135" t="s">
        <v>147</v>
      </c>
      <c r="G55" s="135" t="s">
        <v>5586</v>
      </c>
      <c r="H55" s="135">
        <v>1</v>
      </c>
      <c r="I55" s="1664" t="s">
        <v>79</v>
      </c>
      <c r="J55" s="1664" t="s">
        <v>18</v>
      </c>
      <c r="K55" s="1862" t="s">
        <v>5589</v>
      </c>
    </row>
    <row r="56" spans="1:11" ht="90" customHeight="1">
      <c r="A56" s="1855"/>
      <c r="B56" s="1664"/>
      <c r="C56" s="1664"/>
      <c r="D56" s="135" t="s">
        <v>769</v>
      </c>
      <c r="E56" s="135" t="s">
        <v>423</v>
      </c>
      <c r="F56" s="135" t="s">
        <v>147</v>
      </c>
      <c r="G56" s="135" t="s">
        <v>1919</v>
      </c>
      <c r="H56" s="135">
        <v>1</v>
      </c>
      <c r="I56" s="1664"/>
      <c r="J56" s="1664"/>
      <c r="K56" s="1862"/>
    </row>
    <row r="57" spans="1:11" ht="175.5" customHeight="1">
      <c r="A57" s="1469" t="s">
        <v>8218</v>
      </c>
      <c r="B57" s="555"/>
      <c r="C57" s="1470" t="s">
        <v>8217</v>
      </c>
      <c r="D57" s="1470" t="s">
        <v>8219</v>
      </c>
      <c r="E57" s="1470" t="s">
        <v>8221</v>
      </c>
      <c r="F57" s="1466" t="s">
        <v>2058</v>
      </c>
      <c r="G57" s="1466"/>
      <c r="H57" s="155" t="s">
        <v>3793</v>
      </c>
      <c r="I57" s="1466" t="s">
        <v>910</v>
      </c>
      <c r="J57" s="1470" t="s">
        <v>8222</v>
      </c>
      <c r="K57" s="1471" t="s">
        <v>8223</v>
      </c>
    </row>
    <row r="58" spans="1:11" ht="97.5" customHeight="1">
      <c r="A58" s="1973" t="s">
        <v>8225</v>
      </c>
      <c r="B58" s="1692" t="s">
        <v>8227</v>
      </c>
      <c r="C58" s="1854" t="s">
        <v>8224</v>
      </c>
      <c r="D58" s="1470" t="s">
        <v>505</v>
      </c>
      <c r="E58" s="1470" t="s">
        <v>3764</v>
      </c>
      <c r="F58" s="1466" t="s">
        <v>147</v>
      </c>
      <c r="G58" s="1466" t="s">
        <v>1640</v>
      </c>
      <c r="H58" s="155">
        <v>1</v>
      </c>
      <c r="I58" s="1692" t="s">
        <v>8226</v>
      </c>
      <c r="J58" s="1854" t="s">
        <v>8222</v>
      </c>
      <c r="K58" s="1973" t="s">
        <v>8223</v>
      </c>
    </row>
    <row r="59" spans="1:11" ht="97.5" customHeight="1">
      <c r="A59" s="1975"/>
      <c r="B59" s="1694"/>
      <c r="C59" s="1855"/>
      <c r="D59" s="1470" t="s">
        <v>8219</v>
      </c>
      <c r="E59" s="1470" t="s">
        <v>8220</v>
      </c>
      <c r="F59" s="1466" t="s">
        <v>2058</v>
      </c>
      <c r="G59" s="1466"/>
      <c r="H59" s="155" t="s">
        <v>421</v>
      </c>
      <c r="I59" s="1694"/>
      <c r="J59" s="1855"/>
      <c r="K59" s="1975"/>
    </row>
    <row r="60" spans="1:11" s="148" customFormat="1" ht="27.75" customHeight="1">
      <c r="A60" s="161"/>
      <c r="B60" s="161"/>
      <c r="C60" s="161">
        <v>24</v>
      </c>
      <c r="D60" s="162"/>
      <c r="E60" s="162"/>
      <c r="F60" s="162"/>
      <c r="G60" s="163"/>
      <c r="H60" s="163"/>
      <c r="I60" s="162"/>
      <c r="J60" s="161"/>
      <c r="K60" s="164"/>
    </row>
    <row r="62" spans="1:11" ht="33">
      <c r="A62" s="132" t="s">
        <v>6570</v>
      </c>
    </row>
  </sheetData>
  <mergeCells count="130">
    <mergeCell ref="A58:A59"/>
    <mergeCell ref="B58:B59"/>
    <mergeCell ref="C58:C59"/>
    <mergeCell ref="I58:I59"/>
    <mergeCell ref="J58:J59"/>
    <mergeCell ref="K58:K59"/>
    <mergeCell ref="C46:C47"/>
    <mergeCell ref="I46:I47"/>
    <mergeCell ref="B46:B47"/>
    <mergeCell ref="B42:B43"/>
    <mergeCell ref="K42:K43"/>
    <mergeCell ref="K34:K36"/>
    <mergeCell ref="C30:C32"/>
    <mergeCell ref="B44:B45"/>
    <mergeCell ref="J42:J43"/>
    <mergeCell ref="B38:B39"/>
    <mergeCell ref="C38:C39"/>
    <mergeCell ref="I38:I39"/>
    <mergeCell ref="J38:J39"/>
    <mergeCell ref="J34:J36"/>
    <mergeCell ref="J21:J22"/>
    <mergeCell ref="B30:B32"/>
    <mergeCell ref="I30:I32"/>
    <mergeCell ref="J30:J32"/>
    <mergeCell ref="B26:B27"/>
    <mergeCell ref="H1:J1"/>
    <mergeCell ref="J46:J47"/>
    <mergeCell ref="K44:K45"/>
    <mergeCell ref="C42:C43"/>
    <mergeCell ref="J23:J24"/>
    <mergeCell ref="K21:K22"/>
    <mergeCell ref="K23:K24"/>
    <mergeCell ref="K10:K11"/>
    <mergeCell ref="J12:J13"/>
    <mergeCell ref="J8:J9"/>
    <mergeCell ref="K8:K9"/>
    <mergeCell ref="I28:I29"/>
    <mergeCell ref="J28:J29"/>
    <mergeCell ref="J19:J20"/>
    <mergeCell ref="K19:K20"/>
    <mergeCell ref="K4:K5"/>
    <mergeCell ref="C44:C45"/>
    <mergeCell ref="I44:I45"/>
    <mergeCell ref="K38:K39"/>
    <mergeCell ref="C28:C29"/>
    <mergeCell ref="B34:B36"/>
    <mergeCell ref="C34:C36"/>
    <mergeCell ref="I34:I36"/>
    <mergeCell ref="B6:B7"/>
    <mergeCell ref="C6:C7"/>
    <mergeCell ref="K6:K7"/>
    <mergeCell ref="B4:B5"/>
    <mergeCell ref="C4:C5"/>
    <mergeCell ref="I4:I5"/>
    <mergeCell ref="J4:J5"/>
    <mergeCell ref="B8:B9"/>
    <mergeCell ref="C8:C9"/>
    <mergeCell ref="I8:I9"/>
    <mergeCell ref="K26:K27"/>
    <mergeCell ref="K30:K32"/>
    <mergeCell ref="J26:J27"/>
    <mergeCell ref="B14:B15"/>
    <mergeCell ref="C14:C15"/>
    <mergeCell ref="I14:I15"/>
    <mergeCell ref="J14:J15"/>
    <mergeCell ref="B21:B22"/>
    <mergeCell ref="C21:C22"/>
    <mergeCell ref="I21:I22"/>
    <mergeCell ref="K46:K47"/>
    <mergeCell ref="B10:B11"/>
    <mergeCell ref="C10:C11"/>
    <mergeCell ref="I10:I11"/>
    <mergeCell ref="J10:J11"/>
    <mergeCell ref="K14:K15"/>
    <mergeCell ref="K12:K13"/>
    <mergeCell ref="I48:I50"/>
    <mergeCell ref="J48:J50"/>
    <mergeCell ref="K48:K50"/>
    <mergeCell ref="J44:J45"/>
    <mergeCell ref="K28:K29"/>
    <mergeCell ref="B12:B13"/>
    <mergeCell ref="C12:C13"/>
    <mergeCell ref="I12:I13"/>
    <mergeCell ref="B19:B20"/>
    <mergeCell ref="C19:C20"/>
    <mergeCell ref="I19:I20"/>
    <mergeCell ref="B28:B29"/>
    <mergeCell ref="C26:C27"/>
    <mergeCell ref="I26:I27"/>
    <mergeCell ref="B23:B24"/>
    <mergeCell ref="C23:C24"/>
    <mergeCell ref="I23:I24"/>
    <mergeCell ref="A10:A11"/>
    <mergeCell ref="A12:A13"/>
    <mergeCell ref="A14:A15"/>
    <mergeCell ref="A44:A45"/>
    <mergeCell ref="A46:A47"/>
    <mergeCell ref="A26:A27"/>
    <mergeCell ref="A28:A29"/>
    <mergeCell ref="A34:A37"/>
    <mergeCell ref="A30:A33"/>
    <mergeCell ref="A38:A39"/>
    <mergeCell ref="A42:A43"/>
    <mergeCell ref="A19:A20"/>
    <mergeCell ref="A21:A22"/>
    <mergeCell ref="A23:A24"/>
    <mergeCell ref="D1:E1"/>
    <mergeCell ref="I6:I7"/>
    <mergeCell ref="J6:J7"/>
    <mergeCell ref="L8:L9"/>
    <mergeCell ref="L4:L5"/>
    <mergeCell ref="L6:L7"/>
    <mergeCell ref="A4:A5"/>
    <mergeCell ref="A6:A7"/>
    <mergeCell ref="A8:A9"/>
    <mergeCell ref="A48:A51"/>
    <mergeCell ref="A55:A56"/>
    <mergeCell ref="B55:B56"/>
    <mergeCell ref="C55:C56"/>
    <mergeCell ref="I55:I56"/>
    <mergeCell ref="J55:J56"/>
    <mergeCell ref="K55:K56"/>
    <mergeCell ref="K53:K54"/>
    <mergeCell ref="A53:A54"/>
    <mergeCell ref="B53:B54"/>
    <mergeCell ref="C53:C54"/>
    <mergeCell ref="I53:I54"/>
    <mergeCell ref="J53:J54"/>
    <mergeCell ref="B48:B50"/>
    <mergeCell ref="C48:C50"/>
  </mergeCells>
  <phoneticPr fontId="3"/>
  <hyperlinks>
    <hyperlink ref="D1:E1" location="'表紙　ハイパーリンク'!A1" display="表紙　ハイパーリンク"/>
    <hyperlink ref="G1" location="'産婦人科　リンク'!A1" display="血液内科　リンク"/>
    <hyperlink ref="H1" location="体表面積と腎機能等の計算シート!A1" display="体表面積と腎機能等の計算シート"/>
  </hyperlinks>
  <pageMargins left="0.78740157480314965" right="0.27559055118110237" top="0.78740157480314965" bottom="0.78740157480314965" header="0.51181102362204722" footer="0.51181102362204722"/>
  <pageSetup paperSize="8" scale="57" fitToHeight="0" orientation="landscape" r:id="rId1"/>
  <headerFooter alignWithMargins="0"/>
  <rowBreaks count="1" manualBreakCount="1">
    <brk id="27"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70" zoomScaleNormal="70" zoomScaleSheetLayoutView="70" workbookViewId="0">
      <pane ySplit="1" topLeftCell="A2" activePane="bottomLeft" state="frozen"/>
      <selection pane="bottomLeft" activeCell="G1" sqref="G1"/>
    </sheetView>
  </sheetViews>
  <sheetFormatPr defaultColWidth="13" defaultRowHeight="15.75"/>
  <cols>
    <col min="1" max="1" width="31.25" style="139" customWidth="1"/>
    <col min="2" max="2" width="16.5" style="182" bestFit="1" customWidth="1"/>
    <col min="3" max="3" width="36" style="139" customWidth="1"/>
    <col min="4" max="4" width="20.625" style="139" customWidth="1"/>
    <col min="5" max="5" width="27.875" style="139" bestFit="1" customWidth="1"/>
    <col min="6" max="6" width="14.625" style="139" bestFit="1" customWidth="1"/>
    <col min="7" max="7" width="22.125" style="182" bestFit="1" customWidth="1"/>
    <col min="8" max="8" width="19.25" style="182" customWidth="1"/>
    <col min="9" max="9" width="20.625" style="139" bestFit="1" customWidth="1"/>
    <col min="10" max="10" width="23.125" style="182" customWidth="1"/>
    <col min="11" max="11" width="48.25" style="139" customWidth="1"/>
    <col min="12" max="16384" width="13" style="139"/>
  </cols>
  <sheetData>
    <row r="1" spans="1:12" ht="60" customHeight="1">
      <c r="A1" s="1013" t="s">
        <v>6476</v>
      </c>
      <c r="B1" s="1013"/>
      <c r="C1" s="1013"/>
      <c r="D1" s="1688" t="s">
        <v>3690</v>
      </c>
      <c r="E1" s="1688"/>
      <c r="F1" s="137"/>
      <c r="G1" s="1279" t="s">
        <v>7331</v>
      </c>
      <c r="H1" s="1623" t="s">
        <v>3613</v>
      </c>
      <c r="I1" s="1623"/>
      <c r="J1" s="1623"/>
      <c r="K1" s="137"/>
      <c r="L1" s="139" t="s">
        <v>633</v>
      </c>
    </row>
    <row r="2" spans="1:12" ht="45.75" customHeight="1">
      <c r="A2" s="140" t="s">
        <v>302</v>
      </c>
      <c r="B2" s="141"/>
      <c r="C2" s="142"/>
      <c r="D2" s="142"/>
      <c r="E2" s="142"/>
      <c r="F2" s="142"/>
      <c r="G2" s="142"/>
      <c r="H2" s="142"/>
      <c r="I2" s="142"/>
      <c r="J2" s="142"/>
      <c r="K2" s="142"/>
    </row>
    <row r="3" spans="1:12" ht="39">
      <c r="A3" s="143" t="s">
        <v>2317</v>
      </c>
      <c r="B3" s="143" t="s">
        <v>578</v>
      </c>
      <c r="C3" s="143" t="s">
        <v>1752</v>
      </c>
      <c r="D3" s="143" t="s">
        <v>2309</v>
      </c>
      <c r="E3" s="143" t="s">
        <v>1713</v>
      </c>
      <c r="F3" s="143" t="s">
        <v>1714</v>
      </c>
      <c r="G3" s="143" t="s">
        <v>1618</v>
      </c>
      <c r="H3" s="143" t="s">
        <v>156</v>
      </c>
      <c r="I3" s="144" t="s">
        <v>2943</v>
      </c>
      <c r="J3" s="143" t="s">
        <v>2312</v>
      </c>
      <c r="K3" s="143" t="s">
        <v>5</v>
      </c>
    </row>
    <row r="4" spans="1:12" ht="49.5" customHeight="1">
      <c r="A4" s="617" t="s">
        <v>4293</v>
      </c>
      <c r="B4" s="611" t="s">
        <v>1602</v>
      </c>
      <c r="C4" s="617" t="s">
        <v>6480</v>
      </c>
      <c r="D4" s="611" t="s">
        <v>529</v>
      </c>
      <c r="E4" s="611" t="s">
        <v>269</v>
      </c>
      <c r="F4" s="611" t="s">
        <v>148</v>
      </c>
      <c r="G4" s="611" t="s">
        <v>1748</v>
      </c>
      <c r="H4" s="156" t="s">
        <v>1590</v>
      </c>
      <c r="I4" s="611" t="s">
        <v>1591</v>
      </c>
      <c r="J4" s="617" t="s">
        <v>1007</v>
      </c>
      <c r="K4" s="166"/>
      <c r="L4" s="167"/>
    </row>
    <row r="5" spans="1:12" ht="49.5" customHeight="1">
      <c r="A5" s="1002" t="s">
        <v>4293</v>
      </c>
      <c r="B5" s="135" t="s">
        <v>1603</v>
      </c>
      <c r="C5" s="149" t="s">
        <v>6481</v>
      </c>
      <c r="D5" s="149" t="s">
        <v>529</v>
      </c>
      <c r="E5" s="135" t="s">
        <v>1589</v>
      </c>
      <c r="F5" s="135" t="s">
        <v>148</v>
      </c>
      <c r="G5" s="476" t="s">
        <v>1749</v>
      </c>
      <c r="H5" s="155" t="s">
        <v>1592</v>
      </c>
      <c r="I5" s="135" t="s">
        <v>1593</v>
      </c>
      <c r="J5" s="149" t="s">
        <v>1007</v>
      </c>
      <c r="K5" s="158"/>
      <c r="L5" s="167"/>
    </row>
    <row r="6" spans="1:12" ht="35.25" customHeight="1">
      <c r="A6" s="1859" t="s">
        <v>4293</v>
      </c>
      <c r="B6" s="1650" t="s">
        <v>1604</v>
      </c>
      <c r="C6" s="1650" t="s">
        <v>2722</v>
      </c>
      <c r="D6" s="611" t="s">
        <v>654</v>
      </c>
      <c r="E6" s="611" t="s">
        <v>3426</v>
      </c>
      <c r="F6" s="617" t="s">
        <v>268</v>
      </c>
      <c r="G6" s="617" t="s">
        <v>1634</v>
      </c>
      <c r="H6" s="611" t="s">
        <v>603</v>
      </c>
      <c r="I6" s="1650" t="s">
        <v>79</v>
      </c>
      <c r="J6" s="1650" t="s">
        <v>1007</v>
      </c>
      <c r="K6" s="2038"/>
    </row>
    <row r="7" spans="1:12" ht="35.25" customHeight="1">
      <c r="A7" s="1650"/>
      <c r="B7" s="1650"/>
      <c r="C7" s="1650"/>
      <c r="D7" s="611" t="s">
        <v>43</v>
      </c>
      <c r="E7" s="611" t="s">
        <v>193</v>
      </c>
      <c r="F7" s="611" t="s">
        <v>268</v>
      </c>
      <c r="G7" s="611"/>
      <c r="H7" s="611">
        <v>1</v>
      </c>
      <c r="I7" s="1650"/>
      <c r="J7" s="1650"/>
      <c r="K7" s="2038"/>
    </row>
    <row r="8" spans="1:12" ht="35.25" customHeight="1">
      <c r="A8" s="1664"/>
      <c r="B8" s="1854" t="s">
        <v>1609</v>
      </c>
      <c r="C8" s="1834" t="s">
        <v>2733</v>
      </c>
      <c r="D8" s="135" t="s">
        <v>0</v>
      </c>
      <c r="E8" s="135" t="s">
        <v>1580</v>
      </c>
      <c r="F8" s="135" t="s">
        <v>268</v>
      </c>
      <c r="G8" s="135"/>
      <c r="H8" s="135">
        <v>1</v>
      </c>
      <c r="I8" s="1664" t="s">
        <v>79</v>
      </c>
      <c r="J8" s="1664" t="s">
        <v>1007</v>
      </c>
      <c r="K8" s="1834"/>
      <c r="L8" s="2070"/>
    </row>
    <row r="9" spans="1:12" ht="35.25" customHeight="1">
      <c r="A9" s="1664"/>
      <c r="B9" s="1855"/>
      <c r="C9" s="1834"/>
      <c r="D9" s="135" t="s">
        <v>103</v>
      </c>
      <c r="E9" s="135" t="s">
        <v>642</v>
      </c>
      <c r="F9" s="135" t="s">
        <v>268</v>
      </c>
      <c r="G9" s="135"/>
      <c r="H9" s="135">
        <v>1</v>
      </c>
      <c r="I9" s="1664"/>
      <c r="J9" s="1664"/>
      <c r="K9" s="1834"/>
      <c r="L9" s="2071"/>
    </row>
    <row r="10" spans="1:12" ht="35.25" customHeight="1">
      <c r="A10" s="1859"/>
      <c r="B10" s="1650" t="s">
        <v>1610</v>
      </c>
      <c r="C10" s="1650" t="s">
        <v>2732</v>
      </c>
      <c r="D10" s="611" t="s">
        <v>244</v>
      </c>
      <c r="E10" s="611" t="s">
        <v>3941</v>
      </c>
      <c r="F10" s="611" t="s">
        <v>268</v>
      </c>
      <c r="G10" s="611"/>
      <c r="H10" s="611">
        <v>1</v>
      </c>
      <c r="I10" s="1650" t="s">
        <v>79</v>
      </c>
      <c r="J10" s="1650" t="s">
        <v>1007</v>
      </c>
      <c r="K10" s="2038"/>
      <c r="L10" s="167"/>
    </row>
    <row r="11" spans="1:12" ht="35.25" customHeight="1">
      <c r="A11" s="1650"/>
      <c r="B11" s="1650"/>
      <c r="C11" s="1650"/>
      <c r="D11" s="611" t="s">
        <v>103</v>
      </c>
      <c r="E11" s="611" t="s">
        <v>1578</v>
      </c>
      <c r="F11" s="611" t="s">
        <v>268</v>
      </c>
      <c r="G11" s="611"/>
      <c r="H11" s="611">
        <v>1</v>
      </c>
      <c r="I11" s="1650"/>
      <c r="J11" s="1650"/>
      <c r="K11" s="2038"/>
      <c r="L11" s="167"/>
    </row>
    <row r="12" spans="1:12" ht="35.25" customHeight="1">
      <c r="A12" s="1834" t="s">
        <v>6478</v>
      </c>
      <c r="B12" s="1664" t="s">
        <v>1611</v>
      </c>
      <c r="C12" s="1664" t="s">
        <v>2723</v>
      </c>
      <c r="D12" s="135" t="s">
        <v>0</v>
      </c>
      <c r="E12" s="135" t="s">
        <v>1584</v>
      </c>
      <c r="F12" s="149" t="s">
        <v>268</v>
      </c>
      <c r="G12" s="149" t="s">
        <v>1732</v>
      </c>
      <c r="H12" s="135">
        <v>1</v>
      </c>
      <c r="I12" s="1664" t="s">
        <v>79</v>
      </c>
      <c r="J12" s="1664" t="s">
        <v>1007</v>
      </c>
      <c r="K12" s="1862"/>
      <c r="L12" s="167"/>
    </row>
    <row r="13" spans="1:12" ht="35.25" customHeight="1">
      <c r="A13" s="1664"/>
      <c r="B13" s="1664"/>
      <c r="C13" s="1664"/>
      <c r="D13" s="135" t="s">
        <v>43</v>
      </c>
      <c r="E13" s="135" t="s">
        <v>193</v>
      </c>
      <c r="F13" s="135" t="s">
        <v>268</v>
      </c>
      <c r="G13" s="135"/>
      <c r="H13" s="135">
        <v>2</v>
      </c>
      <c r="I13" s="1664"/>
      <c r="J13" s="1664"/>
      <c r="K13" s="1862"/>
      <c r="L13" s="167"/>
    </row>
    <row r="14" spans="1:12" ht="42.75" customHeight="1">
      <c r="A14" s="1859" t="s">
        <v>3918</v>
      </c>
      <c r="B14" s="1650" t="s">
        <v>2726</v>
      </c>
      <c r="C14" s="1650" t="s">
        <v>2724</v>
      </c>
      <c r="D14" s="611" t="s">
        <v>0</v>
      </c>
      <c r="E14" s="611" t="s">
        <v>1580</v>
      </c>
      <c r="F14" s="617" t="s">
        <v>268</v>
      </c>
      <c r="G14" s="617" t="s">
        <v>1734</v>
      </c>
      <c r="H14" s="611">
        <v>1</v>
      </c>
      <c r="I14" s="1650" t="s">
        <v>79</v>
      </c>
      <c r="J14" s="1650" t="s">
        <v>1007</v>
      </c>
      <c r="K14" s="2038"/>
    </row>
    <row r="15" spans="1:12" ht="42.75" customHeight="1">
      <c r="A15" s="1650"/>
      <c r="B15" s="1650"/>
      <c r="C15" s="1650"/>
      <c r="D15" s="611" t="s">
        <v>43</v>
      </c>
      <c r="E15" s="611" t="s">
        <v>193</v>
      </c>
      <c r="F15" s="611" t="s">
        <v>268</v>
      </c>
      <c r="G15" s="611"/>
      <c r="H15" s="611">
        <v>1</v>
      </c>
      <c r="I15" s="1650"/>
      <c r="J15" s="1650"/>
      <c r="K15" s="2038"/>
    </row>
    <row r="16" spans="1:12" ht="42.75" customHeight="1">
      <c r="A16" s="1834" t="s">
        <v>6479</v>
      </c>
      <c r="B16" s="1834" t="s">
        <v>2727</v>
      </c>
      <c r="C16" s="1834" t="s">
        <v>2725</v>
      </c>
      <c r="D16" s="135" t="s">
        <v>0</v>
      </c>
      <c r="E16" s="135" t="s">
        <v>3420</v>
      </c>
      <c r="F16" s="135" t="s">
        <v>148</v>
      </c>
      <c r="G16" s="135" t="s">
        <v>1734</v>
      </c>
      <c r="H16" s="155">
        <v>1</v>
      </c>
      <c r="I16" s="1664" t="s">
        <v>79</v>
      </c>
      <c r="J16" s="1664" t="s">
        <v>1753</v>
      </c>
      <c r="K16" s="1862" t="s">
        <v>2705</v>
      </c>
    </row>
    <row r="17" spans="1:12" ht="35.25" customHeight="1">
      <c r="A17" s="1834"/>
      <c r="B17" s="1834"/>
      <c r="C17" s="1834"/>
      <c r="D17" s="135" t="s">
        <v>43</v>
      </c>
      <c r="E17" s="135" t="s">
        <v>193</v>
      </c>
      <c r="F17" s="135" t="s">
        <v>148</v>
      </c>
      <c r="G17" s="135" t="s">
        <v>1720</v>
      </c>
      <c r="H17" s="155">
        <v>1</v>
      </c>
      <c r="I17" s="1664"/>
      <c r="J17" s="1664"/>
      <c r="K17" s="1862"/>
    </row>
    <row r="18" spans="1:12" ht="45" customHeight="1">
      <c r="A18" s="1834"/>
      <c r="B18" s="1834"/>
      <c r="C18" s="1834"/>
      <c r="D18" s="135" t="s">
        <v>610</v>
      </c>
      <c r="E18" s="135" t="s">
        <v>611</v>
      </c>
      <c r="F18" s="149" t="s">
        <v>148</v>
      </c>
      <c r="G18" s="149" t="s">
        <v>1748</v>
      </c>
      <c r="H18" s="155">
        <v>1</v>
      </c>
      <c r="I18" s="1664"/>
      <c r="J18" s="1664"/>
      <c r="K18" s="1862"/>
    </row>
    <row r="19" spans="1:12" ht="49.5" customHeight="1">
      <c r="A19" s="617" t="s">
        <v>3918</v>
      </c>
      <c r="B19" s="611" t="s">
        <v>2909</v>
      </c>
      <c r="C19" s="617" t="s">
        <v>2952</v>
      </c>
      <c r="D19" s="611" t="s">
        <v>2908</v>
      </c>
      <c r="E19" s="611" t="s">
        <v>373</v>
      </c>
      <c r="F19" s="611" t="s">
        <v>147</v>
      </c>
      <c r="G19" s="611" t="s">
        <v>1919</v>
      </c>
      <c r="H19" s="156">
        <v>1</v>
      </c>
      <c r="I19" s="611" t="s">
        <v>1012</v>
      </c>
      <c r="J19" s="617" t="s">
        <v>1007</v>
      </c>
      <c r="K19" s="166"/>
      <c r="L19" s="167"/>
    </row>
    <row r="20" spans="1:12" s="148" customFormat="1" ht="19.5">
      <c r="A20" s="168"/>
      <c r="B20" s="169"/>
      <c r="C20" s="169">
        <v>9</v>
      </c>
      <c r="D20" s="168"/>
      <c r="E20" s="168"/>
      <c r="F20" s="168"/>
      <c r="G20" s="168"/>
      <c r="H20" s="168"/>
      <c r="I20" s="168"/>
      <c r="J20" s="168"/>
      <c r="K20" s="170"/>
    </row>
    <row r="21" spans="1:12" ht="45.75" customHeight="1">
      <c r="A21" s="140" t="s">
        <v>1016</v>
      </c>
      <c r="B21" s="171"/>
      <c r="C21" s="172"/>
      <c r="D21" s="172"/>
      <c r="E21" s="172"/>
      <c r="F21" s="172"/>
      <c r="G21" s="172"/>
      <c r="H21" s="172"/>
      <c r="I21" s="172"/>
      <c r="J21" s="172"/>
      <c r="K21" s="172"/>
      <c r="L21" s="1549"/>
    </row>
    <row r="22" spans="1:12" ht="37.5" customHeight="1">
      <c r="A22" s="143" t="s">
        <v>2317</v>
      </c>
      <c r="B22" s="143" t="s">
        <v>578</v>
      </c>
      <c r="C22" s="143" t="s">
        <v>1752</v>
      </c>
      <c r="D22" s="143" t="s">
        <v>2309</v>
      </c>
      <c r="E22" s="143" t="s">
        <v>1713</v>
      </c>
      <c r="F22" s="143" t="s">
        <v>1714</v>
      </c>
      <c r="G22" s="143" t="s">
        <v>1618</v>
      </c>
      <c r="H22" s="143" t="s">
        <v>156</v>
      </c>
      <c r="I22" s="144" t="s">
        <v>121</v>
      </c>
      <c r="J22" s="143" t="s">
        <v>2312</v>
      </c>
      <c r="K22" s="143" t="s">
        <v>5</v>
      </c>
      <c r="L22" s="1548"/>
    </row>
    <row r="23" spans="1:12" ht="39.75" customHeight="1">
      <c r="A23" s="1664"/>
      <c r="B23" s="1664" t="s">
        <v>1490</v>
      </c>
      <c r="C23" s="1664" t="s">
        <v>295</v>
      </c>
      <c r="D23" s="110" t="s">
        <v>1881</v>
      </c>
      <c r="E23" s="135" t="s">
        <v>3941</v>
      </c>
      <c r="F23" s="135" t="s">
        <v>148</v>
      </c>
      <c r="G23" s="135"/>
      <c r="H23" s="135">
        <v>1</v>
      </c>
      <c r="I23" s="1664" t="s">
        <v>86</v>
      </c>
      <c r="J23" s="1834" t="s">
        <v>1902</v>
      </c>
      <c r="K23" s="1862"/>
      <c r="L23" s="2070"/>
    </row>
    <row r="24" spans="1:12" ht="39.75" customHeight="1">
      <c r="A24" s="1664"/>
      <c r="B24" s="1664"/>
      <c r="C24" s="1664"/>
      <c r="D24" s="135" t="s">
        <v>43</v>
      </c>
      <c r="E24" s="135" t="s">
        <v>3942</v>
      </c>
      <c r="F24" s="135" t="s">
        <v>148</v>
      </c>
      <c r="G24" s="135"/>
      <c r="H24" s="135">
        <v>1</v>
      </c>
      <c r="I24" s="1664"/>
      <c r="J24" s="1664"/>
      <c r="K24" s="1862"/>
      <c r="L24" s="2071"/>
    </row>
    <row r="25" spans="1:12" s="157" customFormat="1" ht="44.25" customHeight="1">
      <c r="A25" s="1859" t="s">
        <v>4293</v>
      </c>
      <c r="B25" s="1650" t="s">
        <v>1599</v>
      </c>
      <c r="C25" s="1859" t="s">
        <v>2734</v>
      </c>
      <c r="D25" s="611" t="s">
        <v>0</v>
      </c>
      <c r="E25" s="611" t="s">
        <v>3940</v>
      </c>
      <c r="F25" s="611" t="s">
        <v>268</v>
      </c>
      <c r="G25" s="611"/>
      <c r="H25" s="611">
        <v>1</v>
      </c>
      <c r="I25" s="1650" t="s">
        <v>182</v>
      </c>
      <c r="J25" s="1650" t="s">
        <v>351</v>
      </c>
      <c r="K25" s="2038"/>
    </row>
    <row r="26" spans="1:12" s="157" customFormat="1" ht="44.25" customHeight="1">
      <c r="A26" s="1650"/>
      <c r="B26" s="1650"/>
      <c r="C26" s="1650"/>
      <c r="D26" s="611" t="s">
        <v>103</v>
      </c>
      <c r="E26" s="611" t="s">
        <v>1578</v>
      </c>
      <c r="F26" s="611" t="s">
        <v>268</v>
      </c>
      <c r="G26" s="611"/>
      <c r="H26" s="611">
        <v>1</v>
      </c>
      <c r="I26" s="1650"/>
      <c r="J26" s="1650"/>
      <c r="K26" s="2038"/>
    </row>
    <row r="27" spans="1:12" ht="35.25" customHeight="1">
      <c r="A27" s="1834" t="s">
        <v>4032</v>
      </c>
      <c r="B27" s="1664" t="s">
        <v>1600</v>
      </c>
      <c r="C27" s="1834" t="s">
        <v>2735</v>
      </c>
      <c r="D27" s="135" t="s">
        <v>0</v>
      </c>
      <c r="E27" s="135" t="s">
        <v>3940</v>
      </c>
      <c r="F27" s="135" t="s">
        <v>268</v>
      </c>
      <c r="G27" s="135"/>
      <c r="H27" s="135">
        <v>1</v>
      </c>
      <c r="I27" s="1664" t="s">
        <v>182</v>
      </c>
      <c r="J27" s="1664" t="s">
        <v>18</v>
      </c>
      <c r="K27" s="1862"/>
    </row>
    <row r="28" spans="1:12" ht="35.25" customHeight="1">
      <c r="A28" s="1664"/>
      <c r="B28" s="1664"/>
      <c r="C28" s="1664"/>
      <c r="D28" s="135" t="s">
        <v>103</v>
      </c>
      <c r="E28" s="135" t="s">
        <v>1578</v>
      </c>
      <c r="F28" s="135" t="s">
        <v>268</v>
      </c>
      <c r="G28" s="135"/>
      <c r="H28" s="135">
        <v>1</v>
      </c>
      <c r="I28" s="1664"/>
      <c r="J28" s="1664"/>
      <c r="K28" s="1862"/>
    </row>
    <row r="29" spans="1:12" ht="35.25" customHeight="1">
      <c r="A29" s="1859" t="s">
        <v>3918</v>
      </c>
      <c r="B29" s="1650" t="s">
        <v>2728</v>
      </c>
      <c r="C29" s="1859" t="s">
        <v>2731</v>
      </c>
      <c r="D29" s="611" t="s">
        <v>244</v>
      </c>
      <c r="E29" s="611" t="s">
        <v>3941</v>
      </c>
      <c r="F29" s="611" t="s">
        <v>268</v>
      </c>
      <c r="G29" s="611"/>
      <c r="H29" s="611">
        <v>1</v>
      </c>
      <c r="I29" s="1650" t="s">
        <v>79</v>
      </c>
      <c r="J29" s="1650" t="s">
        <v>216</v>
      </c>
      <c r="K29" s="2038"/>
      <c r="L29" s="2070"/>
    </row>
    <row r="30" spans="1:12" ht="35.25" customHeight="1">
      <c r="A30" s="1650"/>
      <c r="B30" s="1650"/>
      <c r="C30" s="1650"/>
      <c r="D30" s="611" t="s">
        <v>103</v>
      </c>
      <c r="E30" s="611" t="s">
        <v>1578</v>
      </c>
      <c r="F30" s="611" t="s">
        <v>268</v>
      </c>
      <c r="G30" s="611"/>
      <c r="H30" s="611">
        <v>1</v>
      </c>
      <c r="I30" s="1650"/>
      <c r="J30" s="1650"/>
      <c r="K30" s="2038"/>
      <c r="L30" s="2071"/>
    </row>
    <row r="31" spans="1:12" ht="35.25" customHeight="1">
      <c r="A31" s="1834" t="s">
        <v>6482</v>
      </c>
      <c r="B31" s="1664" t="s">
        <v>2729</v>
      </c>
      <c r="C31" s="1834" t="s">
        <v>2730</v>
      </c>
      <c r="D31" s="135" t="s">
        <v>244</v>
      </c>
      <c r="E31" s="135" t="s">
        <v>3941</v>
      </c>
      <c r="F31" s="135" t="s">
        <v>268</v>
      </c>
      <c r="G31" s="135"/>
      <c r="H31" s="135">
        <v>1</v>
      </c>
      <c r="I31" s="1664" t="s">
        <v>79</v>
      </c>
      <c r="J31" s="1664" t="s">
        <v>18</v>
      </c>
      <c r="K31" s="1862"/>
    </row>
    <row r="32" spans="1:12" ht="45" customHeight="1">
      <c r="A32" s="1664"/>
      <c r="B32" s="1664"/>
      <c r="C32" s="1664"/>
      <c r="D32" s="135" t="s">
        <v>103</v>
      </c>
      <c r="E32" s="135" t="s">
        <v>1578</v>
      </c>
      <c r="F32" s="135" t="s">
        <v>268</v>
      </c>
      <c r="G32" s="135"/>
      <c r="H32" s="135">
        <v>1</v>
      </c>
      <c r="I32" s="1664"/>
      <c r="J32" s="1664"/>
      <c r="K32" s="1862"/>
    </row>
    <row r="33" spans="1:11" s="148" customFormat="1" ht="16.5">
      <c r="A33" s="162"/>
      <c r="B33" s="161"/>
      <c r="C33" s="161">
        <v>5</v>
      </c>
      <c r="D33" s="162"/>
      <c r="E33" s="162"/>
      <c r="F33" s="162"/>
      <c r="G33" s="162"/>
      <c r="H33" s="162"/>
      <c r="I33" s="162"/>
      <c r="J33" s="162"/>
      <c r="K33" s="164"/>
    </row>
    <row r="35" spans="1:11" ht="33">
      <c r="A35" s="132" t="s">
        <v>2456</v>
      </c>
      <c r="C35" s="139">
        <f>C33+C20</f>
        <v>14</v>
      </c>
    </row>
    <row r="36" spans="1:11" s="275" customFormat="1" ht="16.5" customHeight="1">
      <c r="A36" s="435"/>
      <c r="B36" s="435"/>
      <c r="H36" s="435"/>
      <c r="J36" s="435"/>
      <c r="K36" s="435"/>
    </row>
    <row r="37" spans="1:11" s="275" customFormat="1" ht="57" customHeight="1">
      <c r="A37" s="264" t="s">
        <v>5812</v>
      </c>
      <c r="B37" s="389"/>
      <c r="C37" s="389"/>
      <c r="D37" s="390"/>
      <c r="E37" s="389"/>
      <c r="F37" s="104"/>
      <c r="G37" s="1007"/>
      <c r="H37" s="130"/>
      <c r="I37" s="130"/>
      <c r="J37" s="130"/>
      <c r="K37" s="130"/>
    </row>
    <row r="38" spans="1:11" s="275" customFormat="1" ht="26.25" customHeight="1">
      <c r="A38" s="185" t="s">
        <v>3781</v>
      </c>
      <c r="B38" s="185" t="s">
        <v>578</v>
      </c>
      <c r="C38" s="185" t="s">
        <v>2289</v>
      </c>
      <c r="D38" s="185" t="s">
        <v>2309</v>
      </c>
      <c r="E38" s="185" t="s">
        <v>2293</v>
      </c>
      <c r="F38" s="185" t="s">
        <v>1714</v>
      </c>
      <c r="G38" s="185" t="s">
        <v>1618</v>
      </c>
      <c r="H38" s="185" t="s">
        <v>156</v>
      </c>
      <c r="I38" s="185" t="s">
        <v>189</v>
      </c>
      <c r="J38" s="191" t="s">
        <v>2312</v>
      </c>
      <c r="K38" s="185" t="s">
        <v>5</v>
      </c>
    </row>
    <row r="39" spans="1:11" ht="35.25" customHeight="1">
      <c r="A39" s="1727"/>
      <c r="B39" s="2080"/>
      <c r="C39" s="2051" t="s">
        <v>634</v>
      </c>
      <c r="D39" s="622" t="s">
        <v>635</v>
      </c>
      <c r="E39" s="622" t="s">
        <v>636</v>
      </c>
      <c r="F39" s="622" t="s">
        <v>222</v>
      </c>
      <c r="G39" s="622"/>
      <c r="H39" s="622" t="s">
        <v>4</v>
      </c>
      <c r="I39" s="2051" t="s">
        <v>181</v>
      </c>
      <c r="J39" s="2051" t="s">
        <v>637</v>
      </c>
      <c r="K39" s="2081" t="s">
        <v>3012</v>
      </c>
    </row>
    <row r="40" spans="1:11" ht="35.25" customHeight="1">
      <c r="A40" s="1727"/>
      <c r="B40" s="2080"/>
      <c r="C40" s="2051"/>
      <c r="D40" s="622" t="s">
        <v>2843</v>
      </c>
      <c r="E40" s="622" t="s">
        <v>638</v>
      </c>
      <c r="F40" s="622" t="s">
        <v>268</v>
      </c>
      <c r="G40" s="622"/>
      <c r="H40" s="622">
        <v>5</v>
      </c>
      <c r="I40" s="2051"/>
      <c r="J40" s="2051"/>
      <c r="K40" s="2081"/>
    </row>
    <row r="41" spans="1:11" ht="35.25" customHeight="1">
      <c r="A41" s="1727"/>
      <c r="B41" s="2080"/>
      <c r="C41" s="2051"/>
      <c r="D41" s="622" t="s">
        <v>565</v>
      </c>
      <c r="E41" s="622" t="s">
        <v>287</v>
      </c>
      <c r="F41" s="622" t="s">
        <v>268</v>
      </c>
      <c r="G41" s="622"/>
      <c r="H41" s="622">
        <v>5</v>
      </c>
      <c r="I41" s="2051"/>
      <c r="J41" s="2051"/>
      <c r="K41" s="2081"/>
    </row>
    <row r="42" spans="1:11" ht="49.5" customHeight="1">
      <c r="A42" s="2051"/>
      <c r="B42" s="2080"/>
      <c r="C42" s="2051"/>
      <c r="D42" s="615" t="s">
        <v>639</v>
      </c>
      <c r="E42" s="615" t="s">
        <v>3950</v>
      </c>
      <c r="F42" s="622" t="s">
        <v>268</v>
      </c>
      <c r="G42" s="622"/>
      <c r="H42" s="615" t="s">
        <v>640</v>
      </c>
      <c r="I42" s="2051"/>
      <c r="J42" s="2051"/>
      <c r="K42" s="2081"/>
    </row>
    <row r="43" spans="1:11" ht="35.25" customHeight="1">
      <c r="A43" s="1727"/>
      <c r="B43" s="2082" t="s">
        <v>1601</v>
      </c>
      <c r="C43" s="1727" t="s">
        <v>641</v>
      </c>
      <c r="D43" s="622" t="s">
        <v>43</v>
      </c>
      <c r="E43" s="622" t="s">
        <v>3942</v>
      </c>
      <c r="F43" s="622" t="s">
        <v>268</v>
      </c>
      <c r="G43" s="622"/>
      <c r="H43" s="622">
        <v>1</v>
      </c>
      <c r="I43" s="2051" t="s">
        <v>181</v>
      </c>
      <c r="J43" s="2051" t="s">
        <v>127</v>
      </c>
      <c r="K43" s="2081" t="s">
        <v>187</v>
      </c>
    </row>
    <row r="44" spans="1:11" ht="42.75" customHeight="1">
      <c r="A44" s="2051"/>
      <c r="B44" s="2082"/>
      <c r="C44" s="1727"/>
      <c r="D44" s="622" t="s">
        <v>565</v>
      </c>
      <c r="E44" s="622" t="s">
        <v>287</v>
      </c>
      <c r="F44" s="622" t="s">
        <v>268</v>
      </c>
      <c r="G44" s="622"/>
      <c r="H44" s="622">
        <v>1</v>
      </c>
      <c r="I44" s="2051"/>
      <c r="J44" s="2051"/>
      <c r="K44" s="2081"/>
    </row>
    <row r="45" spans="1:11" s="157" customFormat="1" ht="42.75" customHeight="1">
      <c r="A45" s="2051"/>
      <c r="B45" s="2082"/>
      <c r="C45" s="1727"/>
      <c r="D45" s="622" t="s">
        <v>288</v>
      </c>
      <c r="E45" s="622" t="s">
        <v>3951</v>
      </c>
      <c r="F45" s="622" t="s">
        <v>268</v>
      </c>
      <c r="G45" s="622"/>
      <c r="H45" s="297">
        <v>36955</v>
      </c>
      <c r="I45" s="2051"/>
      <c r="J45" s="2051"/>
      <c r="K45" s="2081"/>
    </row>
  </sheetData>
  <mergeCells count="83">
    <mergeCell ref="L29:L30"/>
    <mergeCell ref="K29:K30"/>
    <mergeCell ref="K31:K32"/>
    <mergeCell ref="H1:J1"/>
    <mergeCell ref="J27:J28"/>
    <mergeCell ref="K27:K28"/>
    <mergeCell ref="K14:K15"/>
    <mergeCell ref="J25:J26"/>
    <mergeCell ref="K25:K26"/>
    <mergeCell ref="A31:A32"/>
    <mergeCell ref="B31:B32"/>
    <mergeCell ref="C31:C32"/>
    <mergeCell ref="I31:I32"/>
    <mergeCell ref="J31:J32"/>
    <mergeCell ref="A29:A30"/>
    <mergeCell ref="B29:B30"/>
    <mergeCell ref="C29:C30"/>
    <mergeCell ref="I29:I30"/>
    <mergeCell ref="J29:J30"/>
    <mergeCell ref="L8:L9"/>
    <mergeCell ref="L23:L24"/>
    <mergeCell ref="K23:K24"/>
    <mergeCell ref="A12:A13"/>
    <mergeCell ref="B12:B13"/>
    <mergeCell ref="C12:C13"/>
    <mergeCell ref="I12:I13"/>
    <mergeCell ref="J12:J13"/>
    <mergeCell ref="K12:K13"/>
    <mergeCell ref="A16:A18"/>
    <mergeCell ref="B16:B18"/>
    <mergeCell ref="C16:C18"/>
    <mergeCell ref="I16:I18"/>
    <mergeCell ref="J16:J18"/>
    <mergeCell ref="K16:K18"/>
    <mergeCell ref="A43:A45"/>
    <mergeCell ref="A10:A11"/>
    <mergeCell ref="B10:B11"/>
    <mergeCell ref="A14:A15"/>
    <mergeCell ref="B14:B15"/>
    <mergeCell ref="A25:A26"/>
    <mergeCell ref="B25:B26"/>
    <mergeCell ref="A27:A28"/>
    <mergeCell ref="B27:B28"/>
    <mergeCell ref="C27:C28"/>
    <mergeCell ref="I27:I28"/>
    <mergeCell ref="A6:A7"/>
    <mergeCell ref="B6:B7"/>
    <mergeCell ref="C6:C7"/>
    <mergeCell ref="I6:I7"/>
    <mergeCell ref="C14:C15"/>
    <mergeCell ref="C25:C26"/>
    <mergeCell ref="I25:I26"/>
    <mergeCell ref="A23:A24"/>
    <mergeCell ref="B23:B24"/>
    <mergeCell ref="C23:C24"/>
    <mergeCell ref="I23:I24"/>
    <mergeCell ref="J23:J24"/>
    <mergeCell ref="A8:A9"/>
    <mergeCell ref="B8:B9"/>
    <mergeCell ref="C8:C9"/>
    <mergeCell ref="I8:I9"/>
    <mergeCell ref="J8:J9"/>
    <mergeCell ref="K39:K42"/>
    <mergeCell ref="K8:K9"/>
    <mergeCell ref="K10:K11"/>
    <mergeCell ref="D1:E1"/>
    <mergeCell ref="B43:B45"/>
    <mergeCell ref="C43:C45"/>
    <mergeCell ref="I43:I45"/>
    <mergeCell ref="J43:J45"/>
    <mergeCell ref="C10:C11"/>
    <mergeCell ref="I10:I11"/>
    <mergeCell ref="J10:J11"/>
    <mergeCell ref="I14:I15"/>
    <mergeCell ref="J14:J15"/>
    <mergeCell ref="J6:J7"/>
    <mergeCell ref="K6:K7"/>
    <mergeCell ref="K43:K45"/>
    <mergeCell ref="A39:A42"/>
    <mergeCell ref="B39:B42"/>
    <mergeCell ref="C39:C42"/>
    <mergeCell ref="I39:I42"/>
    <mergeCell ref="J39:J42"/>
  </mergeCells>
  <phoneticPr fontId="3"/>
  <hyperlinks>
    <hyperlink ref="D1:E1" location="'表紙　ハイパーリンク'!A1" display="表紙　ハイパーリンク"/>
    <hyperlink ref="G1" location="'産婦人科　リンク'!A1" display="血液内科　リンク"/>
    <hyperlink ref="H1" location="体表面積と腎機能等の計算シート!A1" display="体表面積と腎機能等の計算シート"/>
  </hyperlinks>
  <pageMargins left="0.78740157480314965" right="0.27559055118110237" top="0.78740157480314965" bottom="0.78740157480314965" header="0.51181102362204722" footer="0.51181102362204722"/>
  <pageSetup paperSize="8" scale="52" fitToHeight="0" orientation="landscape" r:id="rId1"/>
  <headerFooter alignWithMargins="0"/>
  <rowBreaks count="2" manualBreakCount="2">
    <brk id="1" max="16383" man="1"/>
    <brk id="2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70" zoomScaleNormal="70" zoomScaleSheetLayoutView="70" workbookViewId="0">
      <pane ySplit="1" topLeftCell="A2" activePane="bottomLeft" state="frozen"/>
      <selection pane="bottomLeft" activeCell="G1" sqref="G1"/>
    </sheetView>
  </sheetViews>
  <sheetFormatPr defaultColWidth="13" defaultRowHeight="15.75"/>
  <cols>
    <col min="1" max="1" width="32.625" style="139" customWidth="1"/>
    <col min="2" max="2" width="16.75" style="182" bestFit="1" customWidth="1"/>
    <col min="3" max="3" width="40.875" style="139" bestFit="1" customWidth="1"/>
    <col min="4" max="4" width="20.625" style="139" customWidth="1"/>
    <col min="5" max="5" width="27.875" style="139" bestFit="1" customWidth="1"/>
    <col min="6" max="6" width="14.625" style="139" bestFit="1" customWidth="1"/>
    <col min="7" max="7" width="22.125" style="182" bestFit="1" customWidth="1"/>
    <col min="8" max="8" width="19.25" style="182" customWidth="1"/>
    <col min="9" max="9" width="20.625" style="139" bestFit="1" customWidth="1"/>
    <col min="10" max="10" width="23.125" style="182" customWidth="1"/>
    <col min="11" max="11" width="97.875" style="139" customWidth="1"/>
    <col min="12" max="16384" width="13" style="139"/>
  </cols>
  <sheetData>
    <row r="1" spans="1:12" ht="60" customHeight="1">
      <c r="A1" s="1013" t="s">
        <v>6476</v>
      </c>
      <c r="B1" s="1013"/>
      <c r="C1" s="1013"/>
      <c r="D1" s="1688" t="s">
        <v>3690</v>
      </c>
      <c r="E1" s="1688"/>
      <c r="F1" s="137"/>
      <c r="G1" s="1279" t="s">
        <v>7331</v>
      </c>
      <c r="H1" s="1623" t="s">
        <v>3613</v>
      </c>
      <c r="I1" s="1623"/>
      <c r="J1" s="1623"/>
      <c r="K1" s="137"/>
      <c r="L1" s="139" t="s">
        <v>633</v>
      </c>
    </row>
    <row r="2" spans="1:12" ht="45" customHeight="1">
      <c r="A2" s="140" t="s">
        <v>526</v>
      </c>
      <c r="B2" s="141"/>
      <c r="C2" s="142"/>
      <c r="D2" s="142"/>
      <c r="E2" s="142"/>
      <c r="F2" s="142"/>
      <c r="G2" s="142"/>
      <c r="H2" s="142"/>
      <c r="I2" s="142"/>
      <c r="J2" s="141"/>
      <c r="K2" s="142"/>
    </row>
    <row r="3" spans="1:12" ht="37.5" customHeight="1">
      <c r="A3" s="143" t="s">
        <v>3781</v>
      </c>
      <c r="B3" s="143" t="s">
        <v>578</v>
      </c>
      <c r="C3" s="143" t="s">
        <v>1752</v>
      </c>
      <c r="D3" s="143" t="s">
        <v>2309</v>
      </c>
      <c r="E3" s="143" t="s">
        <v>1713</v>
      </c>
      <c r="F3" s="143" t="s">
        <v>1714</v>
      </c>
      <c r="G3" s="143" t="s">
        <v>1618</v>
      </c>
      <c r="H3" s="143" t="s">
        <v>156</v>
      </c>
      <c r="I3" s="144" t="s">
        <v>121</v>
      </c>
      <c r="J3" s="143" t="s">
        <v>2312</v>
      </c>
      <c r="K3" s="143" t="s">
        <v>5</v>
      </c>
    </row>
    <row r="4" spans="1:12" ht="42.75" customHeight="1">
      <c r="A4" s="1664"/>
      <c r="B4" s="1664" t="s">
        <v>2737</v>
      </c>
      <c r="C4" s="1664" t="s">
        <v>2736</v>
      </c>
      <c r="D4" s="135" t="s">
        <v>664</v>
      </c>
      <c r="E4" s="135" t="s">
        <v>666</v>
      </c>
      <c r="F4" s="135" t="s">
        <v>454</v>
      </c>
      <c r="G4" s="135"/>
      <c r="H4" s="155">
        <v>1</v>
      </c>
      <c r="I4" s="1834" t="s">
        <v>1020</v>
      </c>
      <c r="J4" s="1889"/>
      <c r="K4" s="1973" t="s">
        <v>1512</v>
      </c>
    </row>
    <row r="5" spans="1:12" ht="42.75" customHeight="1">
      <c r="A5" s="1664"/>
      <c r="B5" s="1664"/>
      <c r="C5" s="1664"/>
      <c r="D5" s="135" t="s">
        <v>664</v>
      </c>
      <c r="E5" s="135" t="s">
        <v>667</v>
      </c>
      <c r="F5" s="135" t="s">
        <v>148</v>
      </c>
      <c r="G5" s="135"/>
      <c r="H5" s="155">
        <v>1</v>
      </c>
      <c r="I5" s="1834"/>
      <c r="J5" s="1889"/>
      <c r="K5" s="2083"/>
    </row>
    <row r="6" spans="1:12" ht="42.75" customHeight="1">
      <c r="A6" s="1664"/>
      <c r="B6" s="1664"/>
      <c r="C6" s="1664"/>
      <c r="D6" s="135" t="s">
        <v>288</v>
      </c>
      <c r="E6" s="135" t="s">
        <v>172</v>
      </c>
      <c r="F6" s="135" t="s">
        <v>148</v>
      </c>
      <c r="G6" s="135"/>
      <c r="H6" s="173" t="s">
        <v>4</v>
      </c>
      <c r="I6" s="1834"/>
      <c r="J6" s="1889"/>
      <c r="K6" s="2083"/>
    </row>
    <row r="7" spans="1:12" ht="57.75" customHeight="1">
      <c r="A7" s="1664"/>
      <c r="B7" s="1664"/>
      <c r="C7" s="1664"/>
      <c r="D7" s="149" t="s">
        <v>665</v>
      </c>
      <c r="E7" s="149" t="s">
        <v>3427</v>
      </c>
      <c r="F7" s="135" t="s">
        <v>148</v>
      </c>
      <c r="G7" s="135"/>
      <c r="H7" s="173" t="s">
        <v>3433</v>
      </c>
      <c r="I7" s="1834"/>
      <c r="J7" s="1889"/>
      <c r="K7" s="2083"/>
    </row>
    <row r="8" spans="1:12" ht="45" customHeight="1">
      <c r="A8" s="1637"/>
      <c r="B8" s="1637"/>
      <c r="C8" s="1930"/>
      <c r="D8" s="135" t="s">
        <v>275</v>
      </c>
      <c r="E8" s="135" t="s">
        <v>668</v>
      </c>
      <c r="F8" s="135" t="s">
        <v>148</v>
      </c>
      <c r="G8" s="135"/>
      <c r="H8" s="173" t="s">
        <v>128</v>
      </c>
      <c r="I8" s="1670"/>
      <c r="J8" s="1889"/>
      <c r="K8" s="2079"/>
    </row>
    <row r="9" spans="1:12" s="148" customFormat="1" ht="16.5">
      <c r="A9" s="162"/>
      <c r="B9" s="161"/>
      <c r="C9" s="161">
        <v>1</v>
      </c>
      <c r="D9" s="162"/>
      <c r="E9" s="162"/>
      <c r="F9" s="162"/>
      <c r="G9" s="162"/>
      <c r="H9" s="162"/>
      <c r="I9" s="162"/>
      <c r="J9" s="162"/>
      <c r="K9" s="164"/>
    </row>
    <row r="10" spans="1:12" s="154" customFormat="1" ht="45" customHeight="1">
      <c r="A10" s="140" t="s">
        <v>524</v>
      </c>
      <c r="B10" s="141"/>
      <c r="C10" s="142"/>
      <c r="D10" s="142"/>
      <c r="E10" s="142"/>
      <c r="F10" s="142"/>
      <c r="G10" s="142"/>
      <c r="H10" s="142"/>
      <c r="I10" s="142"/>
      <c r="J10" s="141"/>
      <c r="K10" s="142"/>
    </row>
    <row r="11" spans="1:12" s="154" customFormat="1" ht="37.5" customHeight="1">
      <c r="A11" s="143" t="s">
        <v>3781</v>
      </c>
      <c r="B11" s="143" t="s">
        <v>578</v>
      </c>
      <c r="C11" s="143" t="s">
        <v>1752</v>
      </c>
      <c r="D11" s="143" t="s">
        <v>2309</v>
      </c>
      <c r="E11" s="143" t="s">
        <v>1713</v>
      </c>
      <c r="F11" s="143" t="s">
        <v>1714</v>
      </c>
      <c r="G11" s="143" t="s">
        <v>1618</v>
      </c>
      <c r="H11" s="143" t="s">
        <v>156</v>
      </c>
      <c r="I11" s="144" t="s">
        <v>121</v>
      </c>
      <c r="J11" s="143" t="s">
        <v>2312</v>
      </c>
      <c r="K11" s="143" t="s">
        <v>5</v>
      </c>
    </row>
    <row r="12" spans="1:12" ht="49.5" customHeight="1">
      <c r="A12" s="690"/>
      <c r="B12" s="617" t="s">
        <v>1513</v>
      </c>
      <c r="C12" s="617" t="s">
        <v>3734</v>
      </c>
      <c r="D12" s="611" t="s">
        <v>664</v>
      </c>
      <c r="E12" s="617" t="s">
        <v>3428</v>
      </c>
      <c r="F12" s="611" t="s">
        <v>525</v>
      </c>
      <c r="G12" s="611"/>
      <c r="H12" s="175" t="s">
        <v>4</v>
      </c>
      <c r="I12" s="611" t="s">
        <v>144</v>
      </c>
      <c r="J12" s="689"/>
      <c r="K12" s="177" t="s">
        <v>1018</v>
      </c>
    </row>
    <row r="13" spans="1:12" ht="49.5" customHeight="1">
      <c r="A13" s="108"/>
      <c r="B13" s="149" t="s">
        <v>1514</v>
      </c>
      <c r="C13" s="149" t="s">
        <v>2738</v>
      </c>
      <c r="D13" s="135" t="s">
        <v>664</v>
      </c>
      <c r="E13" s="149" t="s">
        <v>143</v>
      </c>
      <c r="F13" s="135" t="s">
        <v>525</v>
      </c>
      <c r="G13" s="135"/>
      <c r="H13" s="178" t="s">
        <v>4</v>
      </c>
      <c r="I13" s="135" t="s">
        <v>144</v>
      </c>
      <c r="J13" s="116"/>
      <c r="K13" s="179" t="s">
        <v>1018</v>
      </c>
    </row>
    <row r="14" spans="1:12" ht="49.5" customHeight="1">
      <c r="A14" s="690"/>
      <c r="B14" s="617" t="s">
        <v>1515</v>
      </c>
      <c r="C14" s="617" t="s">
        <v>2739</v>
      </c>
      <c r="D14" s="611" t="s">
        <v>665</v>
      </c>
      <c r="E14" s="617" t="s">
        <v>2740</v>
      </c>
      <c r="F14" s="611" t="s">
        <v>454</v>
      </c>
      <c r="G14" s="611"/>
      <c r="H14" s="175" t="s">
        <v>4</v>
      </c>
      <c r="I14" s="611" t="s">
        <v>144</v>
      </c>
      <c r="J14" s="689"/>
      <c r="K14" s="177" t="s">
        <v>1018</v>
      </c>
    </row>
    <row r="15" spans="1:12" ht="49.5" customHeight="1">
      <c r="A15" s="108"/>
      <c r="B15" s="149" t="s">
        <v>1516</v>
      </c>
      <c r="C15" s="149" t="s">
        <v>3735</v>
      </c>
      <c r="D15" s="135" t="s">
        <v>665</v>
      </c>
      <c r="E15" s="149" t="s">
        <v>3429</v>
      </c>
      <c r="F15" s="135" t="s">
        <v>454</v>
      </c>
      <c r="G15" s="135"/>
      <c r="H15" s="178" t="s">
        <v>4</v>
      </c>
      <c r="I15" s="135" t="s">
        <v>144</v>
      </c>
      <c r="J15" s="116"/>
      <c r="K15" s="179" t="s">
        <v>1018</v>
      </c>
      <c r="L15" s="157"/>
    </row>
    <row r="16" spans="1:12" ht="51" customHeight="1">
      <c r="A16" s="690"/>
      <c r="B16" s="617" t="s">
        <v>1517</v>
      </c>
      <c r="C16" s="617" t="s">
        <v>2741</v>
      </c>
      <c r="D16" s="611" t="s">
        <v>288</v>
      </c>
      <c r="E16" s="617" t="s">
        <v>2743</v>
      </c>
      <c r="F16" s="611" t="s">
        <v>148</v>
      </c>
      <c r="G16" s="611"/>
      <c r="H16" s="175" t="s">
        <v>4</v>
      </c>
      <c r="I16" s="617" t="s">
        <v>532</v>
      </c>
      <c r="J16" s="689"/>
      <c r="K16" s="177" t="s">
        <v>1019</v>
      </c>
    </row>
    <row r="17" spans="1:12" ht="45" customHeight="1">
      <c r="A17" s="108"/>
      <c r="B17" s="149" t="s">
        <v>1518</v>
      </c>
      <c r="C17" s="149" t="s">
        <v>2742</v>
      </c>
      <c r="D17" s="135" t="s">
        <v>288</v>
      </c>
      <c r="E17" s="149" t="s">
        <v>172</v>
      </c>
      <c r="F17" s="135" t="s">
        <v>148</v>
      </c>
      <c r="G17" s="135"/>
      <c r="H17" s="178" t="s">
        <v>4</v>
      </c>
      <c r="I17" s="149" t="s">
        <v>532</v>
      </c>
      <c r="J17" s="116"/>
      <c r="K17" s="179" t="s">
        <v>1019</v>
      </c>
    </row>
    <row r="18" spans="1:12" s="148" customFormat="1" ht="16.5">
      <c r="A18" s="162"/>
      <c r="B18" s="161"/>
      <c r="C18" s="161">
        <v>6</v>
      </c>
      <c r="D18" s="162"/>
      <c r="E18" s="162"/>
      <c r="F18" s="162"/>
      <c r="G18" s="162"/>
      <c r="H18" s="162"/>
      <c r="I18" s="162"/>
      <c r="J18" s="162"/>
      <c r="K18" s="164"/>
    </row>
    <row r="19" spans="1:12" s="154" customFormat="1" ht="44.25" customHeight="1">
      <c r="A19" s="140" t="s">
        <v>1017</v>
      </c>
      <c r="B19" s="141"/>
      <c r="C19" s="142"/>
      <c r="D19" s="142"/>
      <c r="E19" s="142"/>
      <c r="F19" s="142"/>
      <c r="G19" s="142"/>
      <c r="H19" s="142"/>
      <c r="I19" s="142"/>
      <c r="J19" s="141"/>
      <c r="K19" s="142"/>
      <c r="L19" s="2070"/>
    </row>
    <row r="20" spans="1:12" s="154" customFormat="1" ht="37.5" customHeight="1">
      <c r="A20" s="143" t="s">
        <v>3781</v>
      </c>
      <c r="B20" s="143" t="s">
        <v>578</v>
      </c>
      <c r="C20" s="143" t="s">
        <v>1752</v>
      </c>
      <c r="D20" s="143" t="s">
        <v>2309</v>
      </c>
      <c r="E20" s="143" t="s">
        <v>2293</v>
      </c>
      <c r="F20" s="143" t="s">
        <v>352</v>
      </c>
      <c r="G20" s="143" t="s">
        <v>1618</v>
      </c>
      <c r="H20" s="143" t="s">
        <v>156</v>
      </c>
      <c r="I20" s="144" t="s">
        <v>121</v>
      </c>
      <c r="J20" s="143" t="s">
        <v>2312</v>
      </c>
      <c r="K20" s="143" t="s">
        <v>5</v>
      </c>
      <c r="L20" s="2071"/>
    </row>
    <row r="21" spans="1:12" s="154" customFormat="1" ht="62.25" customHeight="1">
      <c r="A21" s="1639" t="s">
        <v>1583</v>
      </c>
      <c r="B21" s="1639" t="s">
        <v>1491</v>
      </c>
      <c r="C21" s="1639" t="s">
        <v>2745</v>
      </c>
      <c r="D21" s="612" t="s">
        <v>106</v>
      </c>
      <c r="E21" s="612" t="s">
        <v>3952</v>
      </c>
      <c r="F21" s="612" t="s">
        <v>148</v>
      </c>
      <c r="G21" s="612" t="s">
        <v>1634</v>
      </c>
      <c r="H21" s="180" t="s">
        <v>368</v>
      </c>
      <c r="I21" s="1640" t="s">
        <v>79</v>
      </c>
      <c r="J21" s="1640" t="s">
        <v>91</v>
      </c>
      <c r="K21" s="1641" t="s">
        <v>660</v>
      </c>
    </row>
    <row r="22" spans="1:12" s="154" customFormat="1" ht="34.5" customHeight="1">
      <c r="A22" s="1640"/>
      <c r="B22" s="1640"/>
      <c r="C22" s="1640"/>
      <c r="D22" s="612" t="s">
        <v>244</v>
      </c>
      <c r="E22" s="612" t="s">
        <v>3953</v>
      </c>
      <c r="F22" s="608" t="s">
        <v>148</v>
      </c>
      <c r="G22" s="608" t="s">
        <v>1750</v>
      </c>
      <c r="H22" s="180">
        <v>8</v>
      </c>
      <c r="I22" s="1640"/>
      <c r="J22" s="1640"/>
      <c r="K22" s="1641"/>
      <c r="L22" s="2070"/>
    </row>
    <row r="23" spans="1:12" s="154" customFormat="1" ht="51.75" customHeight="1">
      <c r="A23" s="986" t="s">
        <v>2099</v>
      </c>
      <c r="B23" s="135" t="s">
        <v>2100</v>
      </c>
      <c r="C23" s="135" t="s">
        <v>2744</v>
      </c>
      <c r="D23" s="135" t="s">
        <v>2197</v>
      </c>
      <c r="E23" s="135" t="s">
        <v>3430</v>
      </c>
      <c r="F23" s="135" t="s">
        <v>44</v>
      </c>
      <c r="G23" s="135"/>
      <c r="H23" s="155" t="s">
        <v>4</v>
      </c>
      <c r="I23" s="135" t="s">
        <v>212</v>
      </c>
      <c r="J23" s="108" t="s">
        <v>18</v>
      </c>
      <c r="K23" s="151" t="s">
        <v>2098</v>
      </c>
      <c r="L23" s="2071"/>
    </row>
    <row r="24" spans="1:12" ht="51.75" customHeight="1">
      <c r="A24" s="1639" t="s">
        <v>1581</v>
      </c>
      <c r="B24" s="1639" t="s">
        <v>2747</v>
      </c>
      <c r="C24" s="1639" t="s">
        <v>2746</v>
      </c>
      <c r="D24" s="612" t="s">
        <v>106</v>
      </c>
      <c r="E24" s="612" t="s">
        <v>3952</v>
      </c>
      <c r="F24" s="612" t="s">
        <v>148</v>
      </c>
      <c r="G24" s="612" t="s">
        <v>1634</v>
      </c>
      <c r="H24" s="180" t="s">
        <v>368</v>
      </c>
      <c r="I24" s="1640" t="s">
        <v>79</v>
      </c>
      <c r="J24" s="1640" t="s">
        <v>18</v>
      </c>
      <c r="K24" s="1641"/>
    </row>
    <row r="25" spans="1:12" ht="45" customHeight="1">
      <c r="A25" s="1640"/>
      <c r="B25" s="1640"/>
      <c r="C25" s="1640"/>
      <c r="D25" s="612" t="s">
        <v>244</v>
      </c>
      <c r="E25" s="612" t="s">
        <v>3954</v>
      </c>
      <c r="F25" s="608" t="s">
        <v>148</v>
      </c>
      <c r="G25" s="608" t="s">
        <v>1751</v>
      </c>
      <c r="H25" s="180">
        <v>8</v>
      </c>
      <c r="I25" s="1640"/>
      <c r="J25" s="1640"/>
      <c r="K25" s="1641"/>
    </row>
    <row r="26" spans="1:12" s="148" customFormat="1" ht="16.5">
      <c r="A26" s="162"/>
      <c r="B26" s="161"/>
      <c r="C26" s="161">
        <v>3</v>
      </c>
      <c r="D26" s="162"/>
      <c r="E26" s="162"/>
      <c r="F26" s="162"/>
      <c r="G26" s="162"/>
      <c r="H26" s="162"/>
      <c r="I26" s="162"/>
      <c r="J26" s="162"/>
      <c r="K26" s="164"/>
    </row>
    <row r="27" spans="1:12" s="94" customFormat="1" ht="44.25" customHeight="1">
      <c r="A27" s="201" t="s">
        <v>7328</v>
      </c>
      <c r="B27" s="862"/>
      <c r="C27" s="862"/>
      <c r="D27" s="862"/>
      <c r="E27" s="139"/>
      <c r="F27" s="139"/>
      <c r="G27" s="182"/>
      <c r="H27" s="182"/>
      <c r="I27" s="139"/>
      <c r="J27" s="182"/>
      <c r="K27" s="139"/>
    </row>
    <row r="28" spans="1:12" s="94" customFormat="1" ht="37.5" customHeight="1">
      <c r="A28" s="184" t="s">
        <v>3781</v>
      </c>
      <c r="B28" s="184" t="s">
        <v>578</v>
      </c>
      <c r="C28" s="185" t="s">
        <v>1752</v>
      </c>
      <c r="D28" s="184" t="s">
        <v>2309</v>
      </c>
      <c r="E28" s="185" t="s">
        <v>1713</v>
      </c>
      <c r="F28" s="185" t="s">
        <v>1714</v>
      </c>
      <c r="G28" s="185" t="s">
        <v>1618</v>
      </c>
      <c r="H28" s="184" t="s">
        <v>156</v>
      </c>
      <c r="I28" s="184" t="s">
        <v>189</v>
      </c>
      <c r="J28" s="186" t="s">
        <v>2312</v>
      </c>
      <c r="K28" s="1273" t="s">
        <v>582</v>
      </c>
    </row>
    <row r="29" spans="1:12" ht="42.75" customHeight="1">
      <c r="A29" s="988" t="s">
        <v>1564</v>
      </c>
      <c r="B29" s="608" t="s">
        <v>2748</v>
      </c>
      <c r="C29" s="608" t="s">
        <v>6216</v>
      </c>
      <c r="D29" s="608" t="s">
        <v>1565</v>
      </c>
      <c r="E29" s="608" t="s">
        <v>3431</v>
      </c>
      <c r="F29" s="608" t="s">
        <v>148</v>
      </c>
      <c r="G29" s="608" t="s">
        <v>1623</v>
      </c>
      <c r="H29" s="608">
        <v>1</v>
      </c>
      <c r="I29" s="608" t="s">
        <v>79</v>
      </c>
      <c r="J29" s="689" t="s">
        <v>363</v>
      </c>
      <c r="K29" s="613" t="s">
        <v>2799</v>
      </c>
    </row>
    <row r="30" spans="1:12" ht="42.75" customHeight="1">
      <c r="A30" s="985" t="s">
        <v>1616</v>
      </c>
      <c r="B30" s="116" t="s">
        <v>2749</v>
      </c>
      <c r="C30" s="109" t="s">
        <v>776</v>
      </c>
      <c r="D30" s="109" t="s">
        <v>777</v>
      </c>
      <c r="E30" s="109" t="s">
        <v>3432</v>
      </c>
      <c r="F30" s="109" t="s">
        <v>148</v>
      </c>
      <c r="G30" s="109" t="s">
        <v>1624</v>
      </c>
      <c r="H30" s="126" t="s">
        <v>368</v>
      </c>
      <c r="I30" s="109" t="s">
        <v>79</v>
      </c>
      <c r="J30" s="109" t="s">
        <v>363</v>
      </c>
      <c r="K30" s="152" t="s">
        <v>2621</v>
      </c>
    </row>
    <row r="31" spans="1:12" s="114" customFormat="1" ht="48.75" customHeight="1">
      <c r="A31" s="1342" t="s">
        <v>6209</v>
      </c>
      <c r="B31" s="1338" t="s">
        <v>7623</v>
      </c>
      <c r="C31" s="1342" t="s">
        <v>1530</v>
      </c>
      <c r="D31" s="125" t="s">
        <v>1881</v>
      </c>
      <c r="E31" s="1342" t="s">
        <v>3692</v>
      </c>
      <c r="F31" s="1342" t="s">
        <v>148</v>
      </c>
      <c r="G31" s="1342"/>
      <c r="H31" s="126" t="s">
        <v>284</v>
      </c>
      <c r="I31" s="1342" t="s">
        <v>79</v>
      </c>
      <c r="J31" s="1342" t="s">
        <v>18</v>
      </c>
      <c r="K31" s="1346" t="s">
        <v>7622</v>
      </c>
    </row>
    <row r="32" spans="1:12" s="94" customFormat="1" ht="37.5" customHeight="1">
      <c r="A32" s="353"/>
      <c r="B32" s="353"/>
      <c r="C32" s="352"/>
      <c r="D32" s="353"/>
      <c r="E32" s="352"/>
      <c r="F32" s="352"/>
      <c r="G32" s="352"/>
      <c r="H32" s="353"/>
      <c r="I32" s="353"/>
      <c r="J32" s="785"/>
      <c r="K32" s="945"/>
    </row>
    <row r="33" spans="1:12" s="157" customFormat="1" ht="45" customHeight="1">
      <c r="A33" s="181" t="s">
        <v>1373</v>
      </c>
      <c r="B33" s="141"/>
      <c r="C33" s="142"/>
      <c r="D33" s="142"/>
      <c r="E33" s="142"/>
      <c r="F33" s="142"/>
      <c r="G33" s="142"/>
      <c r="H33" s="142"/>
      <c r="I33" s="142"/>
      <c r="J33" s="141"/>
      <c r="K33" s="142"/>
    </row>
    <row r="34" spans="1:12" s="157" customFormat="1" ht="37.5" customHeight="1">
      <c r="A34" s="143" t="s">
        <v>3781</v>
      </c>
      <c r="B34" s="143" t="s">
        <v>578</v>
      </c>
      <c r="C34" s="143" t="s">
        <v>1752</v>
      </c>
      <c r="D34" s="143" t="s">
        <v>2309</v>
      </c>
      <c r="E34" s="143" t="s">
        <v>2293</v>
      </c>
      <c r="F34" s="143" t="s">
        <v>352</v>
      </c>
      <c r="G34" s="143" t="s">
        <v>1618</v>
      </c>
      <c r="H34" s="143" t="s">
        <v>156</v>
      </c>
      <c r="I34" s="144" t="s">
        <v>121</v>
      </c>
      <c r="J34" s="143" t="s">
        <v>2312</v>
      </c>
      <c r="K34" s="143" t="s">
        <v>5</v>
      </c>
    </row>
    <row r="35" spans="1:12" ht="39">
      <c r="A35" s="1859"/>
      <c r="B35" s="1859" t="s">
        <v>1924</v>
      </c>
      <c r="C35" s="1859" t="s">
        <v>2750</v>
      </c>
      <c r="D35" s="611" t="s">
        <v>1579</v>
      </c>
      <c r="E35" s="617" t="s">
        <v>1582</v>
      </c>
      <c r="F35" s="611" t="s">
        <v>268</v>
      </c>
      <c r="G35" s="611"/>
      <c r="H35" s="611" t="s">
        <v>646</v>
      </c>
      <c r="I35" s="1650" t="s">
        <v>182</v>
      </c>
      <c r="J35" s="1650" t="s">
        <v>91</v>
      </c>
      <c r="K35" s="1859"/>
    </row>
    <row r="36" spans="1:12" s="157" customFormat="1" ht="35.25" customHeight="1">
      <c r="A36" s="1859"/>
      <c r="B36" s="1859"/>
      <c r="C36" s="1859"/>
      <c r="D36" s="611" t="s">
        <v>288</v>
      </c>
      <c r="E36" s="611" t="s">
        <v>373</v>
      </c>
      <c r="F36" s="611" t="s">
        <v>268</v>
      </c>
      <c r="G36" s="611"/>
      <c r="H36" s="611" t="s">
        <v>4</v>
      </c>
      <c r="I36" s="1650"/>
      <c r="J36" s="1650"/>
      <c r="K36" s="1859"/>
    </row>
    <row r="37" spans="1:12" s="157" customFormat="1" ht="35.25" customHeight="1">
      <c r="A37" s="1859"/>
      <c r="B37" s="1859"/>
      <c r="C37" s="1859"/>
      <c r="D37" s="611" t="s">
        <v>43</v>
      </c>
      <c r="E37" s="611" t="s">
        <v>108</v>
      </c>
      <c r="F37" s="611" t="s">
        <v>268</v>
      </c>
      <c r="G37" s="611"/>
      <c r="H37" s="611" t="s">
        <v>4</v>
      </c>
      <c r="I37" s="1650"/>
      <c r="J37" s="1650"/>
      <c r="K37" s="1859"/>
    </row>
    <row r="38" spans="1:12" s="157" customFormat="1" ht="35.25" customHeight="1">
      <c r="A38" s="1834"/>
      <c r="B38" s="1834" t="s">
        <v>1925</v>
      </c>
      <c r="C38" s="1834" t="s">
        <v>1914</v>
      </c>
      <c r="D38" s="135" t="s">
        <v>748</v>
      </c>
      <c r="E38" s="135" t="s">
        <v>1915</v>
      </c>
      <c r="F38" s="135" t="s">
        <v>147</v>
      </c>
      <c r="G38" s="135" t="s">
        <v>1916</v>
      </c>
      <c r="H38" s="135">
        <v>1</v>
      </c>
      <c r="I38" s="1664" t="s">
        <v>182</v>
      </c>
      <c r="J38" s="1664" t="s">
        <v>91</v>
      </c>
      <c r="K38" s="1862"/>
    </row>
    <row r="39" spans="1:12" s="157" customFormat="1" ht="35.25" customHeight="1">
      <c r="A39" s="1834"/>
      <c r="B39" s="1834"/>
      <c r="C39" s="1834"/>
      <c r="D39" s="135" t="s">
        <v>1917</v>
      </c>
      <c r="E39" s="135" t="s">
        <v>1918</v>
      </c>
      <c r="F39" s="135" t="s">
        <v>147</v>
      </c>
      <c r="G39" s="135" t="s">
        <v>1919</v>
      </c>
      <c r="H39" s="135" t="s">
        <v>1923</v>
      </c>
      <c r="I39" s="1664"/>
      <c r="J39" s="1664"/>
      <c r="K39" s="1862"/>
    </row>
    <row r="40" spans="1:12" ht="42.75" customHeight="1">
      <c r="A40" s="1834"/>
      <c r="B40" s="1834"/>
      <c r="C40" s="1834"/>
      <c r="D40" s="135" t="s">
        <v>331</v>
      </c>
      <c r="E40" s="135" t="s">
        <v>1920</v>
      </c>
      <c r="F40" s="135" t="s">
        <v>147</v>
      </c>
      <c r="G40" s="135" t="s">
        <v>1919</v>
      </c>
      <c r="H40" s="135" t="s">
        <v>1923</v>
      </c>
      <c r="I40" s="1664"/>
      <c r="J40" s="1664"/>
      <c r="K40" s="1862"/>
    </row>
    <row r="41" spans="1:12" ht="42.75" customHeight="1">
      <c r="A41" s="1834"/>
      <c r="B41" s="1834"/>
      <c r="C41" s="1834"/>
      <c r="D41" s="135" t="s">
        <v>1921</v>
      </c>
      <c r="E41" s="135" t="s">
        <v>1922</v>
      </c>
      <c r="F41" s="135" t="s">
        <v>147</v>
      </c>
      <c r="G41" s="135" t="s">
        <v>1640</v>
      </c>
      <c r="H41" s="135" t="s">
        <v>1923</v>
      </c>
      <c r="I41" s="1664"/>
      <c r="J41" s="1664"/>
      <c r="K41" s="1862"/>
    </row>
    <row r="42" spans="1:12" s="183" customFormat="1" ht="30" customHeight="1">
      <c r="A42" s="139"/>
      <c r="B42" s="182"/>
      <c r="C42" s="139">
        <v>2</v>
      </c>
      <c r="D42" s="139"/>
      <c r="E42" s="139"/>
      <c r="F42" s="139"/>
      <c r="G42" s="182"/>
      <c r="H42" s="182"/>
      <c r="I42" s="139"/>
      <c r="J42" s="182"/>
      <c r="K42" s="139"/>
    </row>
    <row r="43" spans="1:12" s="154" customFormat="1" ht="45" customHeight="1">
      <c r="A43" s="140" t="s">
        <v>4453</v>
      </c>
      <c r="B43" s="141"/>
      <c r="C43" s="142"/>
      <c r="D43" s="142"/>
      <c r="E43" s="142"/>
      <c r="F43" s="142"/>
      <c r="G43" s="142"/>
      <c r="H43" s="142"/>
      <c r="I43" s="142"/>
      <c r="J43" s="141"/>
      <c r="K43" s="142"/>
    </row>
    <row r="44" spans="1:12" s="154" customFormat="1" ht="37.5" customHeight="1">
      <c r="A44" s="143" t="s">
        <v>3781</v>
      </c>
      <c r="B44" s="143" t="s">
        <v>578</v>
      </c>
      <c r="C44" s="143" t="s">
        <v>1752</v>
      </c>
      <c r="D44" s="143" t="s">
        <v>2309</v>
      </c>
      <c r="E44" s="143" t="s">
        <v>1713</v>
      </c>
      <c r="F44" s="143" t="s">
        <v>1714</v>
      </c>
      <c r="G44" s="143" t="s">
        <v>1618</v>
      </c>
      <c r="H44" s="143" t="s">
        <v>156</v>
      </c>
      <c r="I44" s="144" t="s">
        <v>121</v>
      </c>
      <c r="J44" s="143" t="s">
        <v>2312</v>
      </c>
      <c r="K44" s="143" t="s">
        <v>5</v>
      </c>
    </row>
    <row r="45" spans="1:12" ht="99.75" customHeight="1">
      <c r="A45" s="1608" t="s">
        <v>4293</v>
      </c>
      <c r="B45" s="1126" t="s">
        <v>4292</v>
      </c>
      <c r="C45" s="1126" t="s">
        <v>7152</v>
      </c>
      <c r="D45" s="1122" t="s">
        <v>2217</v>
      </c>
      <c r="E45" s="1126" t="s">
        <v>3599</v>
      </c>
      <c r="F45" s="1122" t="s">
        <v>147</v>
      </c>
      <c r="G45" s="1122" t="s">
        <v>1640</v>
      </c>
      <c r="H45" s="695">
        <v>1</v>
      </c>
      <c r="I45" s="1122" t="s">
        <v>212</v>
      </c>
      <c r="J45" s="1121" t="s">
        <v>216</v>
      </c>
      <c r="K45" s="177" t="s">
        <v>4291</v>
      </c>
    </row>
    <row r="46" spans="1:12" ht="99.75" customHeight="1">
      <c r="A46" s="1609"/>
      <c r="B46" s="693" t="s">
        <v>7138</v>
      </c>
      <c r="C46" s="693" t="s">
        <v>7153</v>
      </c>
      <c r="D46" s="692" t="s">
        <v>2217</v>
      </c>
      <c r="E46" s="693" t="s">
        <v>7139</v>
      </c>
      <c r="F46" s="692" t="s">
        <v>147</v>
      </c>
      <c r="G46" s="692" t="s">
        <v>1640</v>
      </c>
      <c r="H46" s="695">
        <v>1</v>
      </c>
      <c r="I46" s="692" t="s">
        <v>3511</v>
      </c>
      <c r="J46" s="689" t="s">
        <v>4290</v>
      </c>
      <c r="K46" s="177" t="s">
        <v>4291</v>
      </c>
    </row>
    <row r="47" spans="1:12" s="148" customFormat="1" ht="16.5">
      <c r="A47" s="162"/>
      <c r="B47" s="161"/>
      <c r="C47" s="161">
        <v>6</v>
      </c>
      <c r="D47" s="162"/>
      <c r="E47" s="162"/>
      <c r="F47" s="162"/>
      <c r="G47" s="162"/>
      <c r="H47" s="162"/>
      <c r="I47" s="162"/>
      <c r="J47" s="162"/>
      <c r="K47" s="164"/>
    </row>
    <row r="48" spans="1:12" s="154" customFormat="1" ht="44.25" customHeight="1">
      <c r="A48" s="140" t="s">
        <v>4681</v>
      </c>
      <c r="B48" s="141"/>
      <c r="C48" s="142"/>
      <c r="D48" s="142"/>
      <c r="E48" s="142"/>
      <c r="F48" s="142"/>
      <c r="G48" s="142"/>
      <c r="H48" s="142"/>
      <c r="I48" s="142"/>
      <c r="J48" s="141"/>
      <c r="K48" s="142"/>
      <c r="L48" s="2070"/>
    </row>
    <row r="49" spans="1:12" s="154" customFormat="1" ht="37.5" customHeight="1">
      <c r="A49" s="143" t="s">
        <v>3781</v>
      </c>
      <c r="B49" s="143" t="s">
        <v>578</v>
      </c>
      <c r="C49" s="143" t="s">
        <v>1752</v>
      </c>
      <c r="D49" s="143" t="s">
        <v>2309</v>
      </c>
      <c r="E49" s="143" t="s">
        <v>2293</v>
      </c>
      <c r="F49" s="143" t="s">
        <v>352</v>
      </c>
      <c r="G49" s="143" t="s">
        <v>1618</v>
      </c>
      <c r="H49" s="143" t="s">
        <v>156</v>
      </c>
      <c r="I49" s="144" t="s">
        <v>121</v>
      </c>
      <c r="J49" s="143" t="s">
        <v>2312</v>
      </c>
      <c r="K49" s="143" t="s">
        <v>5</v>
      </c>
      <c r="L49" s="2071"/>
    </row>
    <row r="50" spans="1:12" s="154" customFormat="1" ht="62.25" customHeight="1">
      <c r="A50" s="1645"/>
      <c r="B50" s="1645" t="s">
        <v>4682</v>
      </c>
      <c r="C50" s="1645" t="s">
        <v>4683</v>
      </c>
      <c r="D50" s="987" t="s">
        <v>784</v>
      </c>
      <c r="E50" s="987" t="s">
        <v>3647</v>
      </c>
      <c r="F50" s="987" t="s">
        <v>147</v>
      </c>
      <c r="G50" s="987" t="s">
        <v>2059</v>
      </c>
      <c r="H50" s="1014" t="s">
        <v>2881</v>
      </c>
      <c r="I50" s="1637" t="s">
        <v>79</v>
      </c>
      <c r="J50" s="1637" t="s">
        <v>4684</v>
      </c>
      <c r="K50" s="1638" t="s">
        <v>4685</v>
      </c>
    </row>
    <row r="51" spans="1:12" s="154" customFormat="1" ht="34.5" customHeight="1">
      <c r="A51" s="1637"/>
      <c r="B51" s="1637"/>
      <c r="C51" s="1637"/>
      <c r="D51" s="987" t="s">
        <v>331</v>
      </c>
      <c r="E51" s="987" t="s">
        <v>3658</v>
      </c>
      <c r="F51" s="986" t="s">
        <v>147</v>
      </c>
      <c r="G51" s="986" t="s">
        <v>1919</v>
      </c>
      <c r="H51" s="1014">
        <v>1</v>
      </c>
      <c r="I51" s="1637"/>
      <c r="J51" s="1637"/>
      <c r="K51" s="1638"/>
      <c r="L51" s="139"/>
    </row>
    <row r="52" spans="1:12" ht="99.75" customHeight="1">
      <c r="A52" s="823" t="s">
        <v>4293</v>
      </c>
      <c r="B52" s="825" t="s">
        <v>5744</v>
      </c>
      <c r="C52" s="825" t="s">
        <v>5745</v>
      </c>
      <c r="D52" s="824" t="s">
        <v>748</v>
      </c>
      <c r="E52" s="825" t="s">
        <v>4690</v>
      </c>
      <c r="F52" s="824" t="s">
        <v>147</v>
      </c>
      <c r="G52" s="824" t="s">
        <v>1916</v>
      </c>
      <c r="H52" s="695">
        <v>1</v>
      </c>
      <c r="I52" s="824" t="s">
        <v>212</v>
      </c>
      <c r="J52" s="823" t="s">
        <v>5746</v>
      </c>
      <c r="K52" s="177" t="s">
        <v>5747</v>
      </c>
    </row>
    <row r="53" spans="1:12" s="157" customFormat="1" ht="49.5" customHeight="1">
      <c r="A53" s="212"/>
      <c r="B53" s="169"/>
      <c r="C53" s="169"/>
      <c r="D53" s="168"/>
      <c r="E53" s="169"/>
      <c r="F53" s="168"/>
      <c r="G53" s="168"/>
      <c r="H53" s="694"/>
      <c r="I53" s="168"/>
      <c r="J53" s="228"/>
      <c r="K53" s="322"/>
    </row>
    <row r="54" spans="1:12" s="94" customFormat="1" ht="44.25" customHeight="1">
      <c r="A54" s="201" t="s">
        <v>7330</v>
      </c>
      <c r="B54" s="862"/>
      <c r="C54" s="862"/>
      <c r="D54" s="862"/>
      <c r="E54" s="139"/>
      <c r="F54" s="139"/>
      <c r="G54" s="182"/>
      <c r="H54" s="182"/>
      <c r="I54" s="139"/>
      <c r="J54" s="182"/>
      <c r="K54" s="139"/>
    </row>
    <row r="55" spans="1:12" s="94" customFormat="1" ht="37.5" customHeight="1">
      <c r="A55" s="184" t="s">
        <v>3781</v>
      </c>
      <c r="B55" s="184" t="s">
        <v>578</v>
      </c>
      <c r="C55" s="185" t="s">
        <v>1752</v>
      </c>
      <c r="D55" s="184" t="s">
        <v>2309</v>
      </c>
      <c r="E55" s="185" t="s">
        <v>1713</v>
      </c>
      <c r="F55" s="185" t="s">
        <v>1714</v>
      </c>
      <c r="G55" s="185" t="s">
        <v>1618</v>
      </c>
      <c r="H55" s="184" t="s">
        <v>156</v>
      </c>
      <c r="I55" s="184" t="s">
        <v>189</v>
      </c>
      <c r="J55" s="186" t="s">
        <v>2312</v>
      </c>
      <c r="K55" s="1273" t="s">
        <v>582</v>
      </c>
    </row>
    <row r="56" spans="1:12" s="94" customFormat="1" ht="37.5" customHeight="1">
      <c r="A56" s="1639" t="s">
        <v>2910</v>
      </c>
      <c r="B56" s="1639" t="s">
        <v>1924</v>
      </c>
      <c r="C56" s="1639" t="s">
        <v>816</v>
      </c>
      <c r="D56" s="612" t="s">
        <v>331</v>
      </c>
      <c r="E56" s="612" t="s">
        <v>3956</v>
      </c>
      <c r="F56" s="612" t="s">
        <v>7</v>
      </c>
      <c r="G56" s="618"/>
      <c r="H56" s="612">
        <v>1</v>
      </c>
      <c r="I56" s="1640" t="s">
        <v>183</v>
      </c>
      <c r="J56" s="1640" t="s">
        <v>87</v>
      </c>
      <c r="K56" s="1641" t="s">
        <v>2940</v>
      </c>
    </row>
    <row r="57" spans="1:12" s="94" customFormat="1" ht="37.5" customHeight="1">
      <c r="A57" s="1639"/>
      <c r="B57" s="1640"/>
      <c r="C57" s="1639"/>
      <c r="D57" s="612" t="s">
        <v>436</v>
      </c>
      <c r="E57" s="612" t="s">
        <v>3954</v>
      </c>
      <c r="F57" s="612" t="s">
        <v>7</v>
      </c>
      <c r="G57" s="618"/>
      <c r="H57" s="612" t="s">
        <v>365</v>
      </c>
      <c r="I57" s="1640"/>
      <c r="J57" s="1640"/>
      <c r="K57" s="1641"/>
    </row>
    <row r="59" spans="1:12" s="94" customFormat="1" ht="44.25" customHeight="1">
      <c r="A59" s="201" t="s">
        <v>7329</v>
      </c>
      <c r="B59" s="862"/>
      <c r="C59" s="862"/>
      <c r="D59" s="862"/>
      <c r="E59" s="139"/>
      <c r="F59" s="139"/>
      <c r="G59" s="182"/>
      <c r="H59" s="182"/>
      <c r="I59" s="139"/>
      <c r="J59" s="182"/>
      <c r="K59" s="139"/>
    </row>
    <row r="60" spans="1:12" s="94" customFormat="1" ht="37.5" customHeight="1">
      <c r="A60" s="184" t="s">
        <v>3781</v>
      </c>
      <c r="B60" s="184" t="s">
        <v>578</v>
      </c>
      <c r="C60" s="185" t="s">
        <v>1752</v>
      </c>
      <c r="D60" s="184" t="s">
        <v>2309</v>
      </c>
      <c r="E60" s="185" t="s">
        <v>1713</v>
      </c>
      <c r="F60" s="185" t="s">
        <v>1714</v>
      </c>
      <c r="G60" s="185" t="s">
        <v>1618</v>
      </c>
      <c r="H60" s="184" t="s">
        <v>156</v>
      </c>
      <c r="I60" s="184" t="s">
        <v>189</v>
      </c>
      <c r="J60" s="186" t="s">
        <v>2312</v>
      </c>
      <c r="K60" s="187" t="s">
        <v>582</v>
      </c>
    </row>
    <row r="61" spans="1:12" s="368" customFormat="1" ht="57.75" customHeight="1">
      <c r="A61" s="1608"/>
      <c r="B61" s="1298" t="s">
        <v>7439</v>
      </c>
      <c r="C61" s="1298" t="s">
        <v>7399</v>
      </c>
      <c r="D61" s="1298" t="s">
        <v>2094</v>
      </c>
      <c r="E61" s="1296" t="s">
        <v>828</v>
      </c>
      <c r="F61" s="1296" t="s">
        <v>7</v>
      </c>
      <c r="G61" s="1296" t="s">
        <v>7400</v>
      </c>
      <c r="H61" s="1296">
        <v>1</v>
      </c>
      <c r="I61" s="1307" t="s">
        <v>301</v>
      </c>
      <c r="J61" s="1298" t="s">
        <v>363</v>
      </c>
      <c r="K61" s="1297" t="s">
        <v>7435</v>
      </c>
    </row>
    <row r="62" spans="1:12" s="368" customFormat="1" ht="57.75" customHeight="1">
      <c r="A62" s="1609"/>
      <c r="B62" s="1293" t="s">
        <v>7440</v>
      </c>
      <c r="C62" s="1293" t="s">
        <v>7398</v>
      </c>
      <c r="D62" s="1293" t="s">
        <v>2094</v>
      </c>
      <c r="E62" s="1294" t="s">
        <v>7401</v>
      </c>
      <c r="F62" s="1294" t="s">
        <v>7</v>
      </c>
      <c r="G62" s="1294" t="s">
        <v>7400</v>
      </c>
      <c r="H62" s="1294">
        <v>1</v>
      </c>
      <c r="I62" s="1306" t="s">
        <v>86</v>
      </c>
      <c r="J62" s="1293" t="s">
        <v>363</v>
      </c>
      <c r="K62" s="1295" t="s">
        <v>7436</v>
      </c>
    </row>
    <row r="63" spans="1:12" s="157" customFormat="1" ht="49.5" customHeight="1">
      <c r="A63" s="212"/>
      <c r="B63" s="169"/>
      <c r="C63" s="169"/>
      <c r="D63" s="168"/>
      <c r="E63" s="169"/>
      <c r="F63" s="168"/>
      <c r="G63" s="168"/>
      <c r="H63" s="694"/>
      <c r="I63" s="168"/>
      <c r="J63" s="228"/>
      <c r="K63" s="322"/>
    </row>
    <row r="64" spans="1:12" ht="33">
      <c r="A64" s="132" t="s">
        <v>3938</v>
      </c>
      <c r="C64" s="139">
        <f>C42+C26+C18+C9</f>
        <v>12</v>
      </c>
    </row>
    <row r="65" spans="1:11" s="275" customFormat="1" ht="16.5" customHeight="1">
      <c r="A65" s="435"/>
      <c r="G65" s="435"/>
      <c r="I65" s="435"/>
      <c r="J65" s="435"/>
      <c r="K65" s="436"/>
    </row>
    <row r="66" spans="1:11" s="275" customFormat="1" ht="57" customHeight="1">
      <c r="A66" s="264" t="s">
        <v>5812</v>
      </c>
      <c r="B66" s="389"/>
      <c r="C66" s="389"/>
      <c r="D66" s="390"/>
      <c r="E66" s="389"/>
      <c r="F66" s="104"/>
      <c r="G66" s="1007"/>
      <c r="H66" s="130"/>
      <c r="I66" s="130"/>
      <c r="J66" s="130"/>
      <c r="K66" s="130"/>
    </row>
    <row r="67" spans="1:11" s="275" customFormat="1" ht="26.25" customHeight="1">
      <c r="A67" s="185" t="s">
        <v>3781</v>
      </c>
      <c r="B67" s="185" t="s">
        <v>578</v>
      </c>
      <c r="C67" s="185" t="s">
        <v>2289</v>
      </c>
      <c r="D67" s="185" t="s">
        <v>2309</v>
      </c>
      <c r="E67" s="185" t="s">
        <v>2293</v>
      </c>
      <c r="F67" s="185" t="s">
        <v>1714</v>
      </c>
      <c r="G67" s="185" t="s">
        <v>1618</v>
      </c>
      <c r="H67" s="185" t="s">
        <v>156</v>
      </c>
      <c r="I67" s="185" t="s">
        <v>189</v>
      </c>
      <c r="J67" s="191" t="s">
        <v>2312</v>
      </c>
      <c r="K67" s="185" t="s">
        <v>5</v>
      </c>
    </row>
    <row r="68" spans="1:11" ht="72.75" customHeight="1">
      <c r="A68" s="993" t="s">
        <v>1756</v>
      </c>
      <c r="B68" s="654" t="s">
        <v>2582</v>
      </c>
      <c r="C68" s="654" t="s">
        <v>3736</v>
      </c>
      <c r="D68" s="657" t="s">
        <v>3737</v>
      </c>
      <c r="E68" s="654" t="s">
        <v>84</v>
      </c>
      <c r="F68" s="654" t="s">
        <v>7</v>
      </c>
      <c r="G68" s="654"/>
      <c r="H68" s="654">
        <v>1</v>
      </c>
      <c r="I68" s="654" t="s">
        <v>301</v>
      </c>
      <c r="J68" s="691" t="s">
        <v>216</v>
      </c>
      <c r="K68" s="653" t="s">
        <v>2796</v>
      </c>
    </row>
    <row r="69" spans="1:11" ht="42.75" customHeight="1">
      <c r="A69" s="993" t="s">
        <v>1758</v>
      </c>
      <c r="B69" s="654" t="s">
        <v>2583</v>
      </c>
      <c r="C69" s="654" t="s">
        <v>2260</v>
      </c>
      <c r="D69" s="657" t="s">
        <v>3737</v>
      </c>
      <c r="E69" s="654" t="s">
        <v>84</v>
      </c>
      <c r="F69" s="654" t="s">
        <v>7</v>
      </c>
      <c r="G69" s="654"/>
      <c r="H69" s="654">
        <v>1</v>
      </c>
      <c r="I69" s="654" t="s">
        <v>301</v>
      </c>
      <c r="J69" s="691" t="s">
        <v>216</v>
      </c>
      <c r="K69" s="653" t="s">
        <v>2797</v>
      </c>
    </row>
    <row r="70" spans="1:11" s="157" customFormat="1" ht="35.25" customHeight="1">
      <c r="A70" s="1727"/>
      <c r="B70" s="1727" t="s">
        <v>1492</v>
      </c>
      <c r="C70" s="1727" t="s">
        <v>645</v>
      </c>
      <c r="D70" s="622" t="s">
        <v>635</v>
      </c>
      <c r="E70" s="622" t="s">
        <v>3955</v>
      </c>
      <c r="F70" s="622" t="s">
        <v>222</v>
      </c>
      <c r="G70" s="622"/>
      <c r="H70" s="622" t="s">
        <v>646</v>
      </c>
      <c r="I70" s="2051" t="s">
        <v>182</v>
      </c>
      <c r="J70" s="2051" t="s">
        <v>647</v>
      </c>
      <c r="K70" s="2081" t="s">
        <v>648</v>
      </c>
    </row>
    <row r="71" spans="1:11" ht="51" customHeight="1">
      <c r="A71" s="1727"/>
      <c r="B71" s="1727"/>
      <c r="C71" s="1727"/>
      <c r="D71" s="622" t="s">
        <v>288</v>
      </c>
      <c r="E71" s="622" t="s">
        <v>172</v>
      </c>
      <c r="F71" s="622" t="s">
        <v>268</v>
      </c>
      <c r="G71" s="622"/>
      <c r="H71" s="622" t="s">
        <v>4</v>
      </c>
      <c r="I71" s="2051"/>
      <c r="J71" s="2051"/>
      <c r="K71" s="2081"/>
    </row>
    <row r="72" spans="1:11" ht="42.75" customHeight="1">
      <c r="A72" s="1727"/>
      <c r="B72" s="1727"/>
      <c r="C72" s="1727"/>
      <c r="D72" s="622" t="s">
        <v>43</v>
      </c>
      <c r="E72" s="622" t="s">
        <v>143</v>
      </c>
      <c r="F72" s="622" t="s">
        <v>268</v>
      </c>
      <c r="G72" s="622"/>
      <c r="H72" s="622" t="s">
        <v>4</v>
      </c>
      <c r="I72" s="2051"/>
      <c r="J72" s="2051"/>
      <c r="K72" s="2081"/>
    </row>
  </sheetData>
  <mergeCells count="55">
    <mergeCell ref="B70:B72"/>
    <mergeCell ref="C70:C72"/>
    <mergeCell ref="I70:I72"/>
    <mergeCell ref="J70:J72"/>
    <mergeCell ref="B35:B37"/>
    <mergeCell ref="B38:B41"/>
    <mergeCell ref="B56:B57"/>
    <mergeCell ref="C56:C57"/>
    <mergeCell ref="J38:J41"/>
    <mergeCell ref="B4:B8"/>
    <mergeCell ref="C4:C8"/>
    <mergeCell ref="I4:I8"/>
    <mergeCell ref="J4:J8"/>
    <mergeCell ref="B24:B25"/>
    <mergeCell ref="C24:C25"/>
    <mergeCell ref="B21:B22"/>
    <mergeCell ref="C21:C22"/>
    <mergeCell ref="I21:I22"/>
    <mergeCell ref="A4:A8"/>
    <mergeCell ref="A21:A22"/>
    <mergeCell ref="A24:A25"/>
    <mergeCell ref="A70:A72"/>
    <mergeCell ref="A35:A37"/>
    <mergeCell ref="A38:A41"/>
    <mergeCell ref="K70:K72"/>
    <mergeCell ref="C35:C37"/>
    <mergeCell ref="D1:E1"/>
    <mergeCell ref="K56:K57"/>
    <mergeCell ref="I56:I57"/>
    <mergeCell ref="J56:J57"/>
    <mergeCell ref="J50:J51"/>
    <mergeCell ref="I38:I41"/>
    <mergeCell ref="K38:K41"/>
    <mergeCell ref="H1:J1"/>
    <mergeCell ref="J35:J37"/>
    <mergeCell ref="K35:K37"/>
    <mergeCell ref="J21:J22"/>
    <mergeCell ref="K21:K22"/>
    <mergeCell ref="C38:C41"/>
    <mergeCell ref="K4:K8"/>
    <mergeCell ref="A61:A62"/>
    <mergeCell ref="A45:A46"/>
    <mergeCell ref="L48:L49"/>
    <mergeCell ref="A50:A51"/>
    <mergeCell ref="B50:B51"/>
    <mergeCell ref="C50:C51"/>
    <mergeCell ref="I50:I51"/>
    <mergeCell ref="K50:K51"/>
    <mergeCell ref="A56:A57"/>
    <mergeCell ref="L19:L20"/>
    <mergeCell ref="L22:L23"/>
    <mergeCell ref="I24:I25"/>
    <mergeCell ref="J24:J25"/>
    <mergeCell ref="K24:K25"/>
    <mergeCell ref="I35:I37"/>
  </mergeCells>
  <phoneticPr fontId="3"/>
  <hyperlinks>
    <hyperlink ref="D1:E1" location="'表紙　ハイパーリンク'!A1" display="表紙　ハイパーリンク"/>
    <hyperlink ref="G1" location="'産婦人科　リンク'!A1" display="血液内科　リンク"/>
    <hyperlink ref="H1" location="体表面積と腎機能等の計算シート!A1" display="体表面積と腎機能等の計算シート"/>
  </hyperlinks>
  <pageMargins left="0.78740157480314965" right="0.27559055118110237" top="0.78740157480314965" bottom="0.78740157480314965" header="0.51181102362204722" footer="0.51181102362204722"/>
  <pageSetup paperSize="8" scale="47" fitToHeight="0" orientation="landscape" r:id="rId1"/>
  <headerFooter alignWithMargins="0"/>
  <rowBreaks count="1" manualBreakCount="1">
    <brk id="1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workbookViewId="0">
      <selection activeCell="B1" sqref="B1"/>
    </sheetView>
  </sheetViews>
  <sheetFormatPr defaultRowHeight="13.5"/>
  <cols>
    <col min="1" max="1" width="72.25" customWidth="1"/>
    <col min="2" max="2" width="27.5" customWidth="1"/>
    <col min="3" max="3" width="31.375" bestFit="1" customWidth="1"/>
    <col min="4" max="4" width="38.25" bestFit="1" customWidth="1"/>
  </cols>
  <sheetData>
    <row r="1" spans="1:12" s="1178" customFormat="1" ht="45.75" customHeight="1">
      <c r="A1" s="1314" t="s">
        <v>7464</v>
      </c>
      <c r="B1" s="1200" t="s">
        <v>3690</v>
      </c>
      <c r="C1" s="1315" t="s">
        <v>3613</v>
      </c>
      <c r="D1" s="521"/>
      <c r="E1" s="521"/>
      <c r="F1" s="1179"/>
      <c r="G1" s="1179"/>
      <c r="H1" s="1179"/>
      <c r="I1" s="1179"/>
      <c r="J1" s="1179"/>
      <c r="K1" s="1179"/>
      <c r="L1" s="1180"/>
    </row>
    <row r="2" spans="1:12" ht="62.25" customHeight="1">
      <c r="A2" s="1280" t="s">
        <v>356</v>
      </c>
    </row>
    <row r="3" spans="1:12" ht="62.25" customHeight="1">
      <c r="A3" s="1281" t="s">
        <v>7460</v>
      </c>
    </row>
    <row r="4" spans="1:12" ht="62.25" customHeight="1">
      <c r="A4" s="1281" t="s">
        <v>7461</v>
      </c>
    </row>
    <row r="5" spans="1:12" ht="62.25" customHeight="1">
      <c r="A5" s="1281" t="s">
        <v>7462</v>
      </c>
    </row>
    <row r="6" spans="1:12" ht="81" customHeight="1">
      <c r="A6" s="1281" t="s">
        <v>7463</v>
      </c>
    </row>
  </sheetData>
  <phoneticPr fontId="3"/>
  <hyperlinks>
    <hyperlink ref="B1" location="'表紙　ハイパーリンク'!A1" display="表紙　ハイパーリンク"/>
    <hyperlink ref="C1:E1" location="体表面積と腎機能等の計算シート!A1" display="体表面積と腎機能等の計算シート"/>
    <hyperlink ref="A2" location="'消化管外科　胃癌'!A1" display="胃癌"/>
    <hyperlink ref="A3" location="'消化管外科　食道がん'!A1" display="'消化管外科　食道がん'!A1"/>
    <hyperlink ref="A4" location="'消化管外科　大腸がん'!A1" display="大腸がん"/>
    <hyperlink ref="A5" location="'消化管外科　肛門癌・小腸癌'!A1" display="'消化管外科　肛門癌・小腸癌'!A1"/>
    <hyperlink ref="A6" location="'消化管外科　臓器横断的'!Print_Area" display="'消化管外科　臓器横断的'!Print_Area"/>
  </hyperlink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2"/>
  <sheetViews>
    <sheetView zoomScale="70" zoomScaleNormal="70" zoomScaleSheetLayoutView="55" zoomScalePageLayoutView="10" workbookViewId="0">
      <pane ySplit="1" topLeftCell="A2" activePane="bottomLeft" state="frozen"/>
      <selection pane="bottomLeft" activeCell="G1" sqref="G1"/>
    </sheetView>
  </sheetViews>
  <sheetFormatPr defaultColWidth="13" defaultRowHeight="16.5"/>
  <cols>
    <col min="1" max="1" width="38" style="103" customWidth="1"/>
    <col min="2" max="2" width="20.625" style="103" customWidth="1"/>
    <col min="3" max="3" width="66.25" style="104" bestFit="1" customWidth="1"/>
    <col min="4" max="4" width="30.375" style="104" bestFit="1" customWidth="1"/>
    <col min="5" max="5" width="33.375" style="104" bestFit="1" customWidth="1"/>
    <col min="6" max="6" width="25.375" style="95" customWidth="1"/>
    <col min="7" max="7" width="24.375" style="103" customWidth="1"/>
    <col min="8" max="8" width="29.875" style="103" customWidth="1"/>
    <col min="9" max="9" width="20.625" style="104" customWidth="1"/>
    <col min="10" max="10" width="26.125" style="103" customWidth="1"/>
    <col min="11" max="11" width="100.375" style="94" customWidth="1"/>
    <col min="12" max="16384" width="13" style="94"/>
  </cols>
  <sheetData>
    <row r="1" spans="1:11" ht="60" customHeight="1">
      <c r="A1" s="102" t="s">
        <v>1021</v>
      </c>
      <c r="D1" s="1688" t="s">
        <v>3690</v>
      </c>
      <c r="E1" s="1688"/>
      <c r="F1" s="529"/>
      <c r="G1" s="1251" t="s">
        <v>7297</v>
      </c>
      <c r="H1" s="1695" t="s">
        <v>3613</v>
      </c>
      <c r="I1" s="1695"/>
      <c r="J1" s="1695"/>
    </row>
    <row r="2" spans="1:11" ht="44.25" customHeight="1">
      <c r="A2" s="270" t="s">
        <v>2406</v>
      </c>
      <c r="B2" s="286"/>
    </row>
    <row r="3" spans="1:11" ht="37.5" customHeight="1">
      <c r="A3" s="185" t="s">
        <v>3781</v>
      </c>
      <c r="B3" s="185" t="s">
        <v>578</v>
      </c>
      <c r="C3" s="185" t="s">
        <v>2289</v>
      </c>
      <c r="D3" s="185" t="s">
        <v>2309</v>
      </c>
      <c r="E3" s="185" t="s">
        <v>1713</v>
      </c>
      <c r="F3" s="185" t="s">
        <v>1714</v>
      </c>
      <c r="G3" s="185" t="s">
        <v>1618</v>
      </c>
      <c r="H3" s="185" t="s">
        <v>156</v>
      </c>
      <c r="I3" s="185" t="s">
        <v>189</v>
      </c>
      <c r="J3" s="191" t="s">
        <v>2068</v>
      </c>
      <c r="K3" s="185" t="s">
        <v>317</v>
      </c>
    </row>
    <row r="4" spans="1:11" ht="30" customHeight="1">
      <c r="A4" s="1639" t="s">
        <v>217</v>
      </c>
      <c r="B4" s="1640" t="s">
        <v>1678</v>
      </c>
      <c r="C4" s="1640" t="s">
        <v>230</v>
      </c>
      <c r="D4" s="549" t="s">
        <v>49</v>
      </c>
      <c r="E4" s="549" t="s">
        <v>2911</v>
      </c>
      <c r="F4" s="549" t="s">
        <v>147</v>
      </c>
      <c r="G4" s="811" t="s">
        <v>1634</v>
      </c>
      <c r="H4" s="549">
        <v>1</v>
      </c>
      <c r="I4" s="1640" t="s">
        <v>182</v>
      </c>
      <c r="J4" s="1640" t="s">
        <v>231</v>
      </c>
      <c r="K4" s="1641" t="s">
        <v>2294</v>
      </c>
    </row>
    <row r="5" spans="1:11" ht="30" customHeight="1">
      <c r="A5" s="1639"/>
      <c r="B5" s="1640"/>
      <c r="C5" s="1640"/>
      <c r="D5" s="267" t="s">
        <v>1881</v>
      </c>
      <c r="E5" s="549" t="s">
        <v>2912</v>
      </c>
      <c r="F5" s="549" t="s">
        <v>147</v>
      </c>
      <c r="G5" s="811" t="s">
        <v>1634</v>
      </c>
      <c r="H5" s="549">
        <v>1</v>
      </c>
      <c r="I5" s="1640"/>
      <c r="J5" s="1640"/>
      <c r="K5" s="1641"/>
    </row>
    <row r="6" spans="1:11" ht="49.5" customHeight="1">
      <c r="A6" s="1639"/>
      <c r="B6" s="1640"/>
      <c r="C6" s="1640"/>
      <c r="D6" s="549" t="s">
        <v>2843</v>
      </c>
      <c r="E6" s="550" t="s">
        <v>2913</v>
      </c>
      <c r="F6" s="549" t="s">
        <v>147</v>
      </c>
      <c r="G6" s="811" t="s">
        <v>1722</v>
      </c>
      <c r="H6" s="549">
        <v>1</v>
      </c>
      <c r="I6" s="1640"/>
      <c r="J6" s="1640"/>
      <c r="K6" s="1641"/>
    </row>
    <row r="7" spans="1:11" ht="30" customHeight="1">
      <c r="A7" s="1640"/>
      <c r="B7" s="1640"/>
      <c r="C7" s="1640"/>
      <c r="D7" s="549" t="s">
        <v>122</v>
      </c>
      <c r="E7" s="549" t="s">
        <v>123</v>
      </c>
      <c r="F7" s="549" t="s">
        <v>2058</v>
      </c>
      <c r="G7" s="811"/>
      <c r="H7" s="549" t="s">
        <v>124</v>
      </c>
      <c r="I7" s="1640"/>
      <c r="J7" s="1640"/>
      <c r="K7" s="1641"/>
    </row>
    <row r="8" spans="1:11" ht="30" customHeight="1">
      <c r="A8" s="1601" t="s">
        <v>6370</v>
      </c>
      <c r="B8" s="1645" t="s">
        <v>1686</v>
      </c>
      <c r="C8" s="1645" t="s">
        <v>4735</v>
      </c>
      <c r="D8" s="108" t="s">
        <v>3589</v>
      </c>
      <c r="E8" s="106" t="s">
        <v>2914</v>
      </c>
      <c r="F8" s="106" t="s">
        <v>147</v>
      </c>
      <c r="G8" s="108"/>
      <c r="H8" s="108">
        <v>1</v>
      </c>
      <c r="I8" s="1664" t="s">
        <v>182</v>
      </c>
      <c r="J8" s="1637" t="s">
        <v>231</v>
      </c>
      <c r="K8" s="1686" t="s">
        <v>4566</v>
      </c>
    </row>
    <row r="9" spans="1:11" ht="30" customHeight="1">
      <c r="A9" s="1660"/>
      <c r="B9" s="1637"/>
      <c r="C9" s="1637"/>
      <c r="D9" s="108" t="s">
        <v>49</v>
      </c>
      <c r="E9" s="106" t="s">
        <v>2911</v>
      </c>
      <c r="F9" s="106" t="s">
        <v>147</v>
      </c>
      <c r="G9" s="108" t="s">
        <v>1634</v>
      </c>
      <c r="H9" s="108">
        <v>3</v>
      </c>
      <c r="I9" s="1664"/>
      <c r="J9" s="1637"/>
      <c r="K9" s="1686"/>
    </row>
    <row r="10" spans="1:11" ht="30" customHeight="1">
      <c r="A10" s="1660"/>
      <c r="B10" s="1637"/>
      <c r="C10" s="1637"/>
      <c r="D10" s="110" t="s">
        <v>1881</v>
      </c>
      <c r="E10" s="106" t="s">
        <v>2912</v>
      </c>
      <c r="F10" s="106" t="s">
        <v>147</v>
      </c>
      <c r="G10" s="108" t="s">
        <v>1634</v>
      </c>
      <c r="H10" s="108">
        <v>3</v>
      </c>
      <c r="I10" s="1664"/>
      <c r="J10" s="1637"/>
      <c r="K10" s="1686"/>
    </row>
    <row r="11" spans="1:11" ht="47.25" customHeight="1">
      <c r="A11" s="1660"/>
      <c r="B11" s="1637"/>
      <c r="C11" s="1637"/>
      <c r="D11" s="108" t="s">
        <v>2843</v>
      </c>
      <c r="E11" s="109" t="s">
        <v>2913</v>
      </c>
      <c r="F11" s="106" t="s">
        <v>147</v>
      </c>
      <c r="G11" s="108" t="s">
        <v>1722</v>
      </c>
      <c r="H11" s="108">
        <v>3</v>
      </c>
      <c r="I11" s="1664"/>
      <c r="J11" s="1637"/>
      <c r="K11" s="1686"/>
    </row>
    <row r="12" spans="1:11" ht="30" customHeight="1">
      <c r="A12" s="1660"/>
      <c r="B12" s="1637"/>
      <c r="C12" s="1637"/>
      <c r="D12" s="108" t="s">
        <v>125</v>
      </c>
      <c r="E12" s="108" t="s">
        <v>186</v>
      </c>
      <c r="F12" s="108" t="s">
        <v>2058</v>
      </c>
      <c r="G12" s="108"/>
      <c r="H12" s="108" t="s">
        <v>4710</v>
      </c>
      <c r="I12" s="1664"/>
      <c r="J12" s="1637"/>
      <c r="K12" s="1686"/>
    </row>
    <row r="13" spans="1:11" ht="30" customHeight="1">
      <c r="A13" s="1660"/>
      <c r="B13" s="1645" t="s">
        <v>4704</v>
      </c>
      <c r="C13" s="1645" t="s">
        <v>4736</v>
      </c>
      <c r="D13" s="108" t="s">
        <v>3589</v>
      </c>
      <c r="E13" s="106" t="s">
        <v>2914</v>
      </c>
      <c r="F13" s="106" t="s">
        <v>147</v>
      </c>
      <c r="G13" s="108"/>
      <c r="H13" s="108">
        <v>3</v>
      </c>
      <c r="I13" s="1664" t="s">
        <v>182</v>
      </c>
      <c r="J13" s="1637" t="s">
        <v>231</v>
      </c>
      <c r="K13" s="1686" t="s">
        <v>4566</v>
      </c>
    </row>
    <row r="14" spans="1:11" ht="30" customHeight="1">
      <c r="A14" s="1660"/>
      <c r="B14" s="1637"/>
      <c r="C14" s="1637"/>
      <c r="D14" s="108" t="s">
        <v>49</v>
      </c>
      <c r="E14" s="106" t="s">
        <v>2911</v>
      </c>
      <c r="F14" s="106" t="s">
        <v>147</v>
      </c>
      <c r="G14" s="108" t="s">
        <v>1634</v>
      </c>
      <c r="H14" s="108">
        <v>1</v>
      </c>
      <c r="I14" s="1664"/>
      <c r="J14" s="1637"/>
      <c r="K14" s="1686"/>
    </row>
    <row r="15" spans="1:11" ht="30" customHeight="1">
      <c r="A15" s="1660"/>
      <c r="B15" s="1637"/>
      <c r="C15" s="1637"/>
      <c r="D15" s="110" t="s">
        <v>1881</v>
      </c>
      <c r="E15" s="106" t="s">
        <v>2912</v>
      </c>
      <c r="F15" s="106" t="s">
        <v>147</v>
      </c>
      <c r="G15" s="108" t="s">
        <v>1634</v>
      </c>
      <c r="H15" s="108">
        <v>1</v>
      </c>
      <c r="I15" s="1664"/>
      <c r="J15" s="1637"/>
      <c r="K15" s="1686"/>
    </row>
    <row r="16" spans="1:11" ht="47.25" customHeight="1">
      <c r="A16" s="1660"/>
      <c r="B16" s="1637"/>
      <c r="C16" s="1637"/>
      <c r="D16" s="108" t="s">
        <v>2843</v>
      </c>
      <c r="E16" s="109" t="s">
        <v>2913</v>
      </c>
      <c r="F16" s="106" t="s">
        <v>147</v>
      </c>
      <c r="G16" s="108" t="s">
        <v>1722</v>
      </c>
      <c r="H16" s="108">
        <v>1</v>
      </c>
      <c r="I16" s="1664"/>
      <c r="J16" s="1637"/>
      <c r="K16" s="1686"/>
    </row>
    <row r="17" spans="1:11" ht="30" customHeight="1">
      <c r="A17" s="1602"/>
      <c r="B17" s="1637"/>
      <c r="C17" s="1637"/>
      <c r="D17" s="108" t="s">
        <v>122</v>
      </c>
      <c r="E17" s="108" t="s">
        <v>186</v>
      </c>
      <c r="F17" s="108" t="s">
        <v>2058</v>
      </c>
      <c r="G17" s="108"/>
      <c r="H17" s="108" t="s">
        <v>4705</v>
      </c>
      <c r="I17" s="1664"/>
      <c r="J17" s="1637"/>
      <c r="K17" s="1686"/>
    </row>
    <row r="18" spans="1:11" ht="30" customHeight="1">
      <c r="A18" s="1639" t="s">
        <v>6371</v>
      </c>
      <c r="B18" s="1640" t="s">
        <v>1679</v>
      </c>
      <c r="C18" s="1640" t="s">
        <v>126</v>
      </c>
      <c r="D18" s="549" t="s">
        <v>49</v>
      </c>
      <c r="E18" s="549" t="s">
        <v>2915</v>
      </c>
      <c r="F18" s="549" t="s">
        <v>147</v>
      </c>
      <c r="G18" s="549"/>
      <c r="H18" s="549">
        <v>1</v>
      </c>
      <c r="I18" s="1640" t="s">
        <v>182</v>
      </c>
      <c r="J18" s="1639" t="s">
        <v>127</v>
      </c>
      <c r="K18" s="1641" t="s">
        <v>4388</v>
      </c>
    </row>
    <row r="19" spans="1:11" ht="30" customHeight="1">
      <c r="A19" s="1639"/>
      <c r="B19" s="1640"/>
      <c r="C19" s="1640"/>
      <c r="D19" s="549" t="s">
        <v>65</v>
      </c>
      <c r="E19" s="549" t="s">
        <v>2916</v>
      </c>
      <c r="F19" s="549" t="s">
        <v>147</v>
      </c>
      <c r="G19" s="549" t="s">
        <v>1738</v>
      </c>
      <c r="H19" s="549" t="s">
        <v>128</v>
      </c>
      <c r="I19" s="1640"/>
      <c r="J19" s="1639"/>
      <c r="K19" s="1641"/>
    </row>
    <row r="20" spans="1:11" ht="30" customHeight="1">
      <c r="A20" s="1639"/>
      <c r="B20" s="1640"/>
      <c r="C20" s="1640"/>
      <c r="D20" s="549" t="s">
        <v>288</v>
      </c>
      <c r="E20" s="549" t="s">
        <v>2917</v>
      </c>
      <c r="F20" s="549" t="s">
        <v>147</v>
      </c>
      <c r="G20" s="549" t="s">
        <v>1723</v>
      </c>
      <c r="H20" s="549" t="s">
        <v>129</v>
      </c>
      <c r="I20" s="1640"/>
      <c r="J20" s="1639"/>
      <c r="K20" s="1641"/>
    </row>
    <row r="21" spans="1:11" ht="30" customHeight="1">
      <c r="A21" s="1639"/>
      <c r="B21" s="1640"/>
      <c r="C21" s="1640"/>
      <c r="D21" s="549" t="s">
        <v>434</v>
      </c>
      <c r="E21" s="549" t="s">
        <v>130</v>
      </c>
      <c r="F21" s="549" t="s">
        <v>2058</v>
      </c>
      <c r="G21" s="549"/>
      <c r="H21" s="549" t="s">
        <v>129</v>
      </c>
      <c r="I21" s="1640"/>
      <c r="J21" s="1639"/>
      <c r="K21" s="1641"/>
    </row>
    <row r="22" spans="1:11" ht="30" customHeight="1">
      <c r="A22" s="1642" t="s">
        <v>4562</v>
      </c>
      <c r="B22" s="1645" t="s">
        <v>4248</v>
      </c>
      <c r="C22" s="1645" t="s">
        <v>4737</v>
      </c>
      <c r="D22" s="108" t="s">
        <v>3589</v>
      </c>
      <c r="E22" s="108" t="s">
        <v>2914</v>
      </c>
      <c r="F22" s="108" t="s">
        <v>147</v>
      </c>
      <c r="G22" s="108"/>
      <c r="H22" s="108">
        <v>1</v>
      </c>
      <c r="I22" s="1664" t="s">
        <v>182</v>
      </c>
      <c r="J22" s="1637" t="s">
        <v>1561</v>
      </c>
      <c r="K22" s="1670"/>
    </row>
    <row r="23" spans="1:11" ht="30" customHeight="1">
      <c r="A23" s="1643"/>
      <c r="B23" s="1637"/>
      <c r="C23" s="1637"/>
      <c r="D23" s="108" t="s">
        <v>49</v>
      </c>
      <c r="E23" s="108" t="s">
        <v>2915</v>
      </c>
      <c r="F23" s="108" t="s">
        <v>147</v>
      </c>
      <c r="G23" s="108" t="s">
        <v>1734</v>
      </c>
      <c r="H23" s="108">
        <v>3</v>
      </c>
      <c r="I23" s="1664"/>
      <c r="J23" s="1637"/>
      <c r="K23" s="1670"/>
    </row>
    <row r="24" spans="1:11" ht="30" customHeight="1">
      <c r="A24" s="1643"/>
      <c r="B24" s="1637"/>
      <c r="C24" s="1637"/>
      <c r="D24" s="108" t="s">
        <v>65</v>
      </c>
      <c r="E24" s="108" t="s">
        <v>2936</v>
      </c>
      <c r="F24" s="108" t="s">
        <v>147</v>
      </c>
      <c r="G24" s="108" t="s">
        <v>1734</v>
      </c>
      <c r="H24" s="108" t="s">
        <v>1558</v>
      </c>
      <c r="I24" s="1664"/>
      <c r="J24" s="1637"/>
      <c r="K24" s="1670"/>
    </row>
    <row r="25" spans="1:11" ht="36" customHeight="1">
      <c r="A25" s="1643"/>
      <c r="B25" s="1637"/>
      <c r="C25" s="1637"/>
      <c r="D25" s="108" t="s">
        <v>288</v>
      </c>
      <c r="E25" s="116" t="s">
        <v>2917</v>
      </c>
      <c r="F25" s="108" t="s">
        <v>147</v>
      </c>
      <c r="G25" s="128" t="s">
        <v>4561</v>
      </c>
      <c r="H25" s="128" t="s">
        <v>1559</v>
      </c>
      <c r="I25" s="1664"/>
      <c r="J25" s="1637"/>
      <c r="K25" s="1670"/>
    </row>
    <row r="26" spans="1:11" ht="30" customHeight="1">
      <c r="A26" s="1643"/>
      <c r="B26" s="1637"/>
      <c r="C26" s="1637"/>
      <c r="D26" s="108" t="s">
        <v>1560</v>
      </c>
      <c r="E26" s="108" t="s">
        <v>1562</v>
      </c>
      <c r="F26" s="108" t="s">
        <v>4365</v>
      </c>
      <c r="G26" s="128"/>
      <c r="H26" s="128" t="s">
        <v>1559</v>
      </c>
      <c r="I26" s="1664"/>
      <c r="J26" s="1637"/>
      <c r="K26" s="1670"/>
    </row>
    <row r="27" spans="1:11" ht="30" customHeight="1">
      <c r="A27" s="1643"/>
      <c r="B27" s="1639" t="s">
        <v>4249</v>
      </c>
      <c r="C27" s="1639" t="s">
        <v>4738</v>
      </c>
      <c r="D27" s="811" t="s">
        <v>3589</v>
      </c>
      <c r="E27" s="811" t="s">
        <v>2914</v>
      </c>
      <c r="F27" s="811" t="s">
        <v>147</v>
      </c>
      <c r="G27" s="679"/>
      <c r="H27" s="679">
        <v>3</v>
      </c>
      <c r="I27" s="1650" t="s">
        <v>182</v>
      </c>
      <c r="J27" s="1640" t="s">
        <v>91</v>
      </c>
      <c r="K27" s="1665"/>
    </row>
    <row r="28" spans="1:11" ht="30" customHeight="1">
      <c r="A28" s="1643"/>
      <c r="B28" s="1640"/>
      <c r="C28" s="1640"/>
      <c r="D28" s="811" t="s">
        <v>49</v>
      </c>
      <c r="E28" s="811" t="s">
        <v>2915</v>
      </c>
      <c r="F28" s="811" t="s">
        <v>147</v>
      </c>
      <c r="G28" s="679" t="s">
        <v>1734</v>
      </c>
      <c r="H28" s="679">
        <v>1</v>
      </c>
      <c r="I28" s="1650"/>
      <c r="J28" s="1640"/>
      <c r="K28" s="1665"/>
    </row>
    <row r="29" spans="1:11" ht="30" customHeight="1">
      <c r="A29" s="1643"/>
      <c r="B29" s="1640"/>
      <c r="C29" s="1640"/>
      <c r="D29" s="811" t="s">
        <v>65</v>
      </c>
      <c r="E29" s="811" t="s">
        <v>2936</v>
      </c>
      <c r="F29" s="811" t="s">
        <v>147</v>
      </c>
      <c r="G29" s="679" t="s">
        <v>1734</v>
      </c>
      <c r="H29" s="679" t="s">
        <v>1563</v>
      </c>
      <c r="I29" s="1650"/>
      <c r="J29" s="1640"/>
      <c r="K29" s="1665"/>
    </row>
    <row r="30" spans="1:11" ht="36" customHeight="1">
      <c r="A30" s="1643"/>
      <c r="B30" s="1640"/>
      <c r="C30" s="1640"/>
      <c r="D30" s="811" t="s">
        <v>288</v>
      </c>
      <c r="E30" s="810" t="s">
        <v>2917</v>
      </c>
      <c r="F30" s="811" t="s">
        <v>147</v>
      </c>
      <c r="G30" s="681" t="s">
        <v>4003</v>
      </c>
      <c r="H30" s="681" t="s">
        <v>4571</v>
      </c>
      <c r="I30" s="1650"/>
      <c r="J30" s="1640"/>
      <c r="K30" s="1665"/>
    </row>
    <row r="31" spans="1:11" ht="30" customHeight="1">
      <c r="A31" s="1644"/>
      <c r="B31" s="1640"/>
      <c r="C31" s="1640"/>
      <c r="D31" s="811" t="s">
        <v>165</v>
      </c>
      <c r="E31" s="811" t="s">
        <v>4037</v>
      </c>
      <c r="F31" s="811" t="s">
        <v>4365</v>
      </c>
      <c r="G31" s="681"/>
      <c r="H31" s="681" t="s">
        <v>603</v>
      </c>
      <c r="I31" s="1650"/>
      <c r="J31" s="1640"/>
      <c r="K31" s="1665"/>
    </row>
    <row r="32" spans="1:11" ht="30" customHeight="1">
      <c r="A32" s="1679" t="s">
        <v>6372</v>
      </c>
      <c r="B32" s="1637" t="s">
        <v>1680</v>
      </c>
      <c r="C32" s="1637" t="s">
        <v>131</v>
      </c>
      <c r="D32" s="108" t="s">
        <v>43</v>
      </c>
      <c r="E32" s="106" t="s">
        <v>2918</v>
      </c>
      <c r="F32" s="106" t="s">
        <v>147</v>
      </c>
      <c r="G32" s="106" t="s">
        <v>1732</v>
      </c>
      <c r="H32" s="106" t="s">
        <v>132</v>
      </c>
      <c r="I32" s="1637" t="s">
        <v>182</v>
      </c>
      <c r="J32" s="1679" t="s">
        <v>127</v>
      </c>
      <c r="K32" s="1685" t="s">
        <v>4563</v>
      </c>
    </row>
    <row r="33" spans="1:11" ht="30" customHeight="1">
      <c r="A33" s="1674"/>
      <c r="B33" s="1637"/>
      <c r="C33" s="1637"/>
      <c r="D33" s="108" t="s">
        <v>579</v>
      </c>
      <c r="E33" s="106" t="s">
        <v>2916</v>
      </c>
      <c r="F33" s="106" t="s">
        <v>147</v>
      </c>
      <c r="G33" s="106" t="s">
        <v>1723</v>
      </c>
      <c r="H33" s="106">
        <v>5</v>
      </c>
      <c r="I33" s="1637"/>
      <c r="J33" s="1679"/>
      <c r="K33" s="1685"/>
    </row>
    <row r="34" spans="1:11" ht="30" customHeight="1">
      <c r="A34" s="1674"/>
      <c r="B34" s="1637"/>
      <c r="C34" s="1637"/>
      <c r="D34" s="106" t="s">
        <v>580</v>
      </c>
      <c r="E34" s="106" t="s">
        <v>2919</v>
      </c>
      <c r="F34" s="106" t="s">
        <v>147</v>
      </c>
      <c r="G34" s="106" t="s">
        <v>1725</v>
      </c>
      <c r="H34" s="106" t="s">
        <v>132</v>
      </c>
      <c r="I34" s="1637"/>
      <c r="J34" s="1679"/>
      <c r="K34" s="1685"/>
    </row>
    <row r="35" spans="1:11" ht="30" customHeight="1">
      <c r="A35" s="1674"/>
      <c r="B35" s="1637"/>
      <c r="C35" s="1637"/>
      <c r="D35" s="108" t="s">
        <v>3215</v>
      </c>
      <c r="E35" s="108" t="s">
        <v>92</v>
      </c>
      <c r="F35" s="106" t="s">
        <v>147</v>
      </c>
      <c r="G35" s="106"/>
      <c r="H35" s="106" t="s">
        <v>133</v>
      </c>
      <c r="I35" s="1637"/>
      <c r="J35" s="1679"/>
      <c r="K35" s="1685"/>
    </row>
    <row r="36" spans="1:11" ht="30" customHeight="1">
      <c r="A36" s="1613"/>
      <c r="B36" s="1639" t="s">
        <v>4712</v>
      </c>
      <c r="C36" s="1639" t="s">
        <v>4739</v>
      </c>
      <c r="D36" s="549" t="s">
        <v>3589</v>
      </c>
      <c r="E36" s="549" t="s">
        <v>2914</v>
      </c>
      <c r="F36" s="549" t="s">
        <v>147</v>
      </c>
      <c r="G36" s="811"/>
      <c r="H36" s="549">
        <v>1</v>
      </c>
      <c r="I36" s="1650" t="s">
        <v>182</v>
      </c>
      <c r="J36" s="1640" t="s">
        <v>1557</v>
      </c>
      <c r="K36" s="1665"/>
    </row>
    <row r="37" spans="1:11" ht="30" customHeight="1">
      <c r="A37" s="1614"/>
      <c r="B37" s="1640"/>
      <c r="C37" s="1640"/>
      <c r="D37" s="549" t="s">
        <v>49</v>
      </c>
      <c r="E37" s="549" t="s">
        <v>2911</v>
      </c>
      <c r="F37" s="549" t="s">
        <v>147</v>
      </c>
      <c r="G37" s="811" t="s">
        <v>1634</v>
      </c>
      <c r="H37" s="549">
        <v>3</v>
      </c>
      <c r="I37" s="1650"/>
      <c r="J37" s="1640"/>
      <c r="K37" s="1665"/>
    </row>
    <row r="38" spans="1:11" ht="48" customHeight="1">
      <c r="A38" s="1614"/>
      <c r="B38" s="1640"/>
      <c r="C38" s="1640"/>
      <c r="D38" s="549" t="s">
        <v>2843</v>
      </c>
      <c r="E38" s="550" t="s">
        <v>2913</v>
      </c>
      <c r="F38" s="549" t="s">
        <v>147</v>
      </c>
      <c r="G38" s="811" t="s">
        <v>1722</v>
      </c>
      <c r="H38" s="549">
        <v>3</v>
      </c>
      <c r="I38" s="1650"/>
      <c r="J38" s="1640"/>
      <c r="K38" s="1665"/>
    </row>
    <row r="39" spans="1:11" ht="49.5" customHeight="1">
      <c r="A39" s="1614"/>
      <c r="B39" s="1640"/>
      <c r="C39" s="1640"/>
      <c r="D39" s="549" t="s">
        <v>122</v>
      </c>
      <c r="E39" s="549" t="s">
        <v>4666</v>
      </c>
      <c r="F39" s="549" t="s">
        <v>4365</v>
      </c>
      <c r="G39" s="812"/>
      <c r="H39" s="553" t="s">
        <v>4012</v>
      </c>
      <c r="I39" s="1650"/>
      <c r="J39" s="1640"/>
      <c r="K39" s="1665"/>
    </row>
    <row r="40" spans="1:11" ht="30" customHeight="1">
      <c r="A40" s="1614"/>
      <c r="B40" s="1645" t="s">
        <v>4713</v>
      </c>
      <c r="C40" s="1645" t="s">
        <v>4740</v>
      </c>
      <c r="D40" s="108" t="s">
        <v>3589</v>
      </c>
      <c r="E40" s="106" t="s">
        <v>2914</v>
      </c>
      <c r="F40" s="106" t="s">
        <v>147</v>
      </c>
      <c r="G40" s="108"/>
      <c r="H40" s="108">
        <v>3</v>
      </c>
      <c r="I40" s="1664" t="s">
        <v>182</v>
      </c>
      <c r="J40" s="1637" t="s">
        <v>10</v>
      </c>
      <c r="K40" s="1696"/>
    </row>
    <row r="41" spans="1:11" ht="30" customHeight="1">
      <c r="A41" s="1614"/>
      <c r="B41" s="1637"/>
      <c r="C41" s="1637"/>
      <c r="D41" s="108" t="s">
        <v>49</v>
      </c>
      <c r="E41" s="106" t="s">
        <v>2911</v>
      </c>
      <c r="F41" s="106" t="s">
        <v>147</v>
      </c>
      <c r="G41" s="108" t="s">
        <v>1634</v>
      </c>
      <c r="H41" s="108">
        <v>1</v>
      </c>
      <c r="I41" s="1664"/>
      <c r="J41" s="1637"/>
      <c r="K41" s="1696"/>
    </row>
    <row r="42" spans="1:11" ht="41.25">
      <c r="A42" s="1614"/>
      <c r="B42" s="1637"/>
      <c r="C42" s="1637"/>
      <c r="D42" s="108" t="s">
        <v>2843</v>
      </c>
      <c r="E42" s="109" t="s">
        <v>2913</v>
      </c>
      <c r="F42" s="106" t="s">
        <v>147</v>
      </c>
      <c r="G42" s="108" t="s">
        <v>1722</v>
      </c>
      <c r="H42" s="108">
        <v>1</v>
      </c>
      <c r="I42" s="1664"/>
      <c r="J42" s="1637"/>
      <c r="K42" s="1696"/>
    </row>
    <row r="43" spans="1:11" ht="30" customHeight="1">
      <c r="A43" s="1615"/>
      <c r="B43" s="1637"/>
      <c r="C43" s="1637"/>
      <c r="D43" s="108" t="s">
        <v>122</v>
      </c>
      <c r="E43" s="108" t="s">
        <v>4665</v>
      </c>
      <c r="F43" s="108" t="s">
        <v>4365</v>
      </c>
      <c r="G43" s="128"/>
      <c r="H43" s="128" t="s">
        <v>15</v>
      </c>
      <c r="I43" s="1664"/>
      <c r="J43" s="1637"/>
      <c r="K43" s="1696"/>
    </row>
    <row r="44" spans="1:11" ht="30" customHeight="1">
      <c r="A44" s="1655"/>
      <c r="B44" s="1655" t="s">
        <v>4714</v>
      </c>
      <c r="C44" s="1655" t="s">
        <v>4741</v>
      </c>
      <c r="D44" s="108" t="s">
        <v>49</v>
      </c>
      <c r="E44" s="106" t="s">
        <v>2911</v>
      </c>
      <c r="F44" s="106" t="s">
        <v>147</v>
      </c>
      <c r="G44" s="108" t="s">
        <v>1634</v>
      </c>
      <c r="H44" s="108">
        <v>1</v>
      </c>
      <c r="I44" s="1692" t="s">
        <v>182</v>
      </c>
      <c r="J44" s="1655" t="s">
        <v>10</v>
      </c>
      <c r="K44" s="1603"/>
    </row>
    <row r="45" spans="1:11" ht="41.25">
      <c r="A45" s="1652"/>
      <c r="B45" s="1652"/>
      <c r="C45" s="1652"/>
      <c r="D45" s="108" t="s">
        <v>2843</v>
      </c>
      <c r="E45" s="109" t="s">
        <v>2913</v>
      </c>
      <c r="F45" s="106" t="s">
        <v>147</v>
      </c>
      <c r="G45" s="108" t="s">
        <v>1722</v>
      </c>
      <c r="H45" s="108">
        <v>1</v>
      </c>
      <c r="I45" s="1693"/>
      <c r="J45" s="1652"/>
      <c r="K45" s="1658"/>
    </row>
    <row r="46" spans="1:11" ht="30" customHeight="1">
      <c r="A46" s="1653"/>
      <c r="B46" s="1653"/>
      <c r="C46" s="1653"/>
      <c r="D46" s="108" t="s">
        <v>122</v>
      </c>
      <c r="E46" s="108" t="s">
        <v>4665</v>
      </c>
      <c r="F46" s="108" t="s">
        <v>4365</v>
      </c>
      <c r="G46" s="128"/>
      <c r="H46" s="128" t="s">
        <v>15</v>
      </c>
      <c r="I46" s="1694"/>
      <c r="J46" s="1653"/>
      <c r="K46" s="1659"/>
    </row>
    <row r="47" spans="1:11" ht="30" customHeight="1">
      <c r="A47" s="1639" t="s">
        <v>6372</v>
      </c>
      <c r="B47" s="1639" t="s">
        <v>4247</v>
      </c>
      <c r="C47" s="1639" t="s">
        <v>134</v>
      </c>
      <c r="D47" s="549" t="s">
        <v>103</v>
      </c>
      <c r="E47" s="549" t="s">
        <v>2920</v>
      </c>
      <c r="F47" s="549" t="s">
        <v>147</v>
      </c>
      <c r="G47" s="811"/>
      <c r="H47" s="549">
        <v>1</v>
      </c>
      <c r="I47" s="1640" t="s">
        <v>182</v>
      </c>
      <c r="J47" s="1639" t="s">
        <v>135</v>
      </c>
      <c r="K47" s="1641" t="s">
        <v>4565</v>
      </c>
    </row>
    <row r="48" spans="1:11" ht="30" customHeight="1">
      <c r="A48" s="1639"/>
      <c r="B48" s="1639"/>
      <c r="C48" s="1639"/>
      <c r="D48" s="549" t="s">
        <v>288</v>
      </c>
      <c r="E48" s="549" t="s">
        <v>2917</v>
      </c>
      <c r="F48" s="549" t="s">
        <v>147</v>
      </c>
      <c r="G48" s="811" t="s">
        <v>4711</v>
      </c>
      <c r="H48" s="549" t="s">
        <v>136</v>
      </c>
      <c r="I48" s="1640"/>
      <c r="J48" s="1639"/>
      <c r="K48" s="1641"/>
    </row>
    <row r="49" spans="1:11" ht="30" customHeight="1">
      <c r="A49" s="1639"/>
      <c r="B49" s="1639"/>
      <c r="C49" s="1639"/>
      <c r="D49" s="549" t="s">
        <v>2197</v>
      </c>
      <c r="E49" s="549" t="s">
        <v>2921</v>
      </c>
      <c r="F49" s="549" t="s">
        <v>147</v>
      </c>
      <c r="G49" s="811" t="s">
        <v>1716</v>
      </c>
      <c r="H49" s="549" t="s">
        <v>136</v>
      </c>
      <c r="I49" s="1640"/>
      <c r="J49" s="1639"/>
      <c r="K49" s="1641"/>
    </row>
    <row r="50" spans="1:11" ht="30" customHeight="1">
      <c r="A50" s="1639"/>
      <c r="B50" s="1639"/>
      <c r="C50" s="1639"/>
      <c r="D50" s="549" t="s">
        <v>434</v>
      </c>
      <c r="E50" s="549" t="s">
        <v>4564</v>
      </c>
      <c r="F50" s="549" t="s">
        <v>147</v>
      </c>
      <c r="G50" s="811"/>
      <c r="H50" s="549" t="s">
        <v>129</v>
      </c>
      <c r="I50" s="1640"/>
      <c r="J50" s="1639"/>
      <c r="K50" s="1641"/>
    </row>
    <row r="51" spans="1:11" ht="30" customHeight="1">
      <c r="A51" s="1679" t="s">
        <v>6373</v>
      </c>
      <c r="B51" s="1679" t="s">
        <v>2561</v>
      </c>
      <c r="C51" s="1679" t="s">
        <v>4652</v>
      </c>
      <c r="D51" s="106" t="s">
        <v>521</v>
      </c>
      <c r="E51" s="108" t="s">
        <v>2922</v>
      </c>
      <c r="F51" s="106" t="s">
        <v>147</v>
      </c>
      <c r="G51" s="106" t="s">
        <v>1634</v>
      </c>
      <c r="H51" s="106" t="s">
        <v>4572</v>
      </c>
      <c r="I51" s="1637" t="s">
        <v>182</v>
      </c>
      <c r="J51" s="1679" t="s">
        <v>18</v>
      </c>
      <c r="K51" s="1638" t="s">
        <v>4570</v>
      </c>
    </row>
    <row r="52" spans="1:11" ht="30" customHeight="1">
      <c r="A52" s="1679"/>
      <c r="B52" s="1679"/>
      <c r="C52" s="1679"/>
      <c r="D52" s="106" t="s">
        <v>522</v>
      </c>
      <c r="E52" s="106" t="s">
        <v>523</v>
      </c>
      <c r="F52" s="106" t="s">
        <v>4569</v>
      </c>
      <c r="G52" s="106"/>
      <c r="H52" s="106" t="s">
        <v>4332</v>
      </c>
      <c r="I52" s="1637"/>
      <c r="J52" s="1679"/>
      <c r="K52" s="1638"/>
    </row>
    <row r="53" spans="1:11" ht="30" customHeight="1">
      <c r="A53" s="1679"/>
      <c r="B53" s="1679"/>
      <c r="C53" s="1679"/>
      <c r="D53" s="106" t="s">
        <v>43</v>
      </c>
      <c r="E53" s="106" t="s">
        <v>2923</v>
      </c>
      <c r="F53" s="106" t="s">
        <v>147</v>
      </c>
      <c r="G53" s="106" t="s">
        <v>1725</v>
      </c>
      <c r="H53" s="106">
        <v>1</v>
      </c>
      <c r="I53" s="1637"/>
      <c r="J53" s="1679"/>
      <c r="K53" s="1638"/>
    </row>
    <row r="54" spans="1:11" ht="30" customHeight="1">
      <c r="A54" s="1639" t="s">
        <v>6373</v>
      </c>
      <c r="B54" s="1639" t="s">
        <v>2562</v>
      </c>
      <c r="C54" s="1639" t="s">
        <v>4742</v>
      </c>
      <c r="D54" s="549" t="s">
        <v>9</v>
      </c>
      <c r="E54" s="549" t="s">
        <v>1271</v>
      </c>
      <c r="F54" s="549" t="s">
        <v>268</v>
      </c>
      <c r="G54" s="549"/>
      <c r="H54" s="549" t="s">
        <v>4333</v>
      </c>
      <c r="I54" s="1639" t="s">
        <v>182</v>
      </c>
      <c r="J54" s="1639" t="s">
        <v>18</v>
      </c>
      <c r="K54" s="1641" t="s">
        <v>4653</v>
      </c>
    </row>
    <row r="55" spans="1:11" ht="30" customHeight="1">
      <c r="A55" s="1639"/>
      <c r="B55" s="1639"/>
      <c r="C55" s="1639"/>
      <c r="D55" s="549" t="s">
        <v>106</v>
      </c>
      <c r="E55" s="549" t="s">
        <v>2922</v>
      </c>
      <c r="F55" s="549" t="s">
        <v>147</v>
      </c>
      <c r="G55" s="549" t="s">
        <v>1724</v>
      </c>
      <c r="H55" s="549" t="s">
        <v>4335</v>
      </c>
      <c r="I55" s="1639"/>
      <c r="J55" s="1639"/>
      <c r="K55" s="1641"/>
    </row>
    <row r="56" spans="1:11" ht="30" customHeight="1">
      <c r="A56" s="1639"/>
      <c r="B56" s="1639"/>
      <c r="C56" s="1639"/>
      <c r="D56" s="549" t="s">
        <v>522</v>
      </c>
      <c r="E56" s="549" t="s">
        <v>107</v>
      </c>
      <c r="F56" s="549" t="s">
        <v>4568</v>
      </c>
      <c r="G56" s="549"/>
      <c r="H56" s="549" t="s">
        <v>4332</v>
      </c>
      <c r="I56" s="1639"/>
      <c r="J56" s="1639"/>
      <c r="K56" s="1641"/>
    </row>
    <row r="57" spans="1:11" ht="30" customHeight="1">
      <c r="A57" s="1639"/>
      <c r="B57" s="1639"/>
      <c r="C57" s="1639"/>
      <c r="D57" s="549" t="s">
        <v>43</v>
      </c>
      <c r="E57" s="549" t="s">
        <v>2923</v>
      </c>
      <c r="F57" s="549" t="s">
        <v>147</v>
      </c>
      <c r="G57" s="549" t="s">
        <v>1725</v>
      </c>
      <c r="H57" s="549">
        <v>1</v>
      </c>
      <c r="I57" s="1639"/>
      <c r="J57" s="1639"/>
      <c r="K57" s="1641"/>
    </row>
    <row r="58" spans="1:11" ht="30" customHeight="1">
      <c r="A58" s="1679" t="s">
        <v>137</v>
      </c>
      <c r="B58" s="1679" t="s">
        <v>1681</v>
      </c>
      <c r="C58" s="1679" t="s">
        <v>138</v>
      </c>
      <c r="D58" s="107" t="s">
        <v>1881</v>
      </c>
      <c r="E58" s="106" t="s">
        <v>2918</v>
      </c>
      <c r="F58" s="106" t="s">
        <v>147</v>
      </c>
      <c r="G58" s="108" t="s">
        <v>1739</v>
      </c>
      <c r="H58" s="108" t="s">
        <v>139</v>
      </c>
      <c r="I58" s="1684" t="s">
        <v>181</v>
      </c>
      <c r="J58" s="1679" t="s">
        <v>140</v>
      </c>
      <c r="K58" s="1685" t="s">
        <v>4575</v>
      </c>
    </row>
    <row r="59" spans="1:11" ht="48" customHeight="1">
      <c r="A59" s="1674"/>
      <c r="B59" s="1679"/>
      <c r="C59" s="1679"/>
      <c r="D59" s="106" t="s">
        <v>4370</v>
      </c>
      <c r="E59" s="109" t="s">
        <v>4573</v>
      </c>
      <c r="F59" s="106" t="s">
        <v>147</v>
      </c>
      <c r="G59" s="106" t="s">
        <v>1634</v>
      </c>
      <c r="H59" s="106" t="s">
        <v>67</v>
      </c>
      <c r="I59" s="1684"/>
      <c r="J59" s="1679"/>
      <c r="K59" s="1685"/>
    </row>
    <row r="60" spans="1:11" ht="48" customHeight="1">
      <c r="A60" s="1674"/>
      <c r="B60" s="1679"/>
      <c r="C60" s="1679"/>
      <c r="D60" s="106" t="s">
        <v>3911</v>
      </c>
      <c r="E60" s="109" t="s">
        <v>4574</v>
      </c>
      <c r="F60" s="106" t="s">
        <v>147</v>
      </c>
      <c r="G60" s="108" t="s">
        <v>1909</v>
      </c>
      <c r="H60" s="108" t="s">
        <v>67</v>
      </c>
      <c r="I60" s="1684"/>
      <c r="J60" s="1679"/>
      <c r="K60" s="1685"/>
    </row>
    <row r="61" spans="1:11" ht="30" customHeight="1">
      <c r="A61" s="1674"/>
      <c r="B61" s="1679"/>
      <c r="C61" s="1679"/>
      <c r="D61" s="106" t="s">
        <v>68</v>
      </c>
      <c r="E61" s="106" t="s">
        <v>2914</v>
      </c>
      <c r="F61" s="106" t="s">
        <v>147</v>
      </c>
      <c r="G61" s="108" t="s">
        <v>1743</v>
      </c>
      <c r="H61" s="108" t="s">
        <v>67</v>
      </c>
      <c r="I61" s="1684"/>
      <c r="J61" s="1679"/>
      <c r="K61" s="1685"/>
    </row>
    <row r="62" spans="1:11" s="114" customFormat="1" ht="75" customHeight="1">
      <c r="A62" s="1601" t="s">
        <v>4580</v>
      </c>
      <c r="B62" s="116" t="s">
        <v>1683</v>
      </c>
      <c r="C62" s="116" t="s">
        <v>4578</v>
      </c>
      <c r="D62" s="116" t="s">
        <v>52</v>
      </c>
      <c r="E62" s="116" t="s">
        <v>4577</v>
      </c>
      <c r="F62" s="109" t="s">
        <v>148</v>
      </c>
      <c r="G62" s="116"/>
      <c r="H62" s="116" t="s">
        <v>4336</v>
      </c>
      <c r="I62" s="149" t="s">
        <v>303</v>
      </c>
      <c r="J62" s="116" t="s">
        <v>18</v>
      </c>
      <c r="K62" s="554" t="s">
        <v>309</v>
      </c>
    </row>
    <row r="63" spans="1:11" s="114" customFormat="1" ht="56.25" customHeight="1">
      <c r="A63" s="1602"/>
      <c r="B63" s="226"/>
      <c r="C63" s="116"/>
      <c r="D63" s="116" t="s">
        <v>52</v>
      </c>
      <c r="E63" s="116" t="s">
        <v>4576</v>
      </c>
      <c r="F63" s="109" t="s">
        <v>311</v>
      </c>
      <c r="G63" s="116"/>
      <c r="H63" s="116" t="s">
        <v>3233</v>
      </c>
      <c r="I63" s="149" t="s">
        <v>303</v>
      </c>
      <c r="J63" s="116" t="s">
        <v>18</v>
      </c>
      <c r="K63" s="554" t="s">
        <v>4651</v>
      </c>
    </row>
    <row r="64" spans="1:11" s="114" customFormat="1" ht="50.1" customHeight="1">
      <c r="A64" s="1608" t="s">
        <v>6374</v>
      </c>
      <c r="B64" s="1639" t="s">
        <v>4582</v>
      </c>
      <c r="C64" s="1639" t="s">
        <v>4649</v>
      </c>
      <c r="D64" s="550" t="s">
        <v>52</v>
      </c>
      <c r="E64" s="550" t="s">
        <v>2918</v>
      </c>
      <c r="F64" s="550" t="s">
        <v>148</v>
      </c>
      <c r="G64" s="550"/>
      <c r="H64" s="550" t="s">
        <v>4337</v>
      </c>
      <c r="I64" s="1639" t="s">
        <v>303</v>
      </c>
      <c r="J64" s="1639" t="s">
        <v>18</v>
      </c>
      <c r="K64" s="1651" t="s">
        <v>4371</v>
      </c>
    </row>
    <row r="65" spans="1:11" s="114" customFormat="1" ht="30" customHeight="1">
      <c r="A65" s="1612"/>
      <c r="B65" s="1639"/>
      <c r="C65" s="1639"/>
      <c r="D65" s="550" t="s">
        <v>49</v>
      </c>
      <c r="E65" s="550" t="s">
        <v>19</v>
      </c>
      <c r="F65" s="550" t="s">
        <v>7</v>
      </c>
      <c r="G65" s="550"/>
      <c r="H65" s="550" t="s">
        <v>4337</v>
      </c>
      <c r="I65" s="1639"/>
      <c r="J65" s="1639"/>
      <c r="K65" s="1651"/>
    </row>
    <row r="66" spans="1:11" s="114" customFormat="1" ht="30" customHeight="1">
      <c r="A66" s="1612"/>
      <c r="B66" s="1639"/>
      <c r="C66" s="1639"/>
      <c r="D66" s="550" t="s">
        <v>3536</v>
      </c>
      <c r="E66" s="550" t="s">
        <v>2926</v>
      </c>
      <c r="F66" s="550" t="s">
        <v>147</v>
      </c>
      <c r="G66" s="550"/>
      <c r="H66" s="550">
        <v>1</v>
      </c>
      <c r="I66" s="1639"/>
      <c r="J66" s="1639"/>
      <c r="K66" s="1651"/>
    </row>
    <row r="67" spans="1:11" s="114" customFormat="1" ht="50.1" customHeight="1">
      <c r="A67" s="1612"/>
      <c r="B67" s="1639" t="s">
        <v>4581</v>
      </c>
      <c r="C67" s="1639" t="s">
        <v>4648</v>
      </c>
      <c r="D67" s="724" t="s">
        <v>52</v>
      </c>
      <c r="E67" s="724" t="s">
        <v>4583</v>
      </c>
      <c r="F67" s="724" t="s">
        <v>311</v>
      </c>
      <c r="G67" s="724"/>
      <c r="H67" s="724" t="s">
        <v>4337</v>
      </c>
      <c r="I67" s="1639" t="s">
        <v>303</v>
      </c>
      <c r="J67" s="1639" t="s">
        <v>18</v>
      </c>
      <c r="K67" s="1651" t="s">
        <v>4650</v>
      </c>
    </row>
    <row r="68" spans="1:11" s="114" customFormat="1" ht="30" customHeight="1">
      <c r="A68" s="1612"/>
      <c r="B68" s="1639"/>
      <c r="C68" s="1639"/>
      <c r="D68" s="724" t="s">
        <v>49</v>
      </c>
      <c r="E68" s="724" t="s">
        <v>19</v>
      </c>
      <c r="F68" s="724" t="s">
        <v>7</v>
      </c>
      <c r="G68" s="724"/>
      <c r="H68" s="724" t="s">
        <v>4337</v>
      </c>
      <c r="I68" s="1639"/>
      <c r="J68" s="1639"/>
      <c r="K68" s="1651"/>
    </row>
    <row r="69" spans="1:11" s="114" customFormat="1" ht="30" customHeight="1">
      <c r="A69" s="1609"/>
      <c r="B69" s="1639"/>
      <c r="C69" s="1639"/>
      <c r="D69" s="724" t="s">
        <v>3536</v>
      </c>
      <c r="E69" s="724" t="s">
        <v>2926</v>
      </c>
      <c r="F69" s="724" t="s">
        <v>147</v>
      </c>
      <c r="G69" s="724"/>
      <c r="H69" s="724">
        <v>1</v>
      </c>
      <c r="I69" s="1639"/>
      <c r="J69" s="1639"/>
      <c r="K69" s="1651"/>
    </row>
    <row r="70" spans="1:11" s="114" customFormat="1" ht="57.75" customHeight="1">
      <c r="A70" s="911" t="s">
        <v>179</v>
      </c>
      <c r="B70" s="116" t="s">
        <v>4696</v>
      </c>
      <c r="C70" s="116" t="s">
        <v>4743</v>
      </c>
      <c r="D70" s="116" t="s">
        <v>9</v>
      </c>
      <c r="E70" s="116" t="s">
        <v>2914</v>
      </c>
      <c r="F70" s="109" t="s">
        <v>7</v>
      </c>
      <c r="G70" s="116"/>
      <c r="H70" s="116">
        <v>1</v>
      </c>
      <c r="I70" s="149" t="s">
        <v>78</v>
      </c>
      <c r="J70" s="116" t="s">
        <v>10</v>
      </c>
      <c r="K70" s="369"/>
    </row>
    <row r="71" spans="1:11" s="114" customFormat="1" ht="51.75" customHeight="1">
      <c r="A71" s="911" t="s">
        <v>179</v>
      </c>
      <c r="B71" s="116" t="s">
        <v>4697</v>
      </c>
      <c r="C71" s="116" t="s">
        <v>4744</v>
      </c>
      <c r="D71" s="116" t="s">
        <v>9</v>
      </c>
      <c r="E71" s="116" t="s">
        <v>2914</v>
      </c>
      <c r="F71" s="109" t="s">
        <v>7</v>
      </c>
      <c r="G71" s="116"/>
      <c r="H71" s="116">
        <v>1</v>
      </c>
      <c r="I71" s="149" t="s">
        <v>79</v>
      </c>
      <c r="J71" s="116" t="s">
        <v>10</v>
      </c>
      <c r="K71" s="369"/>
    </row>
    <row r="72" spans="1:11" s="119" customFormat="1" ht="37.5" customHeight="1">
      <c r="A72" s="1639" t="s">
        <v>4586</v>
      </c>
      <c r="B72" s="1639" t="s">
        <v>4602</v>
      </c>
      <c r="C72" s="1639" t="s">
        <v>4745</v>
      </c>
      <c r="D72" s="551" t="s">
        <v>336</v>
      </c>
      <c r="E72" s="549" t="s">
        <v>2914</v>
      </c>
      <c r="F72" s="550" t="s">
        <v>148</v>
      </c>
      <c r="G72" s="550"/>
      <c r="H72" s="549">
        <v>1</v>
      </c>
      <c r="I72" s="1640" t="s">
        <v>303</v>
      </c>
      <c r="J72" s="1640" t="s">
        <v>335</v>
      </c>
      <c r="K72" s="1639"/>
    </row>
    <row r="73" spans="1:11" s="119" customFormat="1" ht="37.5" customHeight="1">
      <c r="A73" s="1640"/>
      <c r="B73" s="1640"/>
      <c r="C73" s="1640"/>
      <c r="D73" s="551" t="s">
        <v>334</v>
      </c>
      <c r="E73" s="549" t="s">
        <v>2931</v>
      </c>
      <c r="F73" s="550" t="s">
        <v>148</v>
      </c>
      <c r="G73" s="550"/>
      <c r="H73" s="550" t="s">
        <v>284</v>
      </c>
      <c r="I73" s="1640"/>
      <c r="J73" s="1640"/>
      <c r="K73" s="1639"/>
    </row>
    <row r="74" spans="1:11" s="119" customFormat="1" ht="37.5" customHeight="1">
      <c r="A74" s="1642" t="s">
        <v>226</v>
      </c>
      <c r="B74" s="1679" t="s">
        <v>4254</v>
      </c>
      <c r="C74" s="1679" t="s">
        <v>4255</v>
      </c>
      <c r="D74" s="109" t="s">
        <v>296</v>
      </c>
      <c r="E74" s="109" t="s">
        <v>2917</v>
      </c>
      <c r="F74" s="109" t="s">
        <v>268</v>
      </c>
      <c r="G74" s="109" t="s">
        <v>1741</v>
      </c>
      <c r="H74" s="124">
        <v>1</v>
      </c>
      <c r="I74" s="1645" t="s">
        <v>270</v>
      </c>
      <c r="J74" s="1645" t="s">
        <v>166</v>
      </c>
      <c r="K74" s="1646" t="s">
        <v>2555</v>
      </c>
    </row>
    <row r="75" spans="1:11" s="119" customFormat="1" ht="60" customHeight="1">
      <c r="A75" s="1643"/>
      <c r="B75" s="1679"/>
      <c r="C75" s="1679"/>
      <c r="D75" s="116" t="s">
        <v>65</v>
      </c>
      <c r="E75" s="109" t="s">
        <v>4252</v>
      </c>
      <c r="F75" s="109" t="s">
        <v>268</v>
      </c>
      <c r="G75" s="109" t="s">
        <v>1742</v>
      </c>
      <c r="H75" s="121">
        <v>2</v>
      </c>
      <c r="I75" s="1645"/>
      <c r="J75" s="1645"/>
      <c r="K75" s="1646"/>
    </row>
    <row r="76" spans="1:11" s="119" customFormat="1" ht="37.5" customHeight="1">
      <c r="A76" s="1643"/>
      <c r="B76" s="1679"/>
      <c r="C76" s="1679"/>
      <c r="D76" s="109" t="s">
        <v>165</v>
      </c>
      <c r="E76" s="109" t="s">
        <v>163</v>
      </c>
      <c r="F76" s="109" t="s">
        <v>268</v>
      </c>
      <c r="G76" s="109"/>
      <c r="H76" s="121" t="s">
        <v>223</v>
      </c>
      <c r="I76" s="1645"/>
      <c r="J76" s="1645"/>
      <c r="K76" s="1646"/>
    </row>
    <row r="77" spans="1:11" s="119" customFormat="1" ht="37.5" customHeight="1">
      <c r="A77" s="1643"/>
      <c r="B77" s="1639" t="s">
        <v>4253</v>
      </c>
      <c r="C77" s="1639" t="s">
        <v>4256</v>
      </c>
      <c r="D77" s="683" t="s">
        <v>43</v>
      </c>
      <c r="E77" s="683" t="s">
        <v>2917</v>
      </c>
      <c r="F77" s="683" t="s">
        <v>268</v>
      </c>
      <c r="G77" s="683" t="s">
        <v>1741</v>
      </c>
      <c r="H77" s="278">
        <v>1</v>
      </c>
      <c r="I77" s="1639" t="s">
        <v>270</v>
      </c>
      <c r="J77" s="1639" t="s">
        <v>166</v>
      </c>
      <c r="K77" s="1651" t="s">
        <v>4654</v>
      </c>
    </row>
    <row r="78" spans="1:11" s="119" customFormat="1" ht="60" customHeight="1">
      <c r="A78" s="1643"/>
      <c r="B78" s="1639"/>
      <c r="C78" s="1639"/>
      <c r="D78" s="683" t="s">
        <v>65</v>
      </c>
      <c r="E78" s="683" t="s">
        <v>4257</v>
      </c>
      <c r="F78" s="683" t="s">
        <v>268</v>
      </c>
      <c r="G78" s="683" t="s">
        <v>1718</v>
      </c>
      <c r="H78" s="278">
        <v>2</v>
      </c>
      <c r="I78" s="1639"/>
      <c r="J78" s="1639"/>
      <c r="K78" s="1651"/>
    </row>
    <row r="79" spans="1:11" s="119" customFormat="1" ht="37.5" customHeight="1">
      <c r="A79" s="1644"/>
      <c r="B79" s="1639"/>
      <c r="C79" s="1639"/>
      <c r="D79" s="683" t="s">
        <v>165</v>
      </c>
      <c r="E79" s="683" t="s">
        <v>107</v>
      </c>
      <c r="F79" s="683" t="s">
        <v>268</v>
      </c>
      <c r="G79" s="683"/>
      <c r="H79" s="278" t="s">
        <v>132</v>
      </c>
      <c r="I79" s="1639"/>
      <c r="J79" s="1639"/>
      <c r="K79" s="1651"/>
    </row>
    <row r="80" spans="1:11" s="119" customFormat="1" ht="96.75" customHeight="1">
      <c r="A80" s="116" t="s">
        <v>6376</v>
      </c>
      <c r="B80" s="116" t="s">
        <v>1691</v>
      </c>
      <c r="C80" s="116" t="s">
        <v>4585</v>
      </c>
      <c r="D80" s="118" t="s">
        <v>334</v>
      </c>
      <c r="E80" s="108" t="s">
        <v>2930</v>
      </c>
      <c r="F80" s="109" t="s">
        <v>148</v>
      </c>
      <c r="G80" s="109"/>
      <c r="H80" s="106" t="s">
        <v>284</v>
      </c>
      <c r="I80" s="108" t="s">
        <v>79</v>
      </c>
      <c r="J80" s="108" t="s">
        <v>335</v>
      </c>
      <c r="K80" s="174" t="s">
        <v>2318</v>
      </c>
    </row>
    <row r="81" spans="1:11" ht="36.75" customHeight="1">
      <c r="A81" s="1613" t="s">
        <v>4589</v>
      </c>
      <c r="B81" s="549" t="s">
        <v>1692</v>
      </c>
      <c r="C81" s="550" t="s">
        <v>4587</v>
      </c>
      <c r="D81" s="549" t="s">
        <v>772</v>
      </c>
      <c r="E81" s="549" t="s">
        <v>2922</v>
      </c>
      <c r="F81" s="702" t="s">
        <v>148</v>
      </c>
      <c r="G81" s="549" t="s">
        <v>1634</v>
      </c>
      <c r="H81" s="549" t="s">
        <v>4341</v>
      </c>
      <c r="I81" s="549" t="s">
        <v>322</v>
      </c>
      <c r="J81" s="725" t="s">
        <v>363</v>
      </c>
      <c r="K81" s="549"/>
    </row>
    <row r="82" spans="1:11" ht="36.75" customHeight="1">
      <c r="A82" s="1615"/>
      <c r="B82" s="106" t="s">
        <v>1693</v>
      </c>
      <c r="C82" s="109" t="s">
        <v>4588</v>
      </c>
      <c r="D82" s="106" t="s">
        <v>772</v>
      </c>
      <c r="E82" s="106" t="s">
        <v>2922</v>
      </c>
      <c r="F82" s="106" t="s">
        <v>7</v>
      </c>
      <c r="G82" s="106" t="s">
        <v>1634</v>
      </c>
      <c r="H82" s="106" t="s">
        <v>4342</v>
      </c>
      <c r="I82" s="106" t="s">
        <v>493</v>
      </c>
      <c r="J82" s="106" t="s">
        <v>3803</v>
      </c>
      <c r="K82" s="106"/>
    </row>
    <row r="83" spans="1:11" ht="36.75" customHeight="1">
      <c r="A83" s="1645" t="s">
        <v>7317</v>
      </c>
      <c r="B83" s="1645" t="s">
        <v>4707</v>
      </c>
      <c r="C83" s="1645" t="s">
        <v>4749</v>
      </c>
      <c r="D83" s="106" t="s">
        <v>49</v>
      </c>
      <c r="E83" s="106" t="s">
        <v>197</v>
      </c>
      <c r="F83" s="106" t="s">
        <v>44</v>
      </c>
      <c r="G83" s="106" t="s">
        <v>1634</v>
      </c>
      <c r="H83" s="106">
        <v>2</v>
      </c>
      <c r="I83" s="1674" t="s">
        <v>182</v>
      </c>
      <c r="J83" s="1674" t="s">
        <v>4591</v>
      </c>
      <c r="K83" s="1603" t="s">
        <v>4592</v>
      </c>
    </row>
    <row r="84" spans="1:11" ht="36.75" customHeight="1">
      <c r="A84" s="1637"/>
      <c r="B84" s="1637"/>
      <c r="C84" s="1637"/>
      <c r="D84" s="107" t="s">
        <v>1881</v>
      </c>
      <c r="E84" s="106" t="s">
        <v>193</v>
      </c>
      <c r="F84" s="106" t="s">
        <v>148</v>
      </c>
      <c r="G84" s="106" t="s">
        <v>1721</v>
      </c>
      <c r="H84" s="106">
        <v>2</v>
      </c>
      <c r="I84" s="1674"/>
      <c r="J84" s="1674"/>
      <c r="K84" s="1680"/>
    </row>
    <row r="85" spans="1:11" ht="43.5" customHeight="1">
      <c r="A85" s="1637"/>
      <c r="B85" s="1637"/>
      <c r="C85" s="1637"/>
      <c r="D85" s="106" t="s">
        <v>2843</v>
      </c>
      <c r="E85" s="109" t="s">
        <v>4590</v>
      </c>
      <c r="F85" s="106" t="s">
        <v>44</v>
      </c>
      <c r="G85" s="106" t="s">
        <v>1722</v>
      </c>
      <c r="H85" s="106">
        <v>2</v>
      </c>
      <c r="I85" s="1674"/>
      <c r="J85" s="1674"/>
      <c r="K85" s="1680"/>
    </row>
    <row r="86" spans="1:11" ht="36.75" customHeight="1">
      <c r="A86" s="1637"/>
      <c r="B86" s="1637"/>
      <c r="C86" s="1637"/>
      <c r="D86" s="106" t="s">
        <v>436</v>
      </c>
      <c r="E86" s="106" t="s">
        <v>269</v>
      </c>
      <c r="F86" s="106" t="s">
        <v>44</v>
      </c>
      <c r="G86" s="106" t="s">
        <v>1720</v>
      </c>
      <c r="H86" s="106" t="s">
        <v>3989</v>
      </c>
      <c r="I86" s="1674"/>
      <c r="J86" s="1674"/>
      <c r="K86" s="1680"/>
    </row>
    <row r="87" spans="1:11" ht="36.75" customHeight="1">
      <c r="A87" s="1637"/>
      <c r="B87" s="1637"/>
      <c r="C87" s="1637"/>
      <c r="D87" s="106" t="s">
        <v>2082</v>
      </c>
      <c r="E87" s="106" t="s">
        <v>24</v>
      </c>
      <c r="F87" s="106" t="s">
        <v>311</v>
      </c>
      <c r="G87" s="106"/>
      <c r="H87" s="106" t="s">
        <v>418</v>
      </c>
      <c r="I87" s="1674"/>
      <c r="J87" s="1674"/>
      <c r="K87" s="1680"/>
    </row>
    <row r="88" spans="1:11" s="122" customFormat="1" ht="36.75" customHeight="1">
      <c r="A88" s="1637"/>
      <c r="B88" s="1637"/>
      <c r="C88" s="1637"/>
      <c r="D88" s="106" t="s">
        <v>4594</v>
      </c>
      <c r="E88" s="106" t="s">
        <v>495</v>
      </c>
      <c r="F88" s="106" t="s">
        <v>44</v>
      </c>
      <c r="G88" s="106"/>
      <c r="H88" s="106">
        <v>1</v>
      </c>
      <c r="I88" s="1674"/>
      <c r="J88" s="1674"/>
      <c r="K88" s="1681"/>
    </row>
    <row r="89" spans="1:11" ht="36.75" customHeight="1">
      <c r="A89" s="1637"/>
      <c r="B89" s="1637" t="s">
        <v>4706</v>
      </c>
      <c r="C89" s="1637" t="s">
        <v>4593</v>
      </c>
      <c r="D89" s="1268" t="s">
        <v>49</v>
      </c>
      <c r="E89" s="1268" t="s">
        <v>197</v>
      </c>
      <c r="F89" s="1268" t="s">
        <v>44</v>
      </c>
      <c r="G89" s="1268" t="s">
        <v>1634</v>
      </c>
      <c r="H89" s="1268">
        <v>1</v>
      </c>
      <c r="I89" s="1637" t="s">
        <v>182</v>
      </c>
      <c r="J89" s="1637" t="s">
        <v>4591</v>
      </c>
      <c r="K89" s="1647" t="s">
        <v>4656</v>
      </c>
    </row>
    <row r="90" spans="1:11" ht="36.75" customHeight="1">
      <c r="A90" s="1637"/>
      <c r="B90" s="1637"/>
      <c r="C90" s="1637"/>
      <c r="D90" s="110" t="s">
        <v>1881</v>
      </c>
      <c r="E90" s="1268" t="s">
        <v>193</v>
      </c>
      <c r="F90" s="1268" t="s">
        <v>148</v>
      </c>
      <c r="G90" s="1268" t="s">
        <v>1721</v>
      </c>
      <c r="H90" s="1268">
        <v>1</v>
      </c>
      <c r="I90" s="1637"/>
      <c r="J90" s="1637"/>
      <c r="K90" s="1687"/>
    </row>
    <row r="91" spans="1:11" ht="43.5" customHeight="1">
      <c r="A91" s="1637"/>
      <c r="B91" s="1637"/>
      <c r="C91" s="1637"/>
      <c r="D91" s="1268" t="s">
        <v>2843</v>
      </c>
      <c r="E91" s="1267" t="s">
        <v>4590</v>
      </c>
      <c r="F91" s="1268" t="s">
        <v>44</v>
      </c>
      <c r="G91" s="1268" t="s">
        <v>1722</v>
      </c>
      <c r="H91" s="1268">
        <v>1</v>
      </c>
      <c r="I91" s="1637"/>
      <c r="J91" s="1637"/>
      <c r="K91" s="1687"/>
    </row>
    <row r="92" spans="1:11" ht="36.75" customHeight="1">
      <c r="A92" s="1637"/>
      <c r="B92" s="1637"/>
      <c r="C92" s="1637"/>
      <c r="D92" s="1268" t="s">
        <v>436</v>
      </c>
      <c r="E92" s="1268" t="s">
        <v>269</v>
      </c>
      <c r="F92" s="1268" t="s">
        <v>44</v>
      </c>
      <c r="G92" s="1268" t="s">
        <v>1720</v>
      </c>
      <c r="H92" s="1268" t="s">
        <v>4595</v>
      </c>
      <c r="I92" s="1637"/>
      <c r="J92" s="1637"/>
      <c r="K92" s="1687"/>
    </row>
    <row r="93" spans="1:11" ht="36.75" customHeight="1">
      <c r="A93" s="1637"/>
      <c r="B93" s="1637"/>
      <c r="C93" s="1637"/>
      <c r="D93" s="1268" t="s">
        <v>2082</v>
      </c>
      <c r="E93" s="1268" t="s">
        <v>24</v>
      </c>
      <c r="F93" s="1268" t="s">
        <v>311</v>
      </c>
      <c r="G93" s="1268"/>
      <c r="H93" s="1268" t="s">
        <v>4596</v>
      </c>
      <c r="I93" s="1637"/>
      <c r="J93" s="1637"/>
      <c r="K93" s="1687"/>
    </row>
    <row r="94" spans="1:11" s="122" customFormat="1" ht="36.75" customHeight="1">
      <c r="A94" s="1608" t="s">
        <v>6377</v>
      </c>
      <c r="B94" s="1639" t="s">
        <v>1695</v>
      </c>
      <c r="C94" s="1639" t="s">
        <v>4750</v>
      </c>
      <c r="D94" s="549" t="s">
        <v>434</v>
      </c>
      <c r="E94" s="549" t="s">
        <v>501</v>
      </c>
      <c r="F94" s="549" t="s">
        <v>44</v>
      </c>
      <c r="G94" s="549" t="s">
        <v>1722</v>
      </c>
      <c r="H94" s="549">
        <v>1</v>
      </c>
      <c r="I94" s="1640" t="s">
        <v>79</v>
      </c>
      <c r="J94" s="1640" t="s">
        <v>502</v>
      </c>
      <c r="K94" s="1640"/>
    </row>
    <row r="95" spans="1:11" ht="36.75" customHeight="1">
      <c r="A95" s="1612"/>
      <c r="B95" s="1640"/>
      <c r="C95" s="1640"/>
      <c r="D95" s="549" t="s">
        <v>3589</v>
      </c>
      <c r="E95" s="549" t="s">
        <v>495</v>
      </c>
      <c r="F95" s="549" t="s">
        <v>44</v>
      </c>
      <c r="G95" s="549"/>
      <c r="H95" s="549">
        <v>1</v>
      </c>
      <c r="I95" s="1640"/>
      <c r="J95" s="1640"/>
      <c r="K95" s="1640"/>
    </row>
    <row r="96" spans="1:11" ht="36.75" customHeight="1">
      <c r="A96" s="1609"/>
      <c r="B96" s="1640"/>
      <c r="C96" s="1640"/>
      <c r="D96" s="549" t="s">
        <v>49</v>
      </c>
      <c r="E96" s="550" t="s">
        <v>3594</v>
      </c>
      <c r="F96" s="549" t="s">
        <v>311</v>
      </c>
      <c r="G96" s="549"/>
      <c r="H96" s="549" t="s">
        <v>15</v>
      </c>
      <c r="I96" s="1640"/>
      <c r="J96" s="1640"/>
      <c r="K96" s="1640"/>
    </row>
    <row r="97" spans="1:11" ht="27" customHeight="1">
      <c r="A97" s="1601" t="s">
        <v>6378</v>
      </c>
      <c r="B97" s="1601" t="s">
        <v>4754</v>
      </c>
      <c r="C97" s="1642" t="s">
        <v>4556</v>
      </c>
      <c r="D97" s="1268" t="s">
        <v>49</v>
      </c>
      <c r="E97" s="1268" t="s">
        <v>506</v>
      </c>
      <c r="F97" s="1268" t="s">
        <v>7</v>
      </c>
      <c r="G97" s="1268" t="s">
        <v>1717</v>
      </c>
      <c r="H97" s="1268">
        <v>1</v>
      </c>
      <c r="I97" s="1642" t="s">
        <v>4715</v>
      </c>
      <c r="J97" s="1642" t="s">
        <v>4410</v>
      </c>
      <c r="K97" s="1647" t="s">
        <v>4968</v>
      </c>
    </row>
    <row r="98" spans="1:11" ht="27" customHeight="1">
      <c r="A98" s="1660"/>
      <c r="B98" s="1660"/>
      <c r="C98" s="1643"/>
      <c r="D98" s="1268" t="s">
        <v>49</v>
      </c>
      <c r="E98" s="1268" t="s">
        <v>507</v>
      </c>
      <c r="F98" s="1268" t="s">
        <v>7</v>
      </c>
      <c r="G98" s="1268" t="s">
        <v>1717</v>
      </c>
      <c r="H98" s="1268" t="s">
        <v>4353</v>
      </c>
      <c r="I98" s="1643"/>
      <c r="J98" s="1643"/>
      <c r="K98" s="1648"/>
    </row>
    <row r="99" spans="1:11" ht="27" customHeight="1">
      <c r="A99" s="1660"/>
      <c r="B99" s="1660"/>
      <c r="C99" s="1643"/>
      <c r="D99" s="1268" t="s">
        <v>2843</v>
      </c>
      <c r="E99" s="1267" t="s">
        <v>4752</v>
      </c>
      <c r="F99" s="1268" t="s">
        <v>7</v>
      </c>
      <c r="G99" s="1268"/>
      <c r="H99" s="1268" t="s">
        <v>4466</v>
      </c>
      <c r="I99" s="1643"/>
      <c r="J99" s="1643"/>
      <c r="K99" s="1648"/>
    </row>
    <row r="100" spans="1:11" ht="27" customHeight="1">
      <c r="A100" s="1660"/>
      <c r="B100" s="1660"/>
      <c r="C100" s="1643"/>
      <c r="D100" s="110" t="s">
        <v>1881</v>
      </c>
      <c r="E100" s="1268" t="s">
        <v>508</v>
      </c>
      <c r="F100" s="1268" t="s">
        <v>7</v>
      </c>
      <c r="G100" s="1268" t="s">
        <v>1724</v>
      </c>
      <c r="H100" s="1268">
        <v>1</v>
      </c>
      <c r="I100" s="1643"/>
      <c r="J100" s="1643"/>
      <c r="K100" s="1648"/>
    </row>
    <row r="101" spans="1:11" ht="27" customHeight="1">
      <c r="A101" s="1660"/>
      <c r="B101" s="1660"/>
      <c r="C101" s="1643"/>
      <c r="D101" s="1268" t="s">
        <v>2081</v>
      </c>
      <c r="E101" s="1268" t="s">
        <v>509</v>
      </c>
      <c r="F101" s="1268" t="s">
        <v>7</v>
      </c>
      <c r="G101" s="1268" t="s">
        <v>1725</v>
      </c>
      <c r="H101" s="1268">
        <v>10</v>
      </c>
      <c r="I101" s="1643"/>
      <c r="J101" s="1643"/>
      <c r="K101" s="1648"/>
    </row>
    <row r="102" spans="1:11" ht="27" customHeight="1">
      <c r="A102" s="1660"/>
      <c r="B102" s="1660"/>
      <c r="C102" s="1643"/>
      <c r="D102" s="1268" t="s">
        <v>2081</v>
      </c>
      <c r="E102" s="1268" t="s">
        <v>4402</v>
      </c>
      <c r="F102" s="1268" t="s">
        <v>7</v>
      </c>
      <c r="G102" s="1268" t="s">
        <v>1726</v>
      </c>
      <c r="H102" s="1268">
        <v>10</v>
      </c>
      <c r="I102" s="1643"/>
      <c r="J102" s="1643"/>
      <c r="K102" s="1648"/>
    </row>
    <row r="103" spans="1:11" ht="27" customHeight="1">
      <c r="A103" s="1660"/>
      <c r="B103" s="1660"/>
      <c r="C103" s="1643"/>
      <c r="D103" s="1268" t="s">
        <v>4417</v>
      </c>
      <c r="E103" s="1268" t="s">
        <v>4405</v>
      </c>
      <c r="F103" s="1268" t="s">
        <v>299</v>
      </c>
      <c r="G103" s="1268"/>
      <c r="H103" s="1268">
        <v>11</v>
      </c>
      <c r="I103" s="1643"/>
      <c r="J103" s="1643"/>
      <c r="K103" s="1648"/>
    </row>
    <row r="104" spans="1:11" ht="27" customHeight="1">
      <c r="A104" s="1660"/>
      <c r="B104" s="1660"/>
      <c r="C104" s="1643"/>
      <c r="D104" s="1268" t="s">
        <v>4416</v>
      </c>
      <c r="E104" s="1268" t="s">
        <v>4406</v>
      </c>
      <c r="F104" s="1268" t="s">
        <v>299</v>
      </c>
      <c r="G104" s="1268"/>
      <c r="H104" s="1268" t="s">
        <v>4407</v>
      </c>
      <c r="I104" s="1643"/>
      <c r="J104" s="1643"/>
      <c r="K104" s="1648"/>
    </row>
    <row r="105" spans="1:11" ht="27" customHeight="1">
      <c r="A105" s="1660"/>
      <c r="B105" s="1660"/>
      <c r="C105" s="1643"/>
      <c r="D105" s="1268" t="s">
        <v>3589</v>
      </c>
      <c r="E105" s="1268" t="s">
        <v>4373</v>
      </c>
      <c r="F105" s="1268" t="s">
        <v>44</v>
      </c>
      <c r="G105" s="1268" t="s">
        <v>4415</v>
      </c>
      <c r="H105" s="1268">
        <v>6</v>
      </c>
      <c r="I105" s="1643"/>
      <c r="J105" s="1643"/>
      <c r="K105" s="1648"/>
    </row>
    <row r="106" spans="1:11" ht="27" customHeight="1">
      <c r="A106" s="1660"/>
      <c r="B106" s="1660"/>
      <c r="C106" s="1643"/>
      <c r="D106" s="1268" t="s">
        <v>327</v>
      </c>
      <c r="E106" s="1268" t="s">
        <v>510</v>
      </c>
      <c r="F106" s="1655" t="s">
        <v>513</v>
      </c>
      <c r="G106" s="1655"/>
      <c r="H106" s="1655" t="s">
        <v>4408</v>
      </c>
      <c r="I106" s="1643"/>
      <c r="J106" s="1643"/>
      <c r="K106" s="1648"/>
    </row>
    <row r="107" spans="1:11" ht="27" customHeight="1">
      <c r="A107" s="1660"/>
      <c r="B107" s="1660"/>
      <c r="C107" s="1643"/>
      <c r="D107" s="1268" t="s">
        <v>122</v>
      </c>
      <c r="E107" s="1268" t="s">
        <v>512</v>
      </c>
      <c r="F107" s="1653"/>
      <c r="G107" s="1653"/>
      <c r="H107" s="1653"/>
      <c r="I107" s="1643"/>
      <c r="J107" s="1643"/>
      <c r="K107" s="1648"/>
    </row>
    <row r="108" spans="1:11" ht="27" customHeight="1">
      <c r="A108" s="1660"/>
      <c r="B108" s="1660"/>
      <c r="C108" s="1643"/>
      <c r="D108" s="1268" t="s">
        <v>2081</v>
      </c>
      <c r="E108" s="1268" t="s">
        <v>511</v>
      </c>
      <c r="F108" s="1655" t="s">
        <v>513</v>
      </c>
      <c r="G108" s="1655"/>
      <c r="H108" s="1655" t="s">
        <v>4409</v>
      </c>
      <c r="I108" s="1643"/>
      <c r="J108" s="1643"/>
      <c r="K108" s="1648"/>
    </row>
    <row r="109" spans="1:11" ht="27" customHeight="1">
      <c r="A109" s="1660"/>
      <c r="B109" s="1602"/>
      <c r="C109" s="1644"/>
      <c r="D109" s="1268" t="s">
        <v>122</v>
      </c>
      <c r="E109" s="1268" t="s">
        <v>12</v>
      </c>
      <c r="F109" s="1653"/>
      <c r="G109" s="1653"/>
      <c r="H109" s="1653"/>
      <c r="I109" s="1644"/>
      <c r="J109" s="1644"/>
      <c r="K109" s="1649"/>
    </row>
    <row r="110" spans="1:11" ht="26.25" customHeight="1">
      <c r="A110" s="1660"/>
      <c r="B110" s="1608" t="s">
        <v>4755</v>
      </c>
      <c r="C110" s="1608" t="s">
        <v>4597</v>
      </c>
      <c r="D110" s="1266" t="s">
        <v>49</v>
      </c>
      <c r="E110" s="1266" t="s">
        <v>506</v>
      </c>
      <c r="F110" s="1266" t="s">
        <v>7</v>
      </c>
      <c r="G110" s="1266" t="s">
        <v>1717</v>
      </c>
      <c r="H110" s="1266">
        <v>1</v>
      </c>
      <c r="I110" s="1608" t="s">
        <v>348</v>
      </c>
      <c r="J110" s="1608" t="s">
        <v>2</v>
      </c>
      <c r="K110" s="1616" t="s">
        <v>4657</v>
      </c>
    </row>
    <row r="111" spans="1:11" ht="26.25" customHeight="1">
      <c r="A111" s="1660"/>
      <c r="B111" s="1612"/>
      <c r="C111" s="1612"/>
      <c r="D111" s="1266" t="s">
        <v>49</v>
      </c>
      <c r="E111" s="1266" t="s">
        <v>507</v>
      </c>
      <c r="F111" s="1266" t="s">
        <v>7</v>
      </c>
      <c r="G111" s="1266" t="s">
        <v>1717</v>
      </c>
      <c r="H111" s="1266" t="s">
        <v>4353</v>
      </c>
      <c r="I111" s="1612"/>
      <c r="J111" s="1612"/>
      <c r="K111" s="1617"/>
    </row>
    <row r="112" spans="1:11" ht="26.25" customHeight="1">
      <c r="A112" s="1660"/>
      <c r="B112" s="1612"/>
      <c r="C112" s="1612"/>
      <c r="D112" s="1266" t="s">
        <v>4464</v>
      </c>
      <c r="E112" s="1265" t="s">
        <v>4751</v>
      </c>
      <c r="F112" s="1266" t="s">
        <v>7</v>
      </c>
      <c r="G112" s="1266"/>
      <c r="H112" s="1266" t="s">
        <v>2506</v>
      </c>
      <c r="I112" s="1612"/>
      <c r="J112" s="1612"/>
      <c r="K112" s="1617"/>
    </row>
    <row r="113" spans="1:11" ht="26.25" customHeight="1">
      <c r="A113" s="1660"/>
      <c r="B113" s="1612"/>
      <c r="C113" s="1612"/>
      <c r="D113" s="267" t="s">
        <v>1881</v>
      </c>
      <c r="E113" s="1266" t="s">
        <v>508</v>
      </c>
      <c r="F113" s="1266" t="s">
        <v>7</v>
      </c>
      <c r="G113" s="1266" t="s">
        <v>1724</v>
      </c>
      <c r="H113" s="1266">
        <v>1</v>
      </c>
      <c r="I113" s="1612"/>
      <c r="J113" s="1612"/>
      <c r="K113" s="1617"/>
    </row>
    <row r="114" spans="1:11" ht="26.25" customHeight="1">
      <c r="A114" s="1660"/>
      <c r="B114" s="1612"/>
      <c r="C114" s="1612"/>
      <c r="D114" s="1266" t="s">
        <v>2081</v>
      </c>
      <c r="E114" s="1266" t="s">
        <v>509</v>
      </c>
      <c r="F114" s="1266" t="s">
        <v>7</v>
      </c>
      <c r="G114" s="1266" t="s">
        <v>1725</v>
      </c>
      <c r="H114" s="1266">
        <v>10</v>
      </c>
      <c r="I114" s="1612"/>
      <c r="J114" s="1612"/>
      <c r="K114" s="1617"/>
    </row>
    <row r="115" spans="1:11" ht="26.25" customHeight="1">
      <c r="A115" s="1660"/>
      <c r="B115" s="1612"/>
      <c r="C115" s="1612"/>
      <c r="D115" s="1266" t="s">
        <v>2081</v>
      </c>
      <c r="E115" s="1266" t="s">
        <v>4402</v>
      </c>
      <c r="F115" s="1266" t="s">
        <v>7</v>
      </c>
      <c r="G115" s="1266" t="s">
        <v>1726</v>
      </c>
      <c r="H115" s="1266">
        <v>10</v>
      </c>
      <c r="I115" s="1612"/>
      <c r="J115" s="1612"/>
      <c r="K115" s="1617"/>
    </row>
    <row r="116" spans="1:11" ht="26.25" customHeight="1">
      <c r="A116" s="1660"/>
      <c r="B116" s="1612"/>
      <c r="C116" s="1612"/>
      <c r="D116" s="1266" t="s">
        <v>4417</v>
      </c>
      <c r="E116" s="1266" t="s">
        <v>4405</v>
      </c>
      <c r="F116" s="1266" t="s">
        <v>299</v>
      </c>
      <c r="G116" s="1266"/>
      <c r="H116" s="1266">
        <v>11</v>
      </c>
      <c r="I116" s="1612"/>
      <c r="J116" s="1612"/>
      <c r="K116" s="1617"/>
    </row>
    <row r="117" spans="1:11" ht="26.25" customHeight="1">
      <c r="A117" s="1660"/>
      <c r="B117" s="1612"/>
      <c r="C117" s="1612"/>
      <c r="D117" s="1266" t="s">
        <v>4416</v>
      </c>
      <c r="E117" s="1266" t="s">
        <v>4406</v>
      </c>
      <c r="F117" s="1266" t="s">
        <v>299</v>
      </c>
      <c r="G117" s="1266"/>
      <c r="H117" s="1266" t="s">
        <v>4407</v>
      </c>
      <c r="I117" s="1612"/>
      <c r="J117" s="1612"/>
      <c r="K117" s="1617"/>
    </row>
    <row r="118" spans="1:11" ht="26.25" customHeight="1">
      <c r="A118" s="1660"/>
      <c r="B118" s="1612"/>
      <c r="C118" s="1612"/>
      <c r="D118" s="1266" t="s">
        <v>3589</v>
      </c>
      <c r="E118" s="1266" t="s">
        <v>4373</v>
      </c>
      <c r="F118" s="1266" t="s">
        <v>44</v>
      </c>
      <c r="G118" s="1266" t="s">
        <v>4415</v>
      </c>
      <c r="H118" s="1266">
        <v>6</v>
      </c>
      <c r="I118" s="1612"/>
      <c r="J118" s="1612"/>
      <c r="K118" s="1617"/>
    </row>
    <row r="119" spans="1:11" ht="26.25" customHeight="1">
      <c r="A119" s="1660"/>
      <c r="B119" s="1612"/>
      <c r="C119" s="1612"/>
      <c r="D119" s="1266" t="s">
        <v>327</v>
      </c>
      <c r="E119" s="1266" t="s">
        <v>510</v>
      </c>
      <c r="F119" s="1613" t="s">
        <v>513</v>
      </c>
      <c r="G119" s="1613"/>
      <c r="H119" s="1613" t="s">
        <v>4403</v>
      </c>
      <c r="I119" s="1612"/>
      <c r="J119" s="1612"/>
      <c r="K119" s="1617"/>
    </row>
    <row r="120" spans="1:11" ht="26.25" customHeight="1">
      <c r="A120" s="1660"/>
      <c r="B120" s="1609"/>
      <c r="C120" s="1609"/>
      <c r="D120" s="1266" t="s">
        <v>122</v>
      </c>
      <c r="E120" s="1266" t="s">
        <v>512</v>
      </c>
      <c r="F120" s="1615"/>
      <c r="G120" s="1615"/>
      <c r="H120" s="1615"/>
      <c r="I120" s="1609"/>
      <c r="J120" s="1609"/>
      <c r="K120" s="1618"/>
    </row>
    <row r="121" spans="1:11" ht="26.25" customHeight="1">
      <c r="A121" s="1660"/>
      <c r="B121" s="1642" t="s">
        <v>4756</v>
      </c>
      <c r="C121" s="1642" t="s">
        <v>4463</v>
      </c>
      <c r="D121" s="1268" t="s">
        <v>49</v>
      </c>
      <c r="E121" s="1268" t="s">
        <v>506</v>
      </c>
      <c r="F121" s="1268" t="s">
        <v>7</v>
      </c>
      <c r="G121" s="1268" t="s">
        <v>1717</v>
      </c>
      <c r="H121" s="1268">
        <v>1</v>
      </c>
      <c r="I121" s="1642" t="s">
        <v>348</v>
      </c>
      <c r="J121" s="1642" t="s">
        <v>4609</v>
      </c>
      <c r="K121" s="1647" t="s">
        <v>4886</v>
      </c>
    </row>
    <row r="122" spans="1:11" ht="26.25" customHeight="1">
      <c r="A122" s="1660"/>
      <c r="B122" s="1643"/>
      <c r="C122" s="1643"/>
      <c r="D122" s="1268" t="s">
        <v>49</v>
      </c>
      <c r="E122" s="1268" t="s">
        <v>507</v>
      </c>
      <c r="F122" s="1268" t="s">
        <v>7</v>
      </c>
      <c r="G122" s="1268" t="s">
        <v>1717</v>
      </c>
      <c r="H122" s="1268" t="s">
        <v>4353</v>
      </c>
      <c r="I122" s="1643"/>
      <c r="J122" s="1643"/>
      <c r="K122" s="1648"/>
    </row>
    <row r="123" spans="1:11" ht="26.25" customHeight="1">
      <c r="A123" s="1660"/>
      <c r="B123" s="1643"/>
      <c r="C123" s="1643"/>
      <c r="D123" s="1268" t="s">
        <v>2843</v>
      </c>
      <c r="E123" s="1267" t="s">
        <v>4752</v>
      </c>
      <c r="F123" s="1268" t="s">
        <v>7</v>
      </c>
      <c r="G123" s="1268"/>
      <c r="H123" s="1268" t="s">
        <v>3</v>
      </c>
      <c r="I123" s="1643"/>
      <c r="J123" s="1643"/>
      <c r="K123" s="1648"/>
    </row>
    <row r="124" spans="1:11" ht="26.25" customHeight="1">
      <c r="A124" s="1660"/>
      <c r="B124" s="1643"/>
      <c r="C124" s="1643"/>
      <c r="D124" s="110" t="s">
        <v>1881</v>
      </c>
      <c r="E124" s="1268" t="s">
        <v>508</v>
      </c>
      <c r="F124" s="1268" t="s">
        <v>7</v>
      </c>
      <c r="G124" s="1268" t="s">
        <v>1724</v>
      </c>
      <c r="H124" s="1268">
        <v>1</v>
      </c>
      <c r="I124" s="1643"/>
      <c r="J124" s="1643"/>
      <c r="K124" s="1648"/>
    </row>
    <row r="125" spans="1:11" ht="26.25" customHeight="1">
      <c r="A125" s="1660"/>
      <c r="B125" s="1643"/>
      <c r="C125" s="1643"/>
      <c r="D125" s="1268" t="s">
        <v>2081</v>
      </c>
      <c r="E125" s="1268" t="s">
        <v>509</v>
      </c>
      <c r="F125" s="1268" t="s">
        <v>7</v>
      </c>
      <c r="G125" s="1268" t="s">
        <v>1725</v>
      </c>
      <c r="H125" s="1268">
        <v>10</v>
      </c>
      <c r="I125" s="1643"/>
      <c r="J125" s="1643"/>
      <c r="K125" s="1648"/>
    </row>
    <row r="126" spans="1:11" ht="26.25" customHeight="1">
      <c r="A126" s="1660"/>
      <c r="B126" s="1643"/>
      <c r="C126" s="1643"/>
      <c r="D126" s="1268" t="s">
        <v>2081</v>
      </c>
      <c r="E126" s="1268" t="s">
        <v>4402</v>
      </c>
      <c r="F126" s="1268" t="s">
        <v>7</v>
      </c>
      <c r="G126" s="1268" t="s">
        <v>1726</v>
      </c>
      <c r="H126" s="1268">
        <v>10</v>
      </c>
      <c r="I126" s="1643"/>
      <c r="J126" s="1643"/>
      <c r="K126" s="1648"/>
    </row>
    <row r="127" spans="1:11" ht="26.25" customHeight="1">
      <c r="A127" s="1660"/>
      <c r="B127" s="1643"/>
      <c r="C127" s="1643"/>
      <c r="D127" s="1268" t="s">
        <v>4416</v>
      </c>
      <c r="E127" s="1268" t="s">
        <v>4405</v>
      </c>
      <c r="F127" s="1268" t="s">
        <v>299</v>
      </c>
      <c r="G127" s="1268"/>
      <c r="H127" s="1268">
        <v>11</v>
      </c>
      <c r="I127" s="1643"/>
      <c r="J127" s="1643"/>
      <c r="K127" s="1648"/>
    </row>
    <row r="128" spans="1:11" ht="26.25" customHeight="1">
      <c r="A128" s="1660"/>
      <c r="B128" s="1643"/>
      <c r="C128" s="1643"/>
      <c r="D128" s="1268" t="s">
        <v>4416</v>
      </c>
      <c r="E128" s="1268" t="s">
        <v>4406</v>
      </c>
      <c r="F128" s="1268" t="s">
        <v>299</v>
      </c>
      <c r="G128" s="1268"/>
      <c r="H128" s="1268" t="s">
        <v>4407</v>
      </c>
      <c r="I128" s="1643"/>
      <c r="J128" s="1643"/>
      <c r="K128" s="1648"/>
    </row>
    <row r="129" spans="1:11" ht="26.25" customHeight="1">
      <c r="A129" s="1660"/>
      <c r="B129" s="1643"/>
      <c r="C129" s="1643"/>
      <c r="D129" s="1268" t="s">
        <v>3589</v>
      </c>
      <c r="E129" s="1268" t="s">
        <v>4373</v>
      </c>
      <c r="F129" s="1268" t="s">
        <v>44</v>
      </c>
      <c r="G129" s="1268" t="s">
        <v>4415</v>
      </c>
      <c r="H129" s="1268">
        <v>6</v>
      </c>
      <c r="I129" s="1643"/>
      <c r="J129" s="1643"/>
      <c r="K129" s="1648"/>
    </row>
    <row r="130" spans="1:11" ht="26.25" customHeight="1">
      <c r="A130" s="1660"/>
      <c r="B130" s="1643"/>
      <c r="C130" s="1643"/>
      <c r="D130" s="1268" t="s">
        <v>327</v>
      </c>
      <c r="E130" s="1268" t="s">
        <v>510</v>
      </c>
      <c r="F130" s="1655" t="s">
        <v>513</v>
      </c>
      <c r="G130" s="1655"/>
      <c r="H130" s="1655" t="s">
        <v>4403</v>
      </c>
      <c r="I130" s="1643"/>
      <c r="J130" s="1643"/>
      <c r="K130" s="1648"/>
    </row>
    <row r="131" spans="1:11" ht="26.25" customHeight="1">
      <c r="A131" s="1660"/>
      <c r="B131" s="1643"/>
      <c r="C131" s="1643"/>
      <c r="D131" s="1268" t="s">
        <v>122</v>
      </c>
      <c r="E131" s="1268" t="s">
        <v>512</v>
      </c>
      <c r="F131" s="1653"/>
      <c r="G131" s="1653"/>
      <c r="H131" s="1653"/>
      <c r="I131" s="1643"/>
      <c r="J131" s="1643"/>
      <c r="K131" s="1648"/>
    </row>
    <row r="132" spans="1:11" ht="26.25" customHeight="1">
      <c r="A132" s="1660"/>
      <c r="B132" s="1643"/>
      <c r="C132" s="1643"/>
      <c r="D132" s="1268" t="s">
        <v>2081</v>
      </c>
      <c r="E132" s="1268" t="s">
        <v>511</v>
      </c>
      <c r="F132" s="1655" t="s">
        <v>513</v>
      </c>
      <c r="G132" s="1655"/>
      <c r="H132" s="1655">
        <v>15</v>
      </c>
      <c r="I132" s="1643"/>
      <c r="J132" s="1643"/>
      <c r="K132" s="1648"/>
    </row>
    <row r="133" spans="1:11" ht="26.25" customHeight="1">
      <c r="A133" s="1660"/>
      <c r="B133" s="1644"/>
      <c r="C133" s="1644"/>
      <c r="D133" s="1268" t="s">
        <v>122</v>
      </c>
      <c r="E133" s="1268" t="s">
        <v>12</v>
      </c>
      <c r="F133" s="1653"/>
      <c r="G133" s="1653"/>
      <c r="H133" s="1653"/>
      <c r="I133" s="1644"/>
      <c r="J133" s="1644"/>
      <c r="K133" s="1649"/>
    </row>
    <row r="134" spans="1:11" ht="26.25" customHeight="1">
      <c r="A134" s="1660"/>
      <c r="B134" s="1608" t="s">
        <v>4757</v>
      </c>
      <c r="C134" s="1608" t="s">
        <v>4557</v>
      </c>
      <c r="D134" s="1266" t="s">
        <v>49</v>
      </c>
      <c r="E134" s="1266" t="s">
        <v>506</v>
      </c>
      <c r="F134" s="1266" t="s">
        <v>1715</v>
      </c>
      <c r="G134" s="1266" t="s">
        <v>1723</v>
      </c>
      <c r="H134" s="1266">
        <v>1</v>
      </c>
      <c r="I134" s="1608" t="s">
        <v>348</v>
      </c>
      <c r="J134" s="1608" t="s">
        <v>4465</v>
      </c>
      <c r="K134" s="1662" t="s">
        <v>4658</v>
      </c>
    </row>
    <row r="135" spans="1:11" ht="26.25" customHeight="1">
      <c r="A135" s="1660"/>
      <c r="B135" s="1612"/>
      <c r="C135" s="1612"/>
      <c r="D135" s="1266" t="s">
        <v>49</v>
      </c>
      <c r="E135" s="1266" t="s">
        <v>507</v>
      </c>
      <c r="F135" s="1266" t="s">
        <v>1715</v>
      </c>
      <c r="G135" s="1266" t="s">
        <v>1723</v>
      </c>
      <c r="H135" s="1266" t="s">
        <v>4353</v>
      </c>
      <c r="I135" s="1612"/>
      <c r="J135" s="1612"/>
      <c r="K135" s="1617"/>
    </row>
    <row r="136" spans="1:11" ht="26.25" customHeight="1">
      <c r="A136" s="1660"/>
      <c r="B136" s="1612"/>
      <c r="C136" s="1612"/>
      <c r="D136" s="1266" t="s">
        <v>4464</v>
      </c>
      <c r="E136" s="1265" t="s">
        <v>4753</v>
      </c>
      <c r="F136" s="1266" t="s">
        <v>7</v>
      </c>
      <c r="G136" s="1266"/>
      <c r="H136" s="1266" t="s">
        <v>2506</v>
      </c>
      <c r="I136" s="1612"/>
      <c r="J136" s="1612"/>
      <c r="K136" s="1617"/>
    </row>
    <row r="137" spans="1:11" ht="26.25" customHeight="1">
      <c r="A137" s="1660"/>
      <c r="B137" s="1612"/>
      <c r="C137" s="1612"/>
      <c r="D137" s="267" t="s">
        <v>1881</v>
      </c>
      <c r="E137" s="1266" t="s">
        <v>508</v>
      </c>
      <c r="F137" s="1266" t="s">
        <v>1715</v>
      </c>
      <c r="G137" s="1266" t="s">
        <v>1724</v>
      </c>
      <c r="H137" s="1266">
        <v>1</v>
      </c>
      <c r="I137" s="1612"/>
      <c r="J137" s="1612"/>
      <c r="K137" s="1617"/>
    </row>
    <row r="138" spans="1:11" ht="26.25" customHeight="1">
      <c r="A138" s="1660"/>
      <c r="B138" s="1612"/>
      <c r="C138" s="1612"/>
      <c r="D138" s="1266" t="s">
        <v>2081</v>
      </c>
      <c r="E138" s="1266" t="s">
        <v>509</v>
      </c>
      <c r="F138" s="1266" t="s">
        <v>7</v>
      </c>
      <c r="G138" s="1266" t="s">
        <v>1725</v>
      </c>
      <c r="H138" s="1266">
        <v>10</v>
      </c>
      <c r="I138" s="1612"/>
      <c r="J138" s="1612"/>
      <c r="K138" s="1617"/>
    </row>
    <row r="139" spans="1:11" ht="26.25" customHeight="1">
      <c r="A139" s="1660"/>
      <c r="B139" s="1612"/>
      <c r="C139" s="1612"/>
      <c r="D139" s="1266" t="s">
        <v>2081</v>
      </c>
      <c r="E139" s="1266" t="s">
        <v>4402</v>
      </c>
      <c r="F139" s="1266" t="s">
        <v>1715</v>
      </c>
      <c r="G139" s="1266" t="s">
        <v>1726</v>
      </c>
      <c r="H139" s="1266">
        <v>10</v>
      </c>
      <c r="I139" s="1612"/>
      <c r="J139" s="1612"/>
      <c r="K139" s="1617"/>
    </row>
    <row r="140" spans="1:11" ht="26.25" customHeight="1">
      <c r="A140" s="1660"/>
      <c r="B140" s="1612"/>
      <c r="C140" s="1612"/>
      <c r="D140" s="1266" t="s">
        <v>4417</v>
      </c>
      <c r="E140" s="1266" t="s">
        <v>4405</v>
      </c>
      <c r="F140" s="1266" t="s">
        <v>299</v>
      </c>
      <c r="G140" s="1266"/>
      <c r="H140" s="1266">
        <v>11</v>
      </c>
      <c r="I140" s="1612"/>
      <c r="J140" s="1612"/>
      <c r="K140" s="1617"/>
    </row>
    <row r="141" spans="1:11" ht="26.25" customHeight="1">
      <c r="A141" s="1660"/>
      <c r="B141" s="1612"/>
      <c r="C141" s="1612"/>
      <c r="D141" s="1266" t="s">
        <v>4416</v>
      </c>
      <c r="E141" s="1266" t="s">
        <v>4406</v>
      </c>
      <c r="F141" s="1266" t="s">
        <v>299</v>
      </c>
      <c r="G141" s="1266"/>
      <c r="H141" s="1266" t="s">
        <v>4407</v>
      </c>
      <c r="I141" s="1612"/>
      <c r="J141" s="1612"/>
      <c r="K141" s="1617"/>
    </row>
    <row r="142" spans="1:11" ht="26.25" customHeight="1">
      <c r="A142" s="1660"/>
      <c r="B142" s="1612"/>
      <c r="C142" s="1612"/>
      <c r="D142" s="1266" t="s">
        <v>3589</v>
      </c>
      <c r="E142" s="1266" t="s">
        <v>4373</v>
      </c>
      <c r="F142" s="1266" t="s">
        <v>44</v>
      </c>
      <c r="G142" s="1266" t="s">
        <v>4415</v>
      </c>
      <c r="H142" s="1266">
        <v>6</v>
      </c>
      <c r="I142" s="1612"/>
      <c r="J142" s="1612"/>
      <c r="K142" s="1617"/>
    </row>
    <row r="143" spans="1:11" ht="26.25" customHeight="1">
      <c r="A143" s="1660"/>
      <c r="B143" s="1612"/>
      <c r="C143" s="1612"/>
      <c r="D143" s="1266" t="s">
        <v>327</v>
      </c>
      <c r="E143" s="1266" t="s">
        <v>510</v>
      </c>
      <c r="F143" s="1613" t="s">
        <v>513</v>
      </c>
      <c r="G143" s="1613"/>
      <c r="H143" s="1613" t="s">
        <v>4403</v>
      </c>
      <c r="I143" s="1612"/>
      <c r="J143" s="1612"/>
      <c r="K143" s="1617"/>
    </row>
    <row r="144" spans="1:11" ht="26.25" customHeight="1">
      <c r="A144" s="1660"/>
      <c r="B144" s="1612"/>
      <c r="C144" s="1612"/>
      <c r="D144" s="1266" t="s">
        <v>4372</v>
      </c>
      <c r="E144" s="1266" t="s">
        <v>512</v>
      </c>
      <c r="F144" s="1615"/>
      <c r="G144" s="1615"/>
      <c r="H144" s="1615"/>
      <c r="I144" s="1612"/>
      <c r="J144" s="1612"/>
      <c r="K144" s="1617"/>
    </row>
    <row r="145" spans="1:11" ht="26.25" customHeight="1">
      <c r="A145" s="1660"/>
      <c r="B145" s="1612"/>
      <c r="C145" s="1612"/>
      <c r="D145" s="1266" t="s">
        <v>2081</v>
      </c>
      <c r="E145" s="1266" t="s">
        <v>511</v>
      </c>
      <c r="F145" s="1613" t="s">
        <v>513</v>
      </c>
      <c r="G145" s="1613"/>
      <c r="H145" s="1613">
        <v>15</v>
      </c>
      <c r="I145" s="1612"/>
      <c r="J145" s="1612"/>
      <c r="K145" s="1617"/>
    </row>
    <row r="146" spans="1:11" ht="26.25" customHeight="1">
      <c r="A146" s="1602"/>
      <c r="B146" s="1609"/>
      <c r="C146" s="1609"/>
      <c r="D146" s="1266" t="s">
        <v>4372</v>
      </c>
      <c r="E146" s="1266" t="s">
        <v>12</v>
      </c>
      <c r="F146" s="1615"/>
      <c r="G146" s="1615"/>
      <c r="H146" s="1615"/>
      <c r="I146" s="1609"/>
      <c r="J146" s="1609"/>
      <c r="K146" s="1618"/>
    </row>
    <row r="147" spans="1:11" ht="26.25" customHeight="1">
      <c r="A147" s="1639" t="s">
        <v>6379</v>
      </c>
      <c r="B147" s="1645" t="s">
        <v>4758</v>
      </c>
      <c r="C147" s="1645" t="s">
        <v>4659</v>
      </c>
      <c r="D147" s="1268" t="s">
        <v>2197</v>
      </c>
      <c r="E147" s="1268" t="s">
        <v>514</v>
      </c>
      <c r="F147" s="1268" t="s">
        <v>7</v>
      </c>
      <c r="G147" s="1268" t="s">
        <v>1717</v>
      </c>
      <c r="H147" s="1274" t="s">
        <v>15</v>
      </c>
      <c r="I147" s="1645" t="s">
        <v>4606</v>
      </c>
      <c r="J147" s="1645" t="s">
        <v>2</v>
      </c>
      <c r="K147" s="1638" t="s">
        <v>4613</v>
      </c>
    </row>
    <row r="148" spans="1:11" ht="26.25" customHeight="1">
      <c r="A148" s="1639"/>
      <c r="B148" s="1645"/>
      <c r="C148" s="1645"/>
      <c r="D148" s="1268" t="s">
        <v>1921</v>
      </c>
      <c r="E148" s="1268" t="s">
        <v>517</v>
      </c>
      <c r="F148" s="1267" t="s">
        <v>4411</v>
      </c>
      <c r="G148" s="1267" t="s">
        <v>1634</v>
      </c>
      <c r="H148" s="1274" t="s">
        <v>15</v>
      </c>
      <c r="I148" s="1645"/>
      <c r="J148" s="1645"/>
      <c r="K148" s="1638"/>
    </row>
    <row r="149" spans="1:11" ht="26.25" customHeight="1">
      <c r="A149" s="1639"/>
      <c r="B149" s="1645"/>
      <c r="C149" s="1645"/>
      <c r="D149" s="1268" t="s">
        <v>288</v>
      </c>
      <c r="E149" s="1268" t="s">
        <v>515</v>
      </c>
      <c r="F149" s="1268" t="s">
        <v>7</v>
      </c>
      <c r="G149" s="1268" t="s">
        <v>1717</v>
      </c>
      <c r="H149" s="1274" t="s">
        <v>15</v>
      </c>
      <c r="I149" s="1645"/>
      <c r="J149" s="1645"/>
      <c r="K149" s="1638"/>
    </row>
    <row r="150" spans="1:11" ht="40.5" customHeight="1">
      <c r="A150" s="1639"/>
      <c r="B150" s="1645"/>
      <c r="C150" s="1645"/>
      <c r="D150" s="1268" t="s">
        <v>4389</v>
      </c>
      <c r="E150" s="1267" t="s">
        <v>4670</v>
      </c>
      <c r="F150" s="1267" t="s">
        <v>7</v>
      </c>
      <c r="G150" s="1267" t="s">
        <v>4711</v>
      </c>
      <c r="H150" s="1268" t="s">
        <v>284</v>
      </c>
      <c r="I150" s="1645"/>
      <c r="J150" s="1645"/>
      <c r="K150" s="1638"/>
    </row>
    <row r="151" spans="1:11" ht="26.25" customHeight="1">
      <c r="A151" s="1639"/>
      <c r="B151" s="1645"/>
      <c r="C151" s="1645"/>
      <c r="D151" s="1268" t="s">
        <v>3589</v>
      </c>
      <c r="E151" s="1268" t="s">
        <v>495</v>
      </c>
      <c r="F151" s="1268" t="s">
        <v>147</v>
      </c>
      <c r="G151" s="1268" t="s">
        <v>4404</v>
      </c>
      <c r="H151" s="1268">
        <v>6</v>
      </c>
      <c r="I151" s="1645"/>
      <c r="J151" s="1645"/>
      <c r="K151" s="1638"/>
    </row>
    <row r="152" spans="1:11" ht="26.25" customHeight="1">
      <c r="A152" s="1639"/>
      <c r="B152" s="1645"/>
      <c r="C152" s="1645"/>
      <c r="D152" s="1268" t="s">
        <v>664</v>
      </c>
      <c r="E152" s="1268" t="s">
        <v>516</v>
      </c>
      <c r="F152" s="1637" t="s">
        <v>518</v>
      </c>
      <c r="G152" s="1637"/>
      <c r="H152" s="1637" t="s">
        <v>4414</v>
      </c>
      <c r="I152" s="1645"/>
      <c r="J152" s="1645"/>
      <c r="K152" s="1638"/>
    </row>
    <row r="153" spans="1:11" ht="26.25" customHeight="1">
      <c r="A153" s="1639"/>
      <c r="B153" s="1645"/>
      <c r="C153" s="1645"/>
      <c r="D153" s="1268" t="s">
        <v>122</v>
      </c>
      <c r="E153" s="1268" t="s">
        <v>12</v>
      </c>
      <c r="F153" s="1637"/>
      <c r="G153" s="1637"/>
      <c r="H153" s="1637"/>
      <c r="I153" s="1645"/>
      <c r="J153" s="1645"/>
      <c r="K153" s="1638"/>
    </row>
    <row r="154" spans="1:11" ht="26.25" customHeight="1">
      <c r="A154" s="1639"/>
      <c r="B154" s="1639" t="s">
        <v>4759</v>
      </c>
      <c r="C154" s="1639" t="s">
        <v>4558</v>
      </c>
      <c r="D154" s="1266" t="s">
        <v>2197</v>
      </c>
      <c r="E154" s="1266" t="s">
        <v>514</v>
      </c>
      <c r="F154" s="1266" t="s">
        <v>7</v>
      </c>
      <c r="G154" s="1266" t="s">
        <v>1717</v>
      </c>
      <c r="H154" s="1275" t="s">
        <v>15</v>
      </c>
      <c r="I154" s="1639" t="s">
        <v>4607</v>
      </c>
      <c r="J154" s="1639" t="s">
        <v>2</v>
      </c>
      <c r="K154" s="1641" t="s">
        <v>4660</v>
      </c>
    </row>
    <row r="155" spans="1:11" ht="26.25" customHeight="1">
      <c r="A155" s="1639"/>
      <c r="B155" s="1639"/>
      <c r="C155" s="1639"/>
      <c r="D155" s="1266" t="s">
        <v>1921</v>
      </c>
      <c r="E155" s="1266" t="s">
        <v>517</v>
      </c>
      <c r="F155" s="1265" t="s">
        <v>4411</v>
      </c>
      <c r="G155" s="1265" t="s">
        <v>1634</v>
      </c>
      <c r="H155" s="1275" t="s">
        <v>15</v>
      </c>
      <c r="I155" s="1639"/>
      <c r="J155" s="1639"/>
      <c r="K155" s="1641"/>
    </row>
    <row r="156" spans="1:11" ht="26.25" customHeight="1">
      <c r="A156" s="1639"/>
      <c r="B156" s="1639"/>
      <c r="C156" s="1639"/>
      <c r="D156" s="1266" t="s">
        <v>288</v>
      </c>
      <c r="E156" s="1266" t="s">
        <v>515</v>
      </c>
      <c r="F156" s="1266" t="s">
        <v>7</v>
      </c>
      <c r="G156" s="1266" t="s">
        <v>1717</v>
      </c>
      <c r="H156" s="1275" t="s">
        <v>15</v>
      </c>
      <c r="I156" s="1639"/>
      <c r="J156" s="1639"/>
      <c r="K156" s="1641"/>
    </row>
    <row r="157" spans="1:11" ht="40.5" customHeight="1">
      <c r="A157" s="1639"/>
      <c r="B157" s="1639"/>
      <c r="C157" s="1639"/>
      <c r="D157" s="1266" t="s">
        <v>4389</v>
      </c>
      <c r="E157" s="1265" t="s">
        <v>4670</v>
      </c>
      <c r="F157" s="1265" t="s">
        <v>7</v>
      </c>
      <c r="G157" s="1265" t="s">
        <v>4711</v>
      </c>
      <c r="H157" s="1266" t="s">
        <v>284</v>
      </c>
      <c r="I157" s="1639"/>
      <c r="J157" s="1639"/>
      <c r="K157" s="1641"/>
    </row>
    <row r="158" spans="1:11" ht="26.25" customHeight="1">
      <c r="A158" s="1639"/>
      <c r="B158" s="1639"/>
      <c r="C158" s="1639"/>
      <c r="D158" s="1266" t="s">
        <v>3589</v>
      </c>
      <c r="E158" s="1266" t="s">
        <v>495</v>
      </c>
      <c r="F158" s="1266" t="s">
        <v>147</v>
      </c>
      <c r="G158" s="1266" t="s">
        <v>4404</v>
      </c>
      <c r="H158" s="1266">
        <v>6</v>
      </c>
      <c r="I158" s="1639"/>
      <c r="J158" s="1639"/>
      <c r="K158" s="1641"/>
    </row>
    <row r="159" spans="1:11" ht="26.25" customHeight="1">
      <c r="A159" s="1639"/>
      <c r="B159" s="1639"/>
      <c r="C159" s="1639"/>
      <c r="D159" s="1266" t="s">
        <v>664</v>
      </c>
      <c r="E159" s="1266" t="s">
        <v>516</v>
      </c>
      <c r="F159" s="1640" t="s">
        <v>518</v>
      </c>
      <c r="G159" s="1640"/>
      <c r="H159" s="1640">
        <v>5</v>
      </c>
      <c r="I159" s="1639"/>
      <c r="J159" s="1639"/>
      <c r="K159" s="1641"/>
    </row>
    <row r="160" spans="1:11" ht="26.25" customHeight="1">
      <c r="A160" s="1639"/>
      <c r="B160" s="1639"/>
      <c r="C160" s="1639"/>
      <c r="D160" s="1266" t="s">
        <v>122</v>
      </c>
      <c r="E160" s="1266" t="s">
        <v>12</v>
      </c>
      <c r="F160" s="1640"/>
      <c r="G160" s="1640"/>
      <c r="H160" s="1640"/>
      <c r="I160" s="1639"/>
      <c r="J160" s="1639"/>
      <c r="K160" s="1641"/>
    </row>
    <row r="161" spans="1:11" ht="26.25" customHeight="1">
      <c r="A161" s="1639"/>
      <c r="B161" s="1679" t="s">
        <v>4760</v>
      </c>
      <c r="C161" s="1645" t="s">
        <v>4610</v>
      </c>
      <c r="D161" s="1268" t="s">
        <v>2197</v>
      </c>
      <c r="E161" s="1268" t="s">
        <v>514</v>
      </c>
      <c r="F161" s="1268" t="s">
        <v>7</v>
      </c>
      <c r="G161" s="1268" t="s">
        <v>1717</v>
      </c>
      <c r="H161" s="1274" t="s">
        <v>15</v>
      </c>
      <c r="I161" s="1645" t="s">
        <v>4605</v>
      </c>
      <c r="J161" s="1645" t="s">
        <v>115</v>
      </c>
      <c r="K161" s="1638" t="s">
        <v>4413</v>
      </c>
    </row>
    <row r="162" spans="1:11" ht="26.25" customHeight="1">
      <c r="A162" s="1639"/>
      <c r="B162" s="1679"/>
      <c r="C162" s="1645"/>
      <c r="D162" s="1268" t="s">
        <v>1921</v>
      </c>
      <c r="E162" s="1268" t="s">
        <v>517</v>
      </c>
      <c r="F162" s="1267" t="s">
        <v>7</v>
      </c>
      <c r="G162" s="1267" t="s">
        <v>1634</v>
      </c>
      <c r="H162" s="1274" t="s">
        <v>15</v>
      </c>
      <c r="I162" s="1645"/>
      <c r="J162" s="1645"/>
      <c r="K162" s="1638"/>
    </row>
    <row r="163" spans="1:11" ht="26.25" customHeight="1">
      <c r="A163" s="1639"/>
      <c r="B163" s="1679"/>
      <c r="C163" s="1645"/>
      <c r="D163" s="1268" t="s">
        <v>288</v>
      </c>
      <c r="E163" s="1268" t="s">
        <v>515</v>
      </c>
      <c r="F163" s="1268" t="s">
        <v>7</v>
      </c>
      <c r="G163" s="1268" t="s">
        <v>1717</v>
      </c>
      <c r="H163" s="1274" t="s">
        <v>15</v>
      </c>
      <c r="I163" s="1645"/>
      <c r="J163" s="1645"/>
      <c r="K163" s="1638"/>
    </row>
    <row r="164" spans="1:11" ht="41.25" customHeight="1">
      <c r="A164" s="1639"/>
      <c r="B164" s="1679"/>
      <c r="C164" s="1645"/>
      <c r="D164" s="1268" t="s">
        <v>4389</v>
      </c>
      <c r="E164" s="1267" t="s">
        <v>4670</v>
      </c>
      <c r="F164" s="1267" t="s">
        <v>7</v>
      </c>
      <c r="G164" s="1267" t="s">
        <v>1717</v>
      </c>
      <c r="H164" s="1268" t="s">
        <v>284</v>
      </c>
      <c r="I164" s="1645"/>
      <c r="J164" s="1645"/>
      <c r="K164" s="1638"/>
    </row>
    <row r="165" spans="1:11" ht="26.25" customHeight="1">
      <c r="A165" s="1639"/>
      <c r="B165" s="1679"/>
      <c r="C165" s="1645"/>
      <c r="D165" s="1268" t="s">
        <v>3589</v>
      </c>
      <c r="E165" s="1268" t="s">
        <v>495</v>
      </c>
      <c r="F165" s="1268" t="s">
        <v>147</v>
      </c>
      <c r="G165" s="1268" t="s">
        <v>4404</v>
      </c>
      <c r="H165" s="1268">
        <v>6</v>
      </c>
      <c r="I165" s="1645"/>
      <c r="J165" s="1645"/>
      <c r="K165" s="1638"/>
    </row>
    <row r="166" spans="1:11" ht="26.25" customHeight="1">
      <c r="A166" s="1639"/>
      <c r="B166" s="1679"/>
      <c r="C166" s="1645"/>
      <c r="D166" s="1268" t="s">
        <v>664</v>
      </c>
      <c r="E166" s="1268" t="s">
        <v>516</v>
      </c>
      <c r="F166" s="1637" t="s">
        <v>518</v>
      </c>
      <c r="G166" s="1637"/>
      <c r="H166" s="1637">
        <v>5</v>
      </c>
      <c r="I166" s="1645"/>
      <c r="J166" s="1645"/>
      <c r="K166" s="1638"/>
    </row>
    <row r="167" spans="1:11" ht="26.25" customHeight="1">
      <c r="A167" s="1639"/>
      <c r="B167" s="1679"/>
      <c r="C167" s="1645"/>
      <c r="D167" s="1268" t="s">
        <v>122</v>
      </c>
      <c r="E167" s="1268" t="s">
        <v>12</v>
      </c>
      <c r="F167" s="1637"/>
      <c r="G167" s="1637"/>
      <c r="H167" s="1637"/>
      <c r="I167" s="1645"/>
      <c r="J167" s="1645"/>
      <c r="K167" s="1638"/>
    </row>
    <row r="168" spans="1:11" ht="26.25" customHeight="1">
      <c r="A168" s="1639"/>
      <c r="B168" s="1639" t="s">
        <v>4761</v>
      </c>
      <c r="C168" s="1639" t="s">
        <v>4611</v>
      </c>
      <c r="D168" s="1266" t="s">
        <v>2197</v>
      </c>
      <c r="E168" s="1266" t="s">
        <v>514</v>
      </c>
      <c r="F168" s="1266" t="s">
        <v>7</v>
      </c>
      <c r="G168" s="1266" t="s">
        <v>1717</v>
      </c>
      <c r="H168" s="1275" t="s">
        <v>15</v>
      </c>
      <c r="I168" s="1639" t="s">
        <v>4605</v>
      </c>
      <c r="J168" s="1639" t="s">
        <v>115</v>
      </c>
      <c r="K168" s="1641" t="s">
        <v>4612</v>
      </c>
    </row>
    <row r="169" spans="1:11" ht="26.25" customHeight="1">
      <c r="A169" s="1639"/>
      <c r="B169" s="1639"/>
      <c r="C169" s="1639"/>
      <c r="D169" s="1266" t="s">
        <v>1921</v>
      </c>
      <c r="E169" s="1266" t="s">
        <v>517</v>
      </c>
      <c r="F169" s="1265" t="s">
        <v>7</v>
      </c>
      <c r="G169" s="1265" t="s">
        <v>1634</v>
      </c>
      <c r="H169" s="1275" t="s">
        <v>15</v>
      </c>
      <c r="I169" s="1639"/>
      <c r="J169" s="1639"/>
      <c r="K169" s="1641"/>
    </row>
    <row r="170" spans="1:11" ht="26.25" customHeight="1">
      <c r="A170" s="1639"/>
      <c r="B170" s="1639"/>
      <c r="C170" s="1639"/>
      <c r="D170" s="1266" t="s">
        <v>288</v>
      </c>
      <c r="E170" s="1266" t="s">
        <v>515</v>
      </c>
      <c r="F170" s="1266" t="s">
        <v>7</v>
      </c>
      <c r="G170" s="1266" t="s">
        <v>1717</v>
      </c>
      <c r="H170" s="1275" t="s">
        <v>15</v>
      </c>
      <c r="I170" s="1639"/>
      <c r="J170" s="1639"/>
      <c r="K170" s="1641"/>
    </row>
    <row r="171" spans="1:11" ht="40.5" customHeight="1">
      <c r="A171" s="1639"/>
      <c r="B171" s="1639"/>
      <c r="C171" s="1639"/>
      <c r="D171" s="1266" t="s">
        <v>4389</v>
      </c>
      <c r="E171" s="1265" t="s">
        <v>4670</v>
      </c>
      <c r="F171" s="1265" t="s">
        <v>7</v>
      </c>
      <c r="G171" s="1265" t="s">
        <v>1717</v>
      </c>
      <c r="H171" s="1266" t="s">
        <v>284</v>
      </c>
      <c r="I171" s="1639"/>
      <c r="J171" s="1639"/>
      <c r="K171" s="1641"/>
    </row>
    <row r="172" spans="1:11" ht="26.25" customHeight="1">
      <c r="A172" s="1639"/>
      <c r="B172" s="1639"/>
      <c r="C172" s="1639"/>
      <c r="D172" s="1266" t="s">
        <v>3589</v>
      </c>
      <c r="E172" s="1266" t="s">
        <v>495</v>
      </c>
      <c r="F172" s="1266" t="s">
        <v>147</v>
      </c>
      <c r="G172" s="1266" t="s">
        <v>4404</v>
      </c>
      <c r="H172" s="1266">
        <v>6</v>
      </c>
      <c r="I172" s="1639"/>
      <c r="J172" s="1639"/>
      <c r="K172" s="1641"/>
    </row>
    <row r="173" spans="1:11" ht="26.25" customHeight="1">
      <c r="A173" s="1639"/>
      <c r="B173" s="1639"/>
      <c r="C173" s="1639"/>
      <c r="D173" s="1266" t="s">
        <v>664</v>
      </c>
      <c r="E173" s="1266" t="s">
        <v>516</v>
      </c>
      <c r="F173" s="1640" t="s">
        <v>518</v>
      </c>
      <c r="G173" s="1640"/>
      <c r="H173" s="1640">
        <v>5</v>
      </c>
      <c r="I173" s="1639"/>
      <c r="J173" s="1639"/>
      <c r="K173" s="1641"/>
    </row>
    <row r="174" spans="1:11" ht="26.25" customHeight="1">
      <c r="A174" s="1639"/>
      <c r="B174" s="1639"/>
      <c r="C174" s="1639"/>
      <c r="D174" s="1266" t="s">
        <v>122</v>
      </c>
      <c r="E174" s="1266" t="s">
        <v>12</v>
      </c>
      <c r="F174" s="1640"/>
      <c r="G174" s="1640"/>
      <c r="H174" s="1640"/>
      <c r="I174" s="1639"/>
      <c r="J174" s="1639"/>
      <c r="K174" s="1641"/>
    </row>
    <row r="175" spans="1:11" s="119" customFormat="1" ht="66" customHeight="1">
      <c r="A175" s="1642" t="s">
        <v>4462</v>
      </c>
      <c r="B175" s="1642" t="s">
        <v>4461</v>
      </c>
      <c r="C175" s="1645" t="s">
        <v>7318</v>
      </c>
      <c r="D175" s="1267" t="s">
        <v>436</v>
      </c>
      <c r="E175" s="1267" t="s">
        <v>2932</v>
      </c>
      <c r="F175" s="1267" t="s">
        <v>147</v>
      </c>
      <c r="G175" s="1267" t="s">
        <v>1729</v>
      </c>
      <c r="H175" s="121" t="s">
        <v>4458</v>
      </c>
      <c r="I175" s="1645" t="s">
        <v>79</v>
      </c>
      <c r="J175" s="1645" t="s">
        <v>4796</v>
      </c>
      <c r="K175" s="1646" t="s">
        <v>4598</v>
      </c>
    </row>
    <row r="176" spans="1:11" s="119" customFormat="1" ht="66" customHeight="1">
      <c r="A176" s="1643"/>
      <c r="B176" s="1643"/>
      <c r="C176" s="1645"/>
      <c r="D176" s="1267" t="s">
        <v>2843</v>
      </c>
      <c r="E176" s="1267" t="s">
        <v>2933</v>
      </c>
      <c r="F176" s="1267" t="s">
        <v>147</v>
      </c>
      <c r="G176" s="1267" t="s">
        <v>1730</v>
      </c>
      <c r="H176" s="121" t="s">
        <v>4458</v>
      </c>
      <c r="I176" s="1645"/>
      <c r="J176" s="1645"/>
      <c r="K176" s="1646"/>
    </row>
    <row r="177" spans="1:11" s="119" customFormat="1" ht="66" customHeight="1">
      <c r="A177" s="1643"/>
      <c r="B177" s="1643"/>
      <c r="C177" s="1645"/>
      <c r="D177" s="216" t="s">
        <v>1881</v>
      </c>
      <c r="E177" s="1267" t="s">
        <v>520</v>
      </c>
      <c r="F177" s="1267" t="s">
        <v>147</v>
      </c>
      <c r="G177" s="1267" t="s">
        <v>1729</v>
      </c>
      <c r="H177" s="121" t="s">
        <v>4458</v>
      </c>
      <c r="I177" s="1645"/>
      <c r="J177" s="1645"/>
      <c r="K177" s="1646"/>
    </row>
    <row r="178" spans="1:11" s="119" customFormat="1" ht="66" customHeight="1">
      <c r="A178" s="1643"/>
      <c r="B178" s="1643"/>
      <c r="C178" s="1645"/>
      <c r="D178" s="1267" t="s">
        <v>49</v>
      </c>
      <c r="E178" s="1267" t="s">
        <v>463</v>
      </c>
      <c r="F178" s="1267" t="s">
        <v>147</v>
      </c>
      <c r="G178" s="1267" t="s">
        <v>1731</v>
      </c>
      <c r="H178" s="1267">
        <v>6</v>
      </c>
      <c r="I178" s="1645"/>
      <c r="J178" s="1645"/>
      <c r="K178" s="1646"/>
    </row>
    <row r="179" spans="1:11" s="119" customFormat="1" ht="66" customHeight="1">
      <c r="A179" s="1643"/>
      <c r="B179" s="1643"/>
      <c r="C179" s="1645"/>
      <c r="D179" s="1267" t="s">
        <v>2082</v>
      </c>
      <c r="E179" s="1267" t="s">
        <v>8580</v>
      </c>
      <c r="F179" s="121" t="s">
        <v>2058</v>
      </c>
      <c r="G179" s="121"/>
      <c r="H179" s="121" t="s">
        <v>4459</v>
      </c>
      <c r="I179" s="1645"/>
      <c r="J179" s="1645"/>
      <c r="K179" s="1646"/>
    </row>
    <row r="180" spans="1:11" s="119" customFormat="1" ht="66" customHeight="1">
      <c r="A180" s="1643"/>
      <c r="B180" s="1644"/>
      <c r="C180" s="1645"/>
      <c r="D180" s="1267" t="s">
        <v>9</v>
      </c>
      <c r="E180" s="1267" t="s">
        <v>2914</v>
      </c>
      <c r="F180" s="121" t="s">
        <v>44</v>
      </c>
      <c r="G180" s="121" t="s">
        <v>4460</v>
      </c>
      <c r="H180" s="121">
        <v>1</v>
      </c>
      <c r="I180" s="1645"/>
      <c r="J180" s="1645"/>
      <c r="K180" s="1646"/>
    </row>
    <row r="181" spans="1:11" s="119" customFormat="1" ht="31.5" customHeight="1">
      <c r="A181" s="1643"/>
      <c r="B181" s="1608" t="s">
        <v>4793</v>
      </c>
      <c r="C181" s="1639" t="s">
        <v>4716</v>
      </c>
      <c r="D181" s="1265" t="s">
        <v>436</v>
      </c>
      <c r="E181" s="1265" t="s">
        <v>4719</v>
      </c>
      <c r="F181" s="1265" t="s">
        <v>147</v>
      </c>
      <c r="G181" s="1265" t="s">
        <v>1729</v>
      </c>
      <c r="H181" s="278" t="s">
        <v>4458</v>
      </c>
      <c r="I181" s="1639" t="s">
        <v>79</v>
      </c>
      <c r="J181" s="1639" t="s">
        <v>4730</v>
      </c>
      <c r="K181" s="1678" t="s">
        <v>7320</v>
      </c>
    </row>
    <row r="182" spans="1:11" s="119" customFormat="1" ht="31.5" customHeight="1">
      <c r="A182" s="1643"/>
      <c r="B182" s="1612"/>
      <c r="C182" s="1639"/>
      <c r="D182" s="1265" t="s">
        <v>2843</v>
      </c>
      <c r="E182" s="1265" t="s">
        <v>2933</v>
      </c>
      <c r="F182" s="1265" t="s">
        <v>147</v>
      </c>
      <c r="G182" s="1265" t="s">
        <v>1729</v>
      </c>
      <c r="H182" s="278" t="s">
        <v>4458</v>
      </c>
      <c r="I182" s="1639"/>
      <c r="J182" s="1639"/>
      <c r="K182" s="1651"/>
    </row>
    <row r="183" spans="1:11" s="119" customFormat="1" ht="31.5" customHeight="1">
      <c r="A183" s="1643"/>
      <c r="B183" s="1612"/>
      <c r="C183" s="1639"/>
      <c r="D183" s="1269" t="s">
        <v>1881</v>
      </c>
      <c r="E183" s="1265" t="s">
        <v>4720</v>
      </c>
      <c r="F183" s="1265" t="s">
        <v>147</v>
      </c>
      <c r="G183" s="1265" t="s">
        <v>1729</v>
      </c>
      <c r="H183" s="278" t="s">
        <v>4458</v>
      </c>
      <c r="I183" s="1639"/>
      <c r="J183" s="1639"/>
      <c r="K183" s="1651"/>
    </row>
    <row r="184" spans="1:11" s="119" customFormat="1" ht="31.5" customHeight="1">
      <c r="A184" s="1643"/>
      <c r="B184" s="1612"/>
      <c r="C184" s="1639"/>
      <c r="D184" s="1265" t="s">
        <v>49</v>
      </c>
      <c r="E184" s="1265" t="s">
        <v>4721</v>
      </c>
      <c r="F184" s="1265" t="s">
        <v>147</v>
      </c>
      <c r="G184" s="1265" t="s">
        <v>1731</v>
      </c>
      <c r="H184" s="1265">
        <v>6</v>
      </c>
      <c r="I184" s="1639"/>
      <c r="J184" s="1639"/>
      <c r="K184" s="1651"/>
    </row>
    <row r="185" spans="1:11" s="119" customFormat="1" ht="31.5" customHeight="1">
      <c r="A185" s="1643"/>
      <c r="B185" s="1612"/>
      <c r="C185" s="1639"/>
      <c r="D185" s="1265" t="s">
        <v>2082</v>
      </c>
      <c r="E185" s="1265" t="s">
        <v>8580</v>
      </c>
      <c r="F185" s="278" t="s">
        <v>2058</v>
      </c>
      <c r="G185" s="278"/>
      <c r="H185" s="278" t="s">
        <v>4459</v>
      </c>
      <c r="I185" s="1639"/>
      <c r="J185" s="1639"/>
      <c r="K185" s="1651"/>
    </row>
    <row r="186" spans="1:11" s="119" customFormat="1" ht="31.5" customHeight="1">
      <c r="A186" s="1643"/>
      <c r="B186" s="1609"/>
      <c r="C186" s="1639"/>
      <c r="D186" s="1265" t="s">
        <v>9</v>
      </c>
      <c r="E186" s="1265" t="s">
        <v>2914</v>
      </c>
      <c r="F186" s="278" t="s">
        <v>44</v>
      </c>
      <c r="G186" s="278" t="s">
        <v>2379</v>
      </c>
      <c r="H186" s="278">
        <v>1</v>
      </c>
      <c r="I186" s="1639"/>
      <c r="J186" s="1639"/>
      <c r="K186" s="1651"/>
    </row>
    <row r="187" spans="1:11" s="119" customFormat="1" ht="31.5" customHeight="1">
      <c r="A187" s="1643"/>
      <c r="B187" s="1642" t="s">
        <v>4762</v>
      </c>
      <c r="C187" s="1645" t="s">
        <v>4717</v>
      </c>
      <c r="D187" s="1267" t="s">
        <v>436</v>
      </c>
      <c r="E187" s="1267" t="s">
        <v>4722</v>
      </c>
      <c r="F187" s="1267" t="s">
        <v>147</v>
      </c>
      <c r="G187" s="1267" t="s">
        <v>1729</v>
      </c>
      <c r="H187" s="121" t="s">
        <v>4458</v>
      </c>
      <c r="I187" s="1645" t="s">
        <v>79</v>
      </c>
      <c r="J187" s="1645" t="s">
        <v>4729</v>
      </c>
      <c r="K187" s="1661" t="s">
        <v>7319</v>
      </c>
    </row>
    <row r="188" spans="1:11" s="119" customFormat="1" ht="31.5" customHeight="1">
      <c r="A188" s="1643"/>
      <c r="B188" s="1643"/>
      <c r="C188" s="1645"/>
      <c r="D188" s="1267" t="s">
        <v>2843</v>
      </c>
      <c r="E188" s="1267" t="s">
        <v>2933</v>
      </c>
      <c r="F188" s="1267" t="s">
        <v>147</v>
      </c>
      <c r="G188" s="1267" t="s">
        <v>1729</v>
      </c>
      <c r="H188" s="121" t="s">
        <v>4458</v>
      </c>
      <c r="I188" s="1645"/>
      <c r="J188" s="1645"/>
      <c r="K188" s="1646"/>
    </row>
    <row r="189" spans="1:11" s="119" customFormat="1" ht="31.5" customHeight="1">
      <c r="A189" s="1643"/>
      <c r="B189" s="1643"/>
      <c r="C189" s="1645"/>
      <c r="D189" s="216" t="s">
        <v>1881</v>
      </c>
      <c r="E189" s="1267" t="s">
        <v>4723</v>
      </c>
      <c r="F189" s="1267" t="s">
        <v>147</v>
      </c>
      <c r="G189" s="1267" t="s">
        <v>1729</v>
      </c>
      <c r="H189" s="121" t="s">
        <v>4458</v>
      </c>
      <c r="I189" s="1645"/>
      <c r="J189" s="1645"/>
      <c r="K189" s="1646"/>
    </row>
    <row r="190" spans="1:11" s="119" customFormat="1" ht="31.5" customHeight="1">
      <c r="A190" s="1643"/>
      <c r="B190" s="1643"/>
      <c r="C190" s="1645"/>
      <c r="D190" s="1267" t="s">
        <v>49</v>
      </c>
      <c r="E190" s="1267" t="s">
        <v>4724</v>
      </c>
      <c r="F190" s="1267" t="s">
        <v>147</v>
      </c>
      <c r="G190" s="1267" t="s">
        <v>1731</v>
      </c>
      <c r="H190" s="1267">
        <v>6</v>
      </c>
      <c r="I190" s="1645"/>
      <c r="J190" s="1645"/>
      <c r="K190" s="1646"/>
    </row>
    <row r="191" spans="1:11" s="119" customFormat="1" ht="31.5" customHeight="1">
      <c r="A191" s="1643"/>
      <c r="B191" s="1643"/>
      <c r="C191" s="1645"/>
      <c r="D191" s="1267" t="s">
        <v>2082</v>
      </c>
      <c r="E191" s="1267" t="s">
        <v>8580</v>
      </c>
      <c r="F191" s="121" t="s">
        <v>2058</v>
      </c>
      <c r="G191" s="121"/>
      <c r="H191" s="121" t="s">
        <v>4459</v>
      </c>
      <c r="I191" s="1645"/>
      <c r="J191" s="1645"/>
      <c r="K191" s="1646"/>
    </row>
    <row r="192" spans="1:11" s="119" customFormat="1" ht="31.5" customHeight="1">
      <c r="A192" s="1643"/>
      <c r="B192" s="1644"/>
      <c r="C192" s="1645"/>
      <c r="D192" s="1267" t="s">
        <v>9</v>
      </c>
      <c r="E192" s="1267" t="s">
        <v>2914</v>
      </c>
      <c r="F192" s="121" t="s">
        <v>44</v>
      </c>
      <c r="G192" s="121" t="s">
        <v>2379</v>
      </c>
      <c r="H192" s="121">
        <v>1</v>
      </c>
      <c r="I192" s="1645"/>
      <c r="J192" s="1645"/>
      <c r="K192" s="1646"/>
    </row>
    <row r="193" spans="1:11" s="119" customFormat="1" ht="31.5" customHeight="1">
      <c r="A193" s="1643"/>
      <c r="B193" s="1608" t="s">
        <v>4794</v>
      </c>
      <c r="C193" s="1639" t="s">
        <v>4718</v>
      </c>
      <c r="D193" s="1265" t="s">
        <v>436</v>
      </c>
      <c r="E193" s="1265" t="s">
        <v>4725</v>
      </c>
      <c r="F193" s="1265" t="s">
        <v>147</v>
      </c>
      <c r="G193" s="1265" t="s">
        <v>1729</v>
      </c>
      <c r="H193" s="278" t="s">
        <v>4458</v>
      </c>
      <c r="I193" s="1639" t="s">
        <v>79</v>
      </c>
      <c r="J193" s="1639" t="s">
        <v>4728</v>
      </c>
      <c r="K193" s="1678" t="s">
        <v>7321</v>
      </c>
    </row>
    <row r="194" spans="1:11" s="119" customFormat="1" ht="31.5" customHeight="1">
      <c r="A194" s="1643"/>
      <c r="B194" s="1612"/>
      <c r="C194" s="1639"/>
      <c r="D194" s="1265" t="s">
        <v>2843</v>
      </c>
      <c r="E194" s="1265" t="s">
        <v>2933</v>
      </c>
      <c r="F194" s="1265" t="s">
        <v>147</v>
      </c>
      <c r="G194" s="1265" t="s">
        <v>1729</v>
      </c>
      <c r="H194" s="278" t="s">
        <v>4458</v>
      </c>
      <c r="I194" s="1639"/>
      <c r="J194" s="1639"/>
      <c r="K194" s="1651"/>
    </row>
    <row r="195" spans="1:11" s="119" customFormat="1" ht="31.5" customHeight="1">
      <c r="A195" s="1643"/>
      <c r="B195" s="1612"/>
      <c r="C195" s="1639"/>
      <c r="D195" s="1269" t="s">
        <v>1881</v>
      </c>
      <c r="E195" s="1265" t="s">
        <v>4726</v>
      </c>
      <c r="F195" s="1265" t="s">
        <v>147</v>
      </c>
      <c r="G195" s="1265" t="s">
        <v>1729</v>
      </c>
      <c r="H195" s="278" t="s">
        <v>4458</v>
      </c>
      <c r="I195" s="1639"/>
      <c r="J195" s="1639"/>
      <c r="K195" s="1651"/>
    </row>
    <row r="196" spans="1:11" s="119" customFormat="1" ht="31.5" customHeight="1">
      <c r="A196" s="1643"/>
      <c r="B196" s="1612"/>
      <c r="C196" s="1639"/>
      <c r="D196" s="1265" t="s">
        <v>49</v>
      </c>
      <c r="E196" s="1265" t="s">
        <v>4727</v>
      </c>
      <c r="F196" s="1265" t="s">
        <v>147</v>
      </c>
      <c r="G196" s="1265" t="s">
        <v>1731</v>
      </c>
      <c r="H196" s="1265">
        <v>6</v>
      </c>
      <c r="I196" s="1639"/>
      <c r="J196" s="1639"/>
      <c r="K196" s="1651"/>
    </row>
    <row r="197" spans="1:11" s="119" customFormat="1" ht="31.5" customHeight="1">
      <c r="A197" s="1643"/>
      <c r="B197" s="1612"/>
      <c r="C197" s="1639"/>
      <c r="D197" s="1265" t="s">
        <v>2082</v>
      </c>
      <c r="E197" s="1265" t="s">
        <v>8580</v>
      </c>
      <c r="F197" s="278" t="s">
        <v>2058</v>
      </c>
      <c r="G197" s="278"/>
      <c r="H197" s="278" t="s">
        <v>4459</v>
      </c>
      <c r="I197" s="1639"/>
      <c r="J197" s="1639"/>
      <c r="K197" s="1651"/>
    </row>
    <row r="198" spans="1:11" s="119" customFormat="1" ht="31.5" customHeight="1">
      <c r="A198" s="1643"/>
      <c r="B198" s="1609"/>
      <c r="C198" s="1639"/>
      <c r="D198" s="1265" t="s">
        <v>9</v>
      </c>
      <c r="E198" s="1265" t="s">
        <v>2914</v>
      </c>
      <c r="F198" s="278" t="s">
        <v>44</v>
      </c>
      <c r="G198" s="278" t="s">
        <v>2379</v>
      </c>
      <c r="H198" s="278">
        <v>1</v>
      </c>
      <c r="I198" s="1639"/>
      <c r="J198" s="1639"/>
      <c r="K198" s="1651"/>
    </row>
    <row r="199" spans="1:11" s="119" customFormat="1" ht="31.5" customHeight="1">
      <c r="A199" s="1643"/>
      <c r="B199" s="1642" t="s">
        <v>4763</v>
      </c>
      <c r="C199" s="1642" t="s">
        <v>4731</v>
      </c>
      <c r="D199" s="1267" t="s">
        <v>436</v>
      </c>
      <c r="E199" s="1267" t="s">
        <v>2932</v>
      </c>
      <c r="F199" s="1267" t="s">
        <v>147</v>
      </c>
      <c r="G199" s="1267" t="s">
        <v>1729</v>
      </c>
      <c r="H199" s="121" t="s">
        <v>4354</v>
      </c>
      <c r="I199" s="1642" t="s">
        <v>79</v>
      </c>
      <c r="J199" s="1642" t="s">
        <v>231</v>
      </c>
      <c r="K199" s="1677" t="s">
        <v>7322</v>
      </c>
    </row>
    <row r="200" spans="1:11" s="119" customFormat="1" ht="31.5" customHeight="1">
      <c r="A200" s="1643"/>
      <c r="B200" s="1643"/>
      <c r="C200" s="1643"/>
      <c r="D200" s="1267" t="s">
        <v>2843</v>
      </c>
      <c r="E200" s="1267" t="s">
        <v>2933</v>
      </c>
      <c r="F200" s="1267" t="s">
        <v>147</v>
      </c>
      <c r="G200" s="1267" t="s">
        <v>1729</v>
      </c>
      <c r="H200" s="121" t="s">
        <v>4354</v>
      </c>
      <c r="I200" s="1643"/>
      <c r="J200" s="1643"/>
      <c r="K200" s="1648"/>
    </row>
    <row r="201" spans="1:11" s="119" customFormat="1" ht="31.5" customHeight="1">
      <c r="A201" s="1643"/>
      <c r="B201" s="1643"/>
      <c r="C201" s="1643"/>
      <c r="D201" s="216" t="s">
        <v>1881</v>
      </c>
      <c r="E201" s="1267" t="s">
        <v>520</v>
      </c>
      <c r="F201" s="1267" t="s">
        <v>147</v>
      </c>
      <c r="G201" s="1267" t="s">
        <v>1729</v>
      </c>
      <c r="H201" s="121" t="s">
        <v>4354</v>
      </c>
      <c r="I201" s="1643"/>
      <c r="J201" s="1643"/>
      <c r="K201" s="1648"/>
    </row>
    <row r="202" spans="1:11" s="119" customFormat="1" ht="31.5" customHeight="1">
      <c r="A202" s="1643"/>
      <c r="B202" s="1643"/>
      <c r="C202" s="1643"/>
      <c r="D202" s="1267" t="s">
        <v>49</v>
      </c>
      <c r="E202" s="1267" t="s">
        <v>463</v>
      </c>
      <c r="F202" s="1267" t="s">
        <v>147</v>
      </c>
      <c r="G202" s="1267" t="s">
        <v>1731</v>
      </c>
      <c r="H202" s="1267">
        <v>5</v>
      </c>
      <c r="I202" s="1643"/>
      <c r="J202" s="1643"/>
      <c r="K202" s="1648"/>
    </row>
    <row r="203" spans="1:11" s="119" customFormat="1" ht="31.5" customHeight="1">
      <c r="A203" s="1643"/>
      <c r="B203" s="1643"/>
      <c r="C203" s="1643"/>
      <c r="D203" s="1267" t="s">
        <v>2082</v>
      </c>
      <c r="E203" s="1267" t="s">
        <v>8581</v>
      </c>
      <c r="F203" s="121" t="s">
        <v>2058</v>
      </c>
      <c r="G203" s="121"/>
      <c r="H203" s="121" t="s">
        <v>4338</v>
      </c>
      <c r="I203" s="1643"/>
      <c r="J203" s="1643"/>
      <c r="K203" s="1648"/>
    </row>
    <row r="204" spans="1:11" s="119" customFormat="1" ht="31.5" customHeight="1">
      <c r="A204" s="1643"/>
      <c r="B204" s="1608" t="s">
        <v>4764</v>
      </c>
      <c r="C204" s="1608" t="s">
        <v>4732</v>
      </c>
      <c r="D204" s="1265" t="s">
        <v>436</v>
      </c>
      <c r="E204" s="1265" t="s">
        <v>4719</v>
      </c>
      <c r="F204" s="1265" t="s">
        <v>147</v>
      </c>
      <c r="G204" s="1265" t="s">
        <v>1729</v>
      </c>
      <c r="H204" s="278" t="s">
        <v>4354</v>
      </c>
      <c r="I204" s="1608" t="s">
        <v>79</v>
      </c>
      <c r="J204" s="1608" t="s">
        <v>4152</v>
      </c>
      <c r="K204" s="1662" t="s">
        <v>7322</v>
      </c>
    </row>
    <row r="205" spans="1:11" s="119" customFormat="1" ht="31.5" customHeight="1">
      <c r="A205" s="1643"/>
      <c r="B205" s="1612"/>
      <c r="C205" s="1612"/>
      <c r="D205" s="1265" t="s">
        <v>2843</v>
      </c>
      <c r="E205" s="1265" t="s">
        <v>2933</v>
      </c>
      <c r="F205" s="1265" t="s">
        <v>147</v>
      </c>
      <c r="G205" s="1265" t="s">
        <v>1729</v>
      </c>
      <c r="H205" s="278" t="s">
        <v>4354</v>
      </c>
      <c r="I205" s="1612"/>
      <c r="J205" s="1612"/>
      <c r="K205" s="1617"/>
    </row>
    <row r="206" spans="1:11" s="119" customFormat="1" ht="31.5" customHeight="1">
      <c r="A206" s="1643"/>
      <c r="B206" s="1612"/>
      <c r="C206" s="1612"/>
      <c r="D206" s="1269" t="s">
        <v>1881</v>
      </c>
      <c r="E206" s="1265" t="s">
        <v>4720</v>
      </c>
      <c r="F206" s="1265" t="s">
        <v>147</v>
      </c>
      <c r="G206" s="1265" t="s">
        <v>1729</v>
      </c>
      <c r="H206" s="278" t="s">
        <v>4354</v>
      </c>
      <c r="I206" s="1612"/>
      <c r="J206" s="1612"/>
      <c r="K206" s="1617"/>
    </row>
    <row r="207" spans="1:11" s="119" customFormat="1" ht="31.5" customHeight="1">
      <c r="A207" s="1643"/>
      <c r="B207" s="1612"/>
      <c r="C207" s="1612"/>
      <c r="D207" s="1265" t="s">
        <v>49</v>
      </c>
      <c r="E207" s="1265" t="s">
        <v>4721</v>
      </c>
      <c r="F207" s="1265" t="s">
        <v>147</v>
      </c>
      <c r="G207" s="1265" t="s">
        <v>1731</v>
      </c>
      <c r="H207" s="1265">
        <v>5</v>
      </c>
      <c r="I207" s="1612"/>
      <c r="J207" s="1612"/>
      <c r="K207" s="1617"/>
    </row>
    <row r="208" spans="1:11" s="119" customFormat="1" ht="31.5" customHeight="1">
      <c r="A208" s="1643"/>
      <c r="B208" s="1612"/>
      <c r="C208" s="1612"/>
      <c r="D208" s="1265" t="s">
        <v>2082</v>
      </c>
      <c r="E208" s="1265" t="s">
        <v>8580</v>
      </c>
      <c r="F208" s="278" t="s">
        <v>2058</v>
      </c>
      <c r="G208" s="278"/>
      <c r="H208" s="278" t="s">
        <v>4338</v>
      </c>
      <c r="I208" s="1612"/>
      <c r="J208" s="1612"/>
      <c r="K208" s="1617"/>
    </row>
    <row r="209" spans="1:11" s="119" customFormat="1" ht="31.5" customHeight="1">
      <c r="A209" s="1643"/>
      <c r="B209" s="1642" t="s">
        <v>4795</v>
      </c>
      <c r="C209" s="1642" t="s">
        <v>4733</v>
      </c>
      <c r="D209" s="1267" t="s">
        <v>436</v>
      </c>
      <c r="E209" s="1267" t="s">
        <v>4722</v>
      </c>
      <c r="F209" s="1267" t="s">
        <v>147</v>
      </c>
      <c r="G209" s="1267" t="s">
        <v>1729</v>
      </c>
      <c r="H209" s="121" t="s">
        <v>4354</v>
      </c>
      <c r="I209" s="1642" t="s">
        <v>79</v>
      </c>
      <c r="J209" s="1642" t="s">
        <v>4792</v>
      </c>
      <c r="K209" s="1677" t="s">
        <v>7322</v>
      </c>
    </row>
    <row r="210" spans="1:11" s="119" customFormat="1" ht="31.5" customHeight="1">
      <c r="A210" s="1643"/>
      <c r="B210" s="1643"/>
      <c r="C210" s="1643"/>
      <c r="D210" s="1267" t="s">
        <v>2843</v>
      </c>
      <c r="E210" s="1267" t="s">
        <v>2933</v>
      </c>
      <c r="F210" s="1267" t="s">
        <v>147</v>
      </c>
      <c r="G210" s="1267" t="s">
        <v>1729</v>
      </c>
      <c r="H210" s="121" t="s">
        <v>4354</v>
      </c>
      <c r="I210" s="1643"/>
      <c r="J210" s="1643"/>
      <c r="K210" s="1648"/>
    </row>
    <row r="211" spans="1:11" s="119" customFormat="1" ht="31.5" customHeight="1">
      <c r="A211" s="1643"/>
      <c r="B211" s="1643"/>
      <c r="C211" s="1643"/>
      <c r="D211" s="216" t="s">
        <v>1881</v>
      </c>
      <c r="E211" s="1267" t="s">
        <v>4723</v>
      </c>
      <c r="F211" s="1267" t="s">
        <v>147</v>
      </c>
      <c r="G211" s="1267" t="s">
        <v>1729</v>
      </c>
      <c r="H211" s="121" t="s">
        <v>4354</v>
      </c>
      <c r="I211" s="1643"/>
      <c r="J211" s="1643"/>
      <c r="K211" s="1648"/>
    </row>
    <row r="212" spans="1:11" s="119" customFormat="1" ht="31.5" customHeight="1">
      <c r="A212" s="1643"/>
      <c r="B212" s="1643"/>
      <c r="C212" s="1643"/>
      <c r="D212" s="1267" t="s">
        <v>49</v>
      </c>
      <c r="E212" s="1267" t="s">
        <v>4724</v>
      </c>
      <c r="F212" s="1267" t="s">
        <v>147</v>
      </c>
      <c r="G212" s="1267" t="s">
        <v>1731</v>
      </c>
      <c r="H212" s="1267">
        <v>5</v>
      </c>
      <c r="I212" s="1643"/>
      <c r="J212" s="1643"/>
      <c r="K212" s="1648"/>
    </row>
    <row r="213" spans="1:11" s="119" customFormat="1" ht="31.5" customHeight="1">
      <c r="A213" s="1643"/>
      <c r="B213" s="1643"/>
      <c r="C213" s="1643"/>
      <c r="D213" s="1267" t="s">
        <v>2082</v>
      </c>
      <c r="E213" s="1267" t="s">
        <v>8580</v>
      </c>
      <c r="F213" s="121" t="s">
        <v>2058</v>
      </c>
      <c r="G213" s="121"/>
      <c r="H213" s="121" t="s">
        <v>4338</v>
      </c>
      <c r="I213" s="1643"/>
      <c r="J213" s="1643"/>
      <c r="K213" s="1648"/>
    </row>
    <row r="214" spans="1:11" s="119" customFormat="1" ht="31.5" customHeight="1">
      <c r="A214" s="1643"/>
      <c r="B214" s="1608" t="s">
        <v>4765</v>
      </c>
      <c r="C214" s="1608" t="s">
        <v>4734</v>
      </c>
      <c r="D214" s="1265" t="s">
        <v>436</v>
      </c>
      <c r="E214" s="1265" t="s">
        <v>4725</v>
      </c>
      <c r="F214" s="1265" t="s">
        <v>147</v>
      </c>
      <c r="G214" s="1265" t="s">
        <v>1729</v>
      </c>
      <c r="H214" s="278" t="s">
        <v>4354</v>
      </c>
      <c r="I214" s="1608" t="s">
        <v>79</v>
      </c>
      <c r="J214" s="1608" t="s">
        <v>690</v>
      </c>
      <c r="K214" s="1662" t="s">
        <v>7322</v>
      </c>
    </row>
    <row r="215" spans="1:11" s="119" customFormat="1" ht="31.5" customHeight="1">
      <c r="A215" s="1643"/>
      <c r="B215" s="1612"/>
      <c r="C215" s="1612"/>
      <c r="D215" s="1265" t="s">
        <v>2843</v>
      </c>
      <c r="E215" s="1265" t="s">
        <v>2933</v>
      </c>
      <c r="F215" s="1265" t="s">
        <v>147</v>
      </c>
      <c r="G215" s="1265" t="s">
        <v>1729</v>
      </c>
      <c r="H215" s="278" t="s">
        <v>4354</v>
      </c>
      <c r="I215" s="1612"/>
      <c r="J215" s="1612"/>
      <c r="K215" s="1617"/>
    </row>
    <row r="216" spans="1:11" s="119" customFormat="1" ht="31.5" customHeight="1">
      <c r="A216" s="1643"/>
      <c r="B216" s="1612"/>
      <c r="C216" s="1612"/>
      <c r="D216" s="1269" t="s">
        <v>1881</v>
      </c>
      <c r="E216" s="1265" t="s">
        <v>4726</v>
      </c>
      <c r="F216" s="1265" t="s">
        <v>147</v>
      </c>
      <c r="G216" s="1265" t="s">
        <v>1729</v>
      </c>
      <c r="H216" s="278" t="s">
        <v>4354</v>
      </c>
      <c r="I216" s="1612"/>
      <c r="J216" s="1612"/>
      <c r="K216" s="1617"/>
    </row>
    <row r="217" spans="1:11" s="119" customFormat="1" ht="31.5" customHeight="1">
      <c r="A217" s="1643"/>
      <c r="B217" s="1612"/>
      <c r="C217" s="1612"/>
      <c r="D217" s="1265" t="s">
        <v>49</v>
      </c>
      <c r="E217" s="1265" t="s">
        <v>4727</v>
      </c>
      <c r="F217" s="1265" t="s">
        <v>147</v>
      </c>
      <c r="G217" s="1265" t="s">
        <v>1731</v>
      </c>
      <c r="H217" s="1265">
        <v>5</v>
      </c>
      <c r="I217" s="1612"/>
      <c r="J217" s="1612"/>
      <c r="K217" s="1617"/>
    </row>
    <row r="218" spans="1:11" s="119" customFormat="1" ht="31.5" customHeight="1">
      <c r="A218" s="1644"/>
      <c r="B218" s="1612"/>
      <c r="C218" s="1612"/>
      <c r="D218" s="1265" t="s">
        <v>2082</v>
      </c>
      <c r="E218" s="1265" t="s">
        <v>8580</v>
      </c>
      <c r="F218" s="278" t="s">
        <v>2058</v>
      </c>
      <c r="G218" s="278"/>
      <c r="H218" s="278" t="s">
        <v>4338</v>
      </c>
      <c r="I218" s="1612"/>
      <c r="J218" s="1612"/>
      <c r="K218" s="1617"/>
    </row>
    <row r="219" spans="1:11" s="119" customFormat="1" ht="37.5" customHeight="1">
      <c r="A219" s="1639"/>
      <c r="B219" s="1639" t="s">
        <v>3882</v>
      </c>
      <c r="C219" s="1639" t="s">
        <v>4766</v>
      </c>
      <c r="D219" s="1265" t="s">
        <v>3589</v>
      </c>
      <c r="E219" s="1265" t="s">
        <v>2914</v>
      </c>
      <c r="F219" s="278" t="s">
        <v>148</v>
      </c>
      <c r="G219" s="278"/>
      <c r="H219" s="278">
        <v>1</v>
      </c>
      <c r="I219" s="1639" t="s">
        <v>79</v>
      </c>
      <c r="J219" s="1639" t="s">
        <v>647</v>
      </c>
      <c r="K219" s="1641" t="s">
        <v>4667</v>
      </c>
    </row>
    <row r="220" spans="1:11" s="119" customFormat="1" ht="45.75" customHeight="1">
      <c r="A220" s="1639"/>
      <c r="B220" s="1639"/>
      <c r="C220" s="1639"/>
      <c r="D220" s="1265" t="s">
        <v>49</v>
      </c>
      <c r="E220" s="1265" t="s">
        <v>7323</v>
      </c>
      <c r="F220" s="1265" t="s">
        <v>44</v>
      </c>
      <c r="G220" s="1265" t="s">
        <v>4560</v>
      </c>
      <c r="H220" s="278" t="s">
        <v>4614</v>
      </c>
      <c r="I220" s="1639"/>
      <c r="J220" s="1639"/>
      <c r="K220" s="1641"/>
    </row>
    <row r="221" spans="1:11" s="119" customFormat="1" ht="37.5" customHeight="1">
      <c r="A221" s="1639"/>
      <c r="B221" s="1639"/>
      <c r="C221" s="1639"/>
      <c r="D221" s="1265" t="s">
        <v>542</v>
      </c>
      <c r="E221" s="1265" t="s">
        <v>543</v>
      </c>
      <c r="F221" s="1265" t="s">
        <v>148</v>
      </c>
      <c r="G221" s="1265" t="s">
        <v>1732</v>
      </c>
      <c r="H221" s="278" t="s">
        <v>4615</v>
      </c>
      <c r="I221" s="1639"/>
      <c r="J221" s="1639"/>
      <c r="K221" s="1641"/>
    </row>
    <row r="222" spans="1:11" s="119" customFormat="1" ht="37.5" customHeight="1">
      <c r="A222" s="1639"/>
      <c r="B222" s="1639"/>
      <c r="C222" s="1639"/>
      <c r="D222" s="1269" t="s">
        <v>1881</v>
      </c>
      <c r="E222" s="1265" t="s">
        <v>544</v>
      </c>
      <c r="F222" s="1265" t="s">
        <v>148</v>
      </c>
      <c r="G222" s="1265" t="s">
        <v>1732</v>
      </c>
      <c r="H222" s="279" t="s">
        <v>4616</v>
      </c>
      <c r="I222" s="1639"/>
      <c r="J222" s="1639"/>
      <c r="K222" s="1641"/>
    </row>
    <row r="223" spans="1:11" s="119" customFormat="1" ht="37.5" customHeight="1">
      <c r="A223" s="1639"/>
      <c r="B223" s="1639"/>
      <c r="C223" s="1639"/>
      <c r="D223" s="1265" t="s">
        <v>2843</v>
      </c>
      <c r="E223" s="1265" t="s">
        <v>1270</v>
      </c>
      <c r="F223" s="278" t="s">
        <v>148</v>
      </c>
      <c r="G223" s="278"/>
      <c r="H223" s="278" t="s">
        <v>4617</v>
      </c>
      <c r="I223" s="1639"/>
      <c r="J223" s="1639"/>
      <c r="K223" s="1641"/>
    </row>
    <row r="224" spans="1:11" s="127" customFormat="1" ht="37.5" customHeight="1">
      <c r="A224" s="1639"/>
      <c r="B224" s="1639"/>
      <c r="C224" s="1639"/>
      <c r="D224" s="1265" t="s">
        <v>434</v>
      </c>
      <c r="E224" s="1265" t="s">
        <v>107</v>
      </c>
      <c r="F224" s="278" t="s">
        <v>44</v>
      </c>
      <c r="G224" s="278"/>
      <c r="H224" s="278" t="s">
        <v>4619</v>
      </c>
      <c r="I224" s="1639"/>
      <c r="J224" s="1639"/>
      <c r="K224" s="1641"/>
    </row>
    <row r="225" spans="1:11" s="119" customFormat="1" ht="48" customHeight="1">
      <c r="A225" s="1608"/>
      <c r="B225" s="1608" t="s">
        <v>3883</v>
      </c>
      <c r="C225" s="1608" t="s">
        <v>3881</v>
      </c>
      <c r="D225" s="1265" t="s">
        <v>49</v>
      </c>
      <c r="E225" s="1265" t="s">
        <v>7323</v>
      </c>
      <c r="F225" s="1265" t="s">
        <v>44</v>
      </c>
      <c r="G225" s="1265" t="s">
        <v>4560</v>
      </c>
      <c r="H225" s="278" t="s">
        <v>3162</v>
      </c>
      <c r="I225" s="1639" t="s">
        <v>3884</v>
      </c>
      <c r="J225" s="1639" t="s">
        <v>4625</v>
      </c>
      <c r="K225" s="1641" t="s">
        <v>4668</v>
      </c>
    </row>
    <row r="226" spans="1:11" s="119" customFormat="1" ht="37.5" customHeight="1">
      <c r="A226" s="1612"/>
      <c r="B226" s="1612"/>
      <c r="C226" s="1612"/>
      <c r="D226" s="1265" t="s">
        <v>542</v>
      </c>
      <c r="E226" s="1265" t="s">
        <v>543</v>
      </c>
      <c r="F226" s="1265" t="s">
        <v>148</v>
      </c>
      <c r="G226" s="1265" t="s">
        <v>1732</v>
      </c>
      <c r="H226" s="278" t="s">
        <v>3162</v>
      </c>
      <c r="I226" s="1639"/>
      <c r="J226" s="1639"/>
      <c r="K226" s="1641"/>
    </row>
    <row r="227" spans="1:11" s="119" customFormat="1" ht="37.5" customHeight="1">
      <c r="A227" s="1612"/>
      <c r="B227" s="1612"/>
      <c r="C227" s="1612"/>
      <c r="D227" s="1269" t="s">
        <v>1881</v>
      </c>
      <c r="E227" s="1265" t="s">
        <v>544</v>
      </c>
      <c r="F227" s="1265" t="s">
        <v>148</v>
      </c>
      <c r="G227" s="1265" t="s">
        <v>1732</v>
      </c>
      <c r="H227" s="279" t="s">
        <v>4355</v>
      </c>
      <c r="I227" s="1639"/>
      <c r="J227" s="1639"/>
      <c r="K227" s="1641"/>
    </row>
    <row r="228" spans="1:11" s="119" customFormat="1" ht="37.5" customHeight="1">
      <c r="A228" s="1612"/>
      <c r="B228" s="1612"/>
      <c r="C228" s="1612"/>
      <c r="D228" s="1265" t="s">
        <v>2843</v>
      </c>
      <c r="E228" s="1265" t="s">
        <v>1270</v>
      </c>
      <c r="F228" s="278" t="s">
        <v>148</v>
      </c>
      <c r="G228" s="278"/>
      <c r="H228" s="278" t="s">
        <v>3167</v>
      </c>
      <c r="I228" s="1639"/>
      <c r="J228" s="1639"/>
      <c r="K228" s="1641"/>
    </row>
    <row r="229" spans="1:11" s="127" customFormat="1" ht="37.5" customHeight="1">
      <c r="A229" s="1609"/>
      <c r="B229" s="1609"/>
      <c r="C229" s="1609"/>
      <c r="D229" s="1265" t="s">
        <v>434</v>
      </c>
      <c r="E229" s="1265" t="s">
        <v>545</v>
      </c>
      <c r="F229" s="278" t="s">
        <v>44</v>
      </c>
      <c r="G229" s="278"/>
      <c r="H229" s="278" t="s">
        <v>4356</v>
      </c>
      <c r="I229" s="1639"/>
      <c r="J229" s="1639"/>
      <c r="K229" s="1641"/>
    </row>
    <row r="230" spans="1:11" s="122" customFormat="1" ht="30" customHeight="1">
      <c r="A230" s="1642"/>
      <c r="B230" s="1642" t="s">
        <v>4241</v>
      </c>
      <c r="C230" s="1642" t="s">
        <v>4622</v>
      </c>
      <c r="D230" s="1268" t="s">
        <v>2081</v>
      </c>
      <c r="E230" s="1268" t="s">
        <v>1946</v>
      </c>
      <c r="F230" s="1267" t="s">
        <v>148</v>
      </c>
      <c r="G230" s="1267" t="s">
        <v>1720</v>
      </c>
      <c r="H230" s="113" t="s">
        <v>4357</v>
      </c>
      <c r="I230" s="1637" t="s">
        <v>4618</v>
      </c>
      <c r="J230" s="1637" t="s">
        <v>4625</v>
      </c>
      <c r="K230" s="1638" t="s">
        <v>4632</v>
      </c>
    </row>
    <row r="231" spans="1:11" s="122" customFormat="1" ht="30" customHeight="1">
      <c r="A231" s="1643"/>
      <c r="B231" s="1643"/>
      <c r="C231" s="1643"/>
      <c r="D231" s="1268" t="s">
        <v>2081</v>
      </c>
      <c r="E231" s="1268" t="s">
        <v>2934</v>
      </c>
      <c r="F231" s="1267" t="s">
        <v>148</v>
      </c>
      <c r="G231" s="1267" t="s">
        <v>1733</v>
      </c>
      <c r="H231" s="113" t="s">
        <v>4357</v>
      </c>
      <c r="I231" s="1637"/>
      <c r="J231" s="1637"/>
      <c r="K231" s="1638"/>
    </row>
    <row r="232" spans="1:11" s="122" customFormat="1" ht="39.75" customHeight="1">
      <c r="A232" s="1643"/>
      <c r="B232" s="1643"/>
      <c r="C232" s="1643"/>
      <c r="D232" s="1268" t="s">
        <v>327</v>
      </c>
      <c r="E232" s="1267" t="s">
        <v>4620</v>
      </c>
      <c r="F232" s="1267" t="s">
        <v>148</v>
      </c>
      <c r="G232" s="1267" t="s">
        <v>1720</v>
      </c>
      <c r="H232" s="113" t="s">
        <v>3175</v>
      </c>
      <c r="I232" s="1637"/>
      <c r="J232" s="1637"/>
      <c r="K232" s="1638"/>
    </row>
    <row r="233" spans="1:11" s="122" customFormat="1" ht="54.75" customHeight="1">
      <c r="A233" s="1643"/>
      <c r="B233" s="1644"/>
      <c r="C233" s="1644"/>
      <c r="D233" s="1268" t="s">
        <v>3176</v>
      </c>
      <c r="E233" s="1267" t="s">
        <v>4624</v>
      </c>
      <c r="F233" s="1270"/>
      <c r="G233" s="1270"/>
      <c r="H233" s="1267" t="s">
        <v>4624</v>
      </c>
      <c r="I233" s="1637"/>
      <c r="J233" s="1637"/>
      <c r="K233" s="1638"/>
    </row>
    <row r="234" spans="1:11" s="122" customFormat="1" ht="30" customHeight="1">
      <c r="A234" s="1643"/>
      <c r="B234" s="1642" t="s">
        <v>4708</v>
      </c>
      <c r="C234" s="1642" t="s">
        <v>4621</v>
      </c>
      <c r="D234" s="1268" t="s">
        <v>2081</v>
      </c>
      <c r="E234" s="1268" t="s">
        <v>1946</v>
      </c>
      <c r="F234" s="1267" t="s">
        <v>148</v>
      </c>
      <c r="G234" s="1267" t="s">
        <v>1720</v>
      </c>
      <c r="H234" s="113" t="s">
        <v>4357</v>
      </c>
      <c r="I234" s="1637" t="s">
        <v>4618</v>
      </c>
      <c r="J234" s="1637" t="s">
        <v>4625</v>
      </c>
      <c r="K234" s="1638" t="s">
        <v>4662</v>
      </c>
    </row>
    <row r="235" spans="1:11" s="122" customFormat="1" ht="30" customHeight="1">
      <c r="A235" s="1643"/>
      <c r="B235" s="1643"/>
      <c r="C235" s="1643"/>
      <c r="D235" s="1268" t="s">
        <v>2081</v>
      </c>
      <c r="E235" s="1268" t="s">
        <v>2934</v>
      </c>
      <c r="F235" s="1267" t="s">
        <v>148</v>
      </c>
      <c r="G235" s="1267" t="s">
        <v>1733</v>
      </c>
      <c r="H235" s="113" t="s">
        <v>4357</v>
      </c>
      <c r="I235" s="1637"/>
      <c r="J235" s="1637"/>
      <c r="K235" s="1638"/>
    </row>
    <row r="236" spans="1:11" s="122" customFormat="1" ht="39.75" customHeight="1">
      <c r="A236" s="1643"/>
      <c r="B236" s="1643"/>
      <c r="C236" s="1643"/>
      <c r="D236" s="1268" t="s">
        <v>65</v>
      </c>
      <c r="E236" s="1267" t="s">
        <v>4623</v>
      </c>
      <c r="F236" s="1267" t="s">
        <v>148</v>
      </c>
      <c r="G236" s="1267" t="s">
        <v>1720</v>
      </c>
      <c r="H236" s="113" t="s">
        <v>3175</v>
      </c>
      <c r="I236" s="1637"/>
      <c r="J236" s="1637"/>
      <c r="K236" s="1638"/>
    </row>
    <row r="237" spans="1:11" s="122" customFormat="1" ht="54.75" customHeight="1">
      <c r="A237" s="1644"/>
      <c r="B237" s="1644"/>
      <c r="C237" s="1644"/>
      <c r="D237" s="1268" t="s">
        <v>3176</v>
      </c>
      <c r="E237" s="1267" t="s">
        <v>4624</v>
      </c>
      <c r="F237" s="1270"/>
      <c r="G237" s="1270"/>
      <c r="H237" s="1267" t="s">
        <v>4624</v>
      </c>
      <c r="I237" s="1637"/>
      <c r="J237" s="1637"/>
      <c r="K237" s="1638"/>
    </row>
    <row r="238" spans="1:11" s="122" customFormat="1" ht="44.25" customHeight="1">
      <c r="A238" s="1642"/>
      <c r="B238" s="1645" t="s">
        <v>4242</v>
      </c>
      <c r="C238" s="1645" t="s">
        <v>4767</v>
      </c>
      <c r="D238" s="1267" t="s">
        <v>3589</v>
      </c>
      <c r="E238" s="1267" t="s">
        <v>3588</v>
      </c>
      <c r="F238" s="121" t="s">
        <v>148</v>
      </c>
      <c r="G238" s="121"/>
      <c r="H238" s="121">
        <v>1</v>
      </c>
      <c r="I238" s="1637" t="s">
        <v>182</v>
      </c>
      <c r="J238" s="1637" t="s">
        <v>4625</v>
      </c>
      <c r="K238" s="1638" t="s">
        <v>4661</v>
      </c>
    </row>
    <row r="239" spans="1:11" s="122" customFormat="1" ht="30" customHeight="1">
      <c r="A239" s="1643"/>
      <c r="B239" s="1645"/>
      <c r="C239" s="1645"/>
      <c r="D239" s="1268" t="s">
        <v>2081</v>
      </c>
      <c r="E239" s="1268" t="s">
        <v>1946</v>
      </c>
      <c r="F239" s="1267" t="s">
        <v>148</v>
      </c>
      <c r="G239" s="1267" t="s">
        <v>1720</v>
      </c>
      <c r="H239" s="113">
        <v>2</v>
      </c>
      <c r="I239" s="1637"/>
      <c r="J239" s="1637"/>
      <c r="K239" s="1638"/>
    </row>
    <row r="240" spans="1:11" s="122" customFormat="1" ht="30" customHeight="1">
      <c r="A240" s="1643"/>
      <c r="B240" s="1645"/>
      <c r="C240" s="1645"/>
      <c r="D240" s="1268" t="s">
        <v>2081</v>
      </c>
      <c r="E240" s="1268" t="s">
        <v>2934</v>
      </c>
      <c r="F240" s="1267" t="s">
        <v>148</v>
      </c>
      <c r="G240" s="1267" t="s">
        <v>1733</v>
      </c>
      <c r="H240" s="113">
        <v>2</v>
      </c>
      <c r="I240" s="1637"/>
      <c r="J240" s="1637"/>
      <c r="K240" s="1638"/>
    </row>
    <row r="241" spans="1:11" s="122" customFormat="1" ht="39.75" customHeight="1">
      <c r="A241" s="1643"/>
      <c r="B241" s="1645"/>
      <c r="C241" s="1645"/>
      <c r="D241" s="1268" t="s">
        <v>327</v>
      </c>
      <c r="E241" s="1267" t="s">
        <v>4620</v>
      </c>
      <c r="F241" s="1267" t="s">
        <v>148</v>
      </c>
      <c r="G241" s="1267" t="s">
        <v>1720</v>
      </c>
      <c r="H241" s="113" t="s">
        <v>4627</v>
      </c>
      <c r="I241" s="1637"/>
      <c r="J241" s="1637"/>
      <c r="K241" s="1638"/>
    </row>
    <row r="242" spans="1:11" s="122" customFormat="1" ht="54.75" customHeight="1">
      <c r="A242" s="1643"/>
      <c r="B242" s="1645"/>
      <c r="C242" s="1645"/>
      <c r="D242" s="1268" t="s">
        <v>3176</v>
      </c>
      <c r="E242" s="1267" t="s">
        <v>4624</v>
      </c>
      <c r="F242" s="1270"/>
      <c r="G242" s="1270"/>
      <c r="H242" s="1267" t="s">
        <v>4624</v>
      </c>
      <c r="I242" s="1637"/>
      <c r="J242" s="1637"/>
      <c r="K242" s="1638"/>
    </row>
    <row r="243" spans="1:11" s="122" customFormat="1" ht="44.25" customHeight="1">
      <c r="A243" s="1643"/>
      <c r="B243" s="1645" t="s">
        <v>4709</v>
      </c>
      <c r="C243" s="1645" t="s">
        <v>4768</v>
      </c>
      <c r="D243" s="1267" t="s">
        <v>3589</v>
      </c>
      <c r="E243" s="1267" t="s">
        <v>2914</v>
      </c>
      <c r="F243" s="121" t="s">
        <v>148</v>
      </c>
      <c r="G243" s="121"/>
      <c r="H243" s="121">
        <v>1</v>
      </c>
      <c r="I243" s="1637" t="s">
        <v>182</v>
      </c>
      <c r="J243" s="1637" t="s">
        <v>4625</v>
      </c>
      <c r="K243" s="1638" t="s">
        <v>4662</v>
      </c>
    </row>
    <row r="244" spans="1:11" s="122" customFormat="1" ht="30" customHeight="1">
      <c r="A244" s="1643"/>
      <c r="B244" s="1645"/>
      <c r="C244" s="1645"/>
      <c r="D244" s="1268" t="s">
        <v>2081</v>
      </c>
      <c r="E244" s="1268" t="s">
        <v>1946</v>
      </c>
      <c r="F244" s="1267" t="s">
        <v>148</v>
      </c>
      <c r="G244" s="1267" t="s">
        <v>1720</v>
      </c>
      <c r="H244" s="113">
        <v>2</v>
      </c>
      <c r="I244" s="1637"/>
      <c r="J244" s="1637"/>
      <c r="K244" s="1638"/>
    </row>
    <row r="245" spans="1:11" s="122" customFormat="1" ht="30" customHeight="1">
      <c r="A245" s="1643"/>
      <c r="B245" s="1645"/>
      <c r="C245" s="1645"/>
      <c r="D245" s="1268" t="s">
        <v>2081</v>
      </c>
      <c r="E245" s="1268" t="s">
        <v>2934</v>
      </c>
      <c r="F245" s="1267" t="s">
        <v>148</v>
      </c>
      <c r="G245" s="1267" t="s">
        <v>1733</v>
      </c>
      <c r="H245" s="113">
        <v>2</v>
      </c>
      <c r="I245" s="1637"/>
      <c r="J245" s="1637"/>
      <c r="K245" s="1638"/>
    </row>
    <row r="246" spans="1:11" s="122" customFormat="1" ht="39.75" customHeight="1">
      <c r="A246" s="1643"/>
      <c r="B246" s="1645"/>
      <c r="C246" s="1645"/>
      <c r="D246" s="1268" t="s">
        <v>327</v>
      </c>
      <c r="E246" s="1267" t="s">
        <v>4623</v>
      </c>
      <c r="F246" s="1267" t="s">
        <v>148</v>
      </c>
      <c r="G246" s="1267" t="s">
        <v>1720</v>
      </c>
      <c r="H246" s="113" t="s">
        <v>4627</v>
      </c>
      <c r="I246" s="1637"/>
      <c r="J246" s="1637"/>
      <c r="K246" s="1638"/>
    </row>
    <row r="247" spans="1:11" s="122" customFormat="1" ht="54.75" customHeight="1">
      <c r="A247" s="1644"/>
      <c r="B247" s="1645"/>
      <c r="C247" s="1645"/>
      <c r="D247" s="1268" t="s">
        <v>3176</v>
      </c>
      <c r="E247" s="1267" t="s">
        <v>4624</v>
      </c>
      <c r="F247" s="1270"/>
      <c r="G247" s="1270"/>
      <c r="H247" s="1267" t="s">
        <v>4624</v>
      </c>
      <c r="I247" s="1637"/>
      <c r="J247" s="1637"/>
      <c r="K247" s="1638"/>
    </row>
    <row r="248" spans="1:11" ht="45" customHeight="1">
      <c r="A248" s="1601" t="s">
        <v>4641</v>
      </c>
      <c r="B248" s="1642" t="s">
        <v>4629</v>
      </c>
      <c r="C248" s="1601" t="s">
        <v>4628</v>
      </c>
      <c r="D248" s="106" t="s">
        <v>2081</v>
      </c>
      <c r="E248" s="109" t="s">
        <v>4634</v>
      </c>
      <c r="F248" s="109" t="s">
        <v>148</v>
      </c>
      <c r="G248" s="109" t="s">
        <v>1734</v>
      </c>
      <c r="H248" s="113" t="s">
        <v>4357</v>
      </c>
      <c r="I248" s="1655" t="s">
        <v>432</v>
      </c>
      <c r="J248" s="1599" t="s">
        <v>4626</v>
      </c>
      <c r="K248" s="1603" t="s">
        <v>4391</v>
      </c>
    </row>
    <row r="249" spans="1:11" ht="51" customHeight="1">
      <c r="A249" s="1660"/>
      <c r="B249" s="1644"/>
      <c r="C249" s="1602"/>
      <c r="D249" s="106" t="s">
        <v>3176</v>
      </c>
      <c r="E249" s="116" t="s">
        <v>4633</v>
      </c>
      <c r="F249" s="109"/>
      <c r="G249" s="109"/>
      <c r="H249" s="109" t="s">
        <v>4633</v>
      </c>
      <c r="I249" s="1653"/>
      <c r="J249" s="1600"/>
      <c r="K249" s="1659"/>
    </row>
    <row r="250" spans="1:11" ht="45" customHeight="1">
      <c r="A250" s="1660"/>
      <c r="B250" s="1642" t="s">
        <v>4703</v>
      </c>
      <c r="C250" s="1642" t="s">
        <v>4769</v>
      </c>
      <c r="D250" s="106" t="s">
        <v>2081</v>
      </c>
      <c r="E250" s="109" t="s">
        <v>4635</v>
      </c>
      <c r="F250" s="109" t="s">
        <v>148</v>
      </c>
      <c r="G250" s="109" t="s">
        <v>1734</v>
      </c>
      <c r="H250" s="113" t="s">
        <v>4357</v>
      </c>
      <c r="I250" s="1655" t="s">
        <v>432</v>
      </c>
      <c r="J250" s="1599" t="s">
        <v>4626</v>
      </c>
      <c r="K250" s="1603" t="s">
        <v>4664</v>
      </c>
    </row>
    <row r="251" spans="1:11" ht="51" customHeight="1">
      <c r="A251" s="1602"/>
      <c r="B251" s="1644"/>
      <c r="C251" s="1644"/>
      <c r="D251" s="106" t="s">
        <v>3176</v>
      </c>
      <c r="E251" s="116" t="s">
        <v>4633</v>
      </c>
      <c r="F251" s="109"/>
      <c r="G251" s="109"/>
      <c r="H251" s="109" t="s">
        <v>4633</v>
      </c>
      <c r="I251" s="1653"/>
      <c r="J251" s="1600"/>
      <c r="K251" s="1659"/>
    </row>
    <row r="252" spans="1:11" ht="42" customHeight="1">
      <c r="A252" s="1601" t="s">
        <v>4642</v>
      </c>
      <c r="B252" s="1645" t="s">
        <v>4631</v>
      </c>
      <c r="C252" s="1679" t="s">
        <v>4770</v>
      </c>
      <c r="D252" s="109" t="s">
        <v>3589</v>
      </c>
      <c r="E252" s="109" t="s">
        <v>2914</v>
      </c>
      <c r="F252" s="124" t="s">
        <v>148</v>
      </c>
      <c r="G252" s="124"/>
      <c r="H252" s="121">
        <v>1</v>
      </c>
      <c r="I252" s="1655" t="s">
        <v>432</v>
      </c>
      <c r="J252" s="1674" t="s">
        <v>4626</v>
      </c>
      <c r="K252" s="1603" t="s">
        <v>4663</v>
      </c>
    </row>
    <row r="253" spans="1:11" ht="45" customHeight="1">
      <c r="A253" s="1660"/>
      <c r="B253" s="1645"/>
      <c r="C253" s="1679"/>
      <c r="D253" s="106" t="s">
        <v>2081</v>
      </c>
      <c r="E253" s="109" t="s">
        <v>4634</v>
      </c>
      <c r="F253" s="109" t="s">
        <v>148</v>
      </c>
      <c r="G253" s="109" t="s">
        <v>1734</v>
      </c>
      <c r="H253" s="113">
        <v>2</v>
      </c>
      <c r="I253" s="1652"/>
      <c r="J253" s="1674"/>
      <c r="K253" s="1658"/>
    </row>
    <row r="254" spans="1:11" ht="51" customHeight="1">
      <c r="A254" s="1660"/>
      <c r="B254" s="1645"/>
      <c r="C254" s="1679"/>
      <c r="D254" s="106" t="s">
        <v>3176</v>
      </c>
      <c r="E254" s="116" t="s">
        <v>4633</v>
      </c>
      <c r="F254" s="109"/>
      <c r="G254" s="109"/>
      <c r="H254" s="1267" t="s">
        <v>4633</v>
      </c>
      <c r="I254" s="1653"/>
      <c r="J254" s="1674"/>
      <c r="K254" s="1659"/>
    </row>
    <row r="255" spans="1:11" ht="40.5" customHeight="1">
      <c r="A255" s="1660"/>
      <c r="B255" s="1645" t="s">
        <v>4630</v>
      </c>
      <c r="C255" s="1679" t="s">
        <v>4771</v>
      </c>
      <c r="D255" s="109" t="s">
        <v>3589</v>
      </c>
      <c r="E255" s="109" t="s">
        <v>2914</v>
      </c>
      <c r="F255" s="124" t="s">
        <v>148</v>
      </c>
      <c r="G255" s="124"/>
      <c r="H255" s="121">
        <v>1</v>
      </c>
      <c r="I255" s="1637" t="s">
        <v>432</v>
      </c>
      <c r="J255" s="1674" t="s">
        <v>4626</v>
      </c>
      <c r="K255" s="1673" t="s">
        <v>4664</v>
      </c>
    </row>
    <row r="256" spans="1:11" ht="44.25" customHeight="1">
      <c r="A256" s="1660"/>
      <c r="B256" s="1645"/>
      <c r="C256" s="1679"/>
      <c r="D256" s="106" t="s">
        <v>2081</v>
      </c>
      <c r="E256" s="109" t="s">
        <v>4635</v>
      </c>
      <c r="F256" s="109" t="s">
        <v>148</v>
      </c>
      <c r="G256" s="109" t="s">
        <v>1734</v>
      </c>
      <c r="H256" s="113">
        <v>2</v>
      </c>
      <c r="I256" s="1637"/>
      <c r="J256" s="1674"/>
      <c r="K256" s="1673"/>
    </row>
    <row r="257" spans="1:11" ht="51" customHeight="1">
      <c r="A257" s="1602"/>
      <c r="B257" s="1645"/>
      <c r="C257" s="1679"/>
      <c r="D257" s="106" t="s">
        <v>3176</v>
      </c>
      <c r="E257" s="116" t="s">
        <v>4633</v>
      </c>
      <c r="F257" s="109"/>
      <c r="G257" s="109"/>
      <c r="H257" s="1267" t="s">
        <v>4633</v>
      </c>
      <c r="I257" s="1637"/>
      <c r="J257" s="1674"/>
      <c r="K257" s="1673"/>
    </row>
    <row r="258" spans="1:11" ht="45.75" customHeight="1">
      <c r="A258" s="1639" t="s">
        <v>4643</v>
      </c>
      <c r="B258" s="1639" t="s">
        <v>1696</v>
      </c>
      <c r="C258" s="1639" t="s">
        <v>4772</v>
      </c>
      <c r="D258" s="549" t="s">
        <v>546</v>
      </c>
      <c r="E258" s="724" t="s">
        <v>4637</v>
      </c>
      <c r="F258" s="549"/>
      <c r="G258" s="549"/>
      <c r="H258" s="549" t="s">
        <v>4636</v>
      </c>
      <c r="I258" s="1663" t="s">
        <v>4639</v>
      </c>
      <c r="J258" s="1639" t="s">
        <v>4608</v>
      </c>
      <c r="K258" s="1641" t="s">
        <v>4640</v>
      </c>
    </row>
    <row r="259" spans="1:11" ht="36.75" customHeight="1">
      <c r="A259" s="1639"/>
      <c r="B259" s="1639"/>
      <c r="C259" s="1639"/>
      <c r="D259" s="549" t="s">
        <v>547</v>
      </c>
      <c r="E259" s="549" t="s">
        <v>108</v>
      </c>
      <c r="F259" s="278" t="s">
        <v>148</v>
      </c>
      <c r="G259" s="549"/>
      <c r="H259" s="549" t="s">
        <v>4358</v>
      </c>
      <c r="I259" s="1640"/>
      <c r="J259" s="1640"/>
      <c r="K259" s="1654"/>
    </row>
    <row r="260" spans="1:11" ht="36.75" customHeight="1">
      <c r="A260" s="1639"/>
      <c r="B260" s="1639"/>
      <c r="C260" s="1639"/>
      <c r="D260" s="549" t="s">
        <v>436</v>
      </c>
      <c r="E260" s="549" t="s">
        <v>4638</v>
      </c>
      <c r="F260" s="278" t="s">
        <v>148</v>
      </c>
      <c r="G260" s="549"/>
      <c r="H260" s="549" t="s">
        <v>4358</v>
      </c>
      <c r="I260" s="1640"/>
      <c r="J260" s="1640"/>
      <c r="K260" s="1654"/>
    </row>
    <row r="261" spans="1:11" s="114" customFormat="1" ht="96" customHeight="1">
      <c r="A261" s="116" t="s">
        <v>6380</v>
      </c>
      <c r="B261" s="116" t="s">
        <v>1697</v>
      </c>
      <c r="C261" s="116" t="s">
        <v>4401</v>
      </c>
      <c r="D261" s="116" t="s">
        <v>4369</v>
      </c>
      <c r="E261" s="116" t="s">
        <v>548</v>
      </c>
      <c r="F261" s="109" t="s">
        <v>1727</v>
      </c>
      <c r="G261" s="113" t="s">
        <v>1736</v>
      </c>
      <c r="H261" s="113" t="s">
        <v>4357</v>
      </c>
      <c r="I261" s="149" t="s">
        <v>79</v>
      </c>
      <c r="J261" s="116" t="s">
        <v>4644</v>
      </c>
      <c r="K261" s="217"/>
    </row>
    <row r="262" spans="1:11" ht="30" customHeight="1">
      <c r="A262" s="1608" t="s">
        <v>6381</v>
      </c>
      <c r="B262" s="1639" t="s">
        <v>4553</v>
      </c>
      <c r="C262" s="1639" t="s">
        <v>4774</v>
      </c>
      <c r="D262" s="549" t="s">
        <v>106</v>
      </c>
      <c r="E262" s="549" t="s">
        <v>2935</v>
      </c>
      <c r="F262" s="550" t="s">
        <v>1715</v>
      </c>
      <c r="G262" s="550" t="s">
        <v>1737</v>
      </c>
      <c r="H262" s="549" t="s">
        <v>4359</v>
      </c>
      <c r="I262" s="1650" t="s">
        <v>182</v>
      </c>
      <c r="J262" s="1640" t="s">
        <v>231</v>
      </c>
      <c r="K262" s="1665" t="s">
        <v>1903</v>
      </c>
    </row>
    <row r="263" spans="1:11" ht="30" customHeight="1">
      <c r="A263" s="1612"/>
      <c r="B263" s="1640"/>
      <c r="C263" s="1640"/>
      <c r="D263" s="549" t="s">
        <v>292</v>
      </c>
      <c r="E263" s="549" t="s">
        <v>2911</v>
      </c>
      <c r="F263" s="549" t="s">
        <v>148</v>
      </c>
      <c r="G263" s="1266" t="s">
        <v>1634</v>
      </c>
      <c r="H263" s="549">
        <v>3</v>
      </c>
      <c r="I263" s="1650"/>
      <c r="J263" s="1640"/>
      <c r="K263" s="1665"/>
    </row>
    <row r="264" spans="1:11" ht="41.25">
      <c r="A264" s="1612"/>
      <c r="B264" s="1640"/>
      <c r="C264" s="1640"/>
      <c r="D264" s="550" t="s">
        <v>549</v>
      </c>
      <c r="E264" s="550" t="s">
        <v>2913</v>
      </c>
      <c r="F264" s="549" t="s">
        <v>148</v>
      </c>
      <c r="G264" s="1266" t="s">
        <v>1909</v>
      </c>
      <c r="H264" s="549">
        <v>3</v>
      </c>
      <c r="I264" s="1650"/>
      <c r="J264" s="1640"/>
      <c r="K264" s="1665"/>
    </row>
    <row r="265" spans="1:11" ht="36" customHeight="1">
      <c r="A265" s="1612"/>
      <c r="B265" s="1640"/>
      <c r="C265" s="1640"/>
      <c r="D265" s="549" t="s">
        <v>122</v>
      </c>
      <c r="E265" s="549" t="s">
        <v>186</v>
      </c>
      <c r="F265" s="549" t="s">
        <v>2058</v>
      </c>
      <c r="G265" s="549"/>
      <c r="H265" s="549" t="s">
        <v>4360</v>
      </c>
      <c r="I265" s="1650"/>
      <c r="J265" s="1640"/>
      <c r="K265" s="1665"/>
    </row>
    <row r="266" spans="1:11" ht="30" customHeight="1">
      <c r="A266" s="1612"/>
      <c r="B266" s="1640"/>
      <c r="C266" s="1640"/>
      <c r="D266" s="549" t="s">
        <v>3589</v>
      </c>
      <c r="E266" s="549" t="s">
        <v>2914</v>
      </c>
      <c r="F266" s="549" t="s">
        <v>148</v>
      </c>
      <c r="G266" s="549"/>
      <c r="H266" s="549" t="s">
        <v>4361</v>
      </c>
      <c r="I266" s="1650"/>
      <c r="J266" s="1640"/>
      <c r="K266" s="1665"/>
    </row>
    <row r="267" spans="1:11" ht="30" customHeight="1">
      <c r="A267" s="1612"/>
      <c r="B267" s="1645" t="s">
        <v>1698</v>
      </c>
      <c r="C267" s="1645" t="s">
        <v>4775</v>
      </c>
      <c r="D267" s="108" t="s">
        <v>1272</v>
      </c>
      <c r="E267" s="106" t="s">
        <v>2935</v>
      </c>
      <c r="F267" s="109" t="s">
        <v>1715</v>
      </c>
      <c r="G267" s="109" t="s">
        <v>1737</v>
      </c>
      <c r="H267" s="108" t="s">
        <v>2230</v>
      </c>
      <c r="I267" s="1664" t="s">
        <v>182</v>
      </c>
      <c r="J267" s="1637" t="s">
        <v>231</v>
      </c>
      <c r="K267" s="1603" t="s">
        <v>4645</v>
      </c>
    </row>
    <row r="268" spans="1:11" ht="30" customHeight="1">
      <c r="A268" s="1612"/>
      <c r="B268" s="1645"/>
      <c r="C268" s="1645"/>
      <c r="D268" s="108" t="s">
        <v>292</v>
      </c>
      <c r="E268" s="106" t="s">
        <v>2911</v>
      </c>
      <c r="F268" s="106" t="s">
        <v>148</v>
      </c>
      <c r="G268" s="106" t="s">
        <v>1634</v>
      </c>
      <c r="H268" s="108">
        <v>1</v>
      </c>
      <c r="I268" s="1664"/>
      <c r="J268" s="1637"/>
      <c r="K268" s="1658"/>
    </row>
    <row r="269" spans="1:11" ht="41.25">
      <c r="A269" s="1612"/>
      <c r="B269" s="1645"/>
      <c r="C269" s="1645"/>
      <c r="D269" s="109" t="s">
        <v>549</v>
      </c>
      <c r="E269" s="109" t="s">
        <v>2913</v>
      </c>
      <c r="F269" s="106" t="s">
        <v>148</v>
      </c>
      <c r="G269" s="106" t="s">
        <v>1909</v>
      </c>
      <c r="H269" s="106">
        <v>1</v>
      </c>
      <c r="I269" s="1664"/>
      <c r="J269" s="1637"/>
      <c r="K269" s="1658"/>
    </row>
    <row r="270" spans="1:11" ht="36" customHeight="1">
      <c r="A270" s="1612"/>
      <c r="B270" s="1645"/>
      <c r="C270" s="1645"/>
      <c r="D270" s="108" t="s">
        <v>122</v>
      </c>
      <c r="E270" s="108" t="s">
        <v>186</v>
      </c>
      <c r="F270" s="108" t="s">
        <v>2058</v>
      </c>
      <c r="G270" s="108"/>
      <c r="H270" s="108" t="s">
        <v>4362</v>
      </c>
      <c r="I270" s="1664"/>
      <c r="J270" s="1637"/>
      <c r="K270" s="1658"/>
    </row>
    <row r="271" spans="1:11" ht="30" customHeight="1">
      <c r="A271" s="1612"/>
      <c r="B271" s="1645"/>
      <c r="C271" s="1645"/>
      <c r="D271" s="108" t="s">
        <v>3589</v>
      </c>
      <c r="E271" s="106" t="s">
        <v>2914</v>
      </c>
      <c r="F271" s="106" t="s">
        <v>148</v>
      </c>
      <c r="G271" s="108"/>
      <c r="H271" s="108" t="s">
        <v>550</v>
      </c>
      <c r="I271" s="1664"/>
      <c r="J271" s="1637"/>
      <c r="K271" s="1659"/>
    </row>
    <row r="272" spans="1:11" ht="30" customHeight="1">
      <c r="A272" s="1612"/>
      <c r="B272" s="1639" t="s">
        <v>4554</v>
      </c>
      <c r="C272" s="1639" t="s">
        <v>4555</v>
      </c>
      <c r="D272" s="1266" t="s">
        <v>106</v>
      </c>
      <c r="E272" s="1266" t="s">
        <v>2935</v>
      </c>
      <c r="F272" s="1265" t="s">
        <v>7</v>
      </c>
      <c r="G272" s="1265" t="s">
        <v>1737</v>
      </c>
      <c r="H272" s="1266" t="s">
        <v>2230</v>
      </c>
      <c r="I272" s="1650" t="s">
        <v>182</v>
      </c>
      <c r="J272" s="1640" t="s">
        <v>231</v>
      </c>
      <c r="K272" s="1616" t="s">
        <v>4645</v>
      </c>
    </row>
    <row r="273" spans="1:11" ht="30" customHeight="1">
      <c r="A273" s="1612"/>
      <c r="B273" s="1639"/>
      <c r="C273" s="1639"/>
      <c r="D273" s="1266" t="s">
        <v>292</v>
      </c>
      <c r="E273" s="1266" t="s">
        <v>2911</v>
      </c>
      <c r="F273" s="1266" t="s">
        <v>148</v>
      </c>
      <c r="G273" s="1266" t="s">
        <v>1634</v>
      </c>
      <c r="H273" s="1266">
        <v>1</v>
      </c>
      <c r="I273" s="1650"/>
      <c r="J273" s="1640"/>
      <c r="K273" s="1617"/>
    </row>
    <row r="274" spans="1:11" ht="41.25">
      <c r="A274" s="1612"/>
      <c r="B274" s="1639"/>
      <c r="C274" s="1639"/>
      <c r="D274" s="1265" t="s">
        <v>169</v>
      </c>
      <c r="E274" s="1265" t="s">
        <v>2913</v>
      </c>
      <c r="F274" s="1266" t="s">
        <v>148</v>
      </c>
      <c r="G274" s="1266" t="s">
        <v>1909</v>
      </c>
      <c r="H274" s="1266">
        <v>1</v>
      </c>
      <c r="I274" s="1650"/>
      <c r="J274" s="1640"/>
      <c r="K274" s="1617"/>
    </row>
    <row r="275" spans="1:11" ht="36" customHeight="1">
      <c r="A275" s="1609"/>
      <c r="B275" s="1639"/>
      <c r="C275" s="1639"/>
      <c r="D275" s="1266" t="s">
        <v>122</v>
      </c>
      <c r="E275" s="1266" t="s">
        <v>186</v>
      </c>
      <c r="F275" s="1266" t="s">
        <v>2058</v>
      </c>
      <c r="G275" s="1266"/>
      <c r="H275" s="1266" t="s">
        <v>4362</v>
      </c>
      <c r="I275" s="1650"/>
      <c r="J275" s="1640"/>
      <c r="K275" s="1617"/>
    </row>
    <row r="276" spans="1:11" ht="30" customHeight="1">
      <c r="A276" s="1642" t="s">
        <v>4589</v>
      </c>
      <c r="B276" s="1645" t="s">
        <v>1699</v>
      </c>
      <c r="C276" s="1645" t="s">
        <v>4776</v>
      </c>
      <c r="D276" s="1268" t="s">
        <v>1273</v>
      </c>
      <c r="E276" s="1268" t="s">
        <v>2935</v>
      </c>
      <c r="F276" s="1267" t="s">
        <v>1715</v>
      </c>
      <c r="G276" s="1268" t="s">
        <v>1735</v>
      </c>
      <c r="H276" s="1268" t="s">
        <v>4363</v>
      </c>
      <c r="I276" s="1664" t="s">
        <v>182</v>
      </c>
      <c r="J276" s="1637" t="s">
        <v>555</v>
      </c>
      <c r="K276" s="1670" t="s">
        <v>4700</v>
      </c>
    </row>
    <row r="277" spans="1:11" ht="19.5">
      <c r="A277" s="1643"/>
      <c r="B277" s="1645"/>
      <c r="C277" s="1645"/>
      <c r="D277" s="1268" t="s">
        <v>551</v>
      </c>
      <c r="E277" s="1268" t="s">
        <v>552</v>
      </c>
      <c r="F277" s="1267" t="s">
        <v>4569</v>
      </c>
      <c r="G277" s="1268"/>
      <c r="H277" s="1268" t="s">
        <v>4354</v>
      </c>
      <c r="I277" s="1664"/>
      <c r="J277" s="1637"/>
      <c r="K277" s="1670"/>
    </row>
    <row r="278" spans="1:11" ht="30" customHeight="1">
      <c r="A278" s="1643"/>
      <c r="B278" s="1645"/>
      <c r="C278" s="1645"/>
      <c r="D278" s="1267" t="s">
        <v>553</v>
      </c>
      <c r="E278" s="1267" t="s">
        <v>554</v>
      </c>
      <c r="F278" s="1267" t="s">
        <v>1715</v>
      </c>
      <c r="G278" s="1268" t="s">
        <v>1735</v>
      </c>
      <c r="H278" s="1268">
        <v>1</v>
      </c>
      <c r="I278" s="1664"/>
      <c r="J278" s="1637"/>
      <c r="K278" s="1670"/>
    </row>
    <row r="279" spans="1:11" ht="42.75" customHeight="1">
      <c r="A279" s="1643"/>
      <c r="B279" s="1645"/>
      <c r="C279" s="1645"/>
      <c r="D279" s="1267" t="s">
        <v>4368</v>
      </c>
      <c r="E279" s="1268" t="s">
        <v>2914</v>
      </c>
      <c r="F279" s="1268" t="s">
        <v>148</v>
      </c>
      <c r="G279" s="1268"/>
      <c r="H279" s="1268" t="s">
        <v>4364</v>
      </c>
      <c r="I279" s="1664"/>
      <c r="J279" s="1637"/>
      <c r="K279" s="1670"/>
    </row>
    <row r="280" spans="1:11" ht="30" customHeight="1">
      <c r="A280" s="1643"/>
      <c r="B280" s="1639" t="s">
        <v>4698</v>
      </c>
      <c r="C280" s="1639" t="s">
        <v>4646</v>
      </c>
      <c r="D280" s="1266" t="s">
        <v>106</v>
      </c>
      <c r="E280" s="1266" t="s">
        <v>2935</v>
      </c>
      <c r="F280" s="1265" t="s">
        <v>7</v>
      </c>
      <c r="G280" s="1266" t="s">
        <v>1735</v>
      </c>
      <c r="H280" s="1266" t="s">
        <v>4363</v>
      </c>
      <c r="I280" s="1650" t="s">
        <v>182</v>
      </c>
      <c r="J280" s="1640" t="s">
        <v>91</v>
      </c>
      <c r="K280" s="1665" t="s">
        <v>4699</v>
      </c>
    </row>
    <row r="281" spans="1:11" ht="19.5">
      <c r="A281" s="1643"/>
      <c r="B281" s="1639"/>
      <c r="C281" s="1639"/>
      <c r="D281" s="1266" t="s">
        <v>165</v>
      </c>
      <c r="E281" s="1266" t="s">
        <v>130</v>
      </c>
      <c r="F281" s="1265" t="s">
        <v>4569</v>
      </c>
      <c r="G281" s="1266"/>
      <c r="H281" s="1266" t="s">
        <v>4354</v>
      </c>
      <c r="I281" s="1650"/>
      <c r="J281" s="1640"/>
      <c r="K281" s="1665"/>
    </row>
    <row r="282" spans="1:11" ht="30" customHeight="1">
      <c r="A282" s="1644"/>
      <c r="B282" s="1639"/>
      <c r="C282" s="1639"/>
      <c r="D282" s="1265" t="s">
        <v>103</v>
      </c>
      <c r="E282" s="1265" t="s">
        <v>554</v>
      </c>
      <c r="F282" s="1265" t="s">
        <v>7</v>
      </c>
      <c r="G282" s="1266" t="s">
        <v>1735</v>
      </c>
      <c r="H282" s="1266">
        <v>1</v>
      </c>
      <c r="I282" s="1650"/>
      <c r="J282" s="1640"/>
      <c r="K282" s="1665"/>
    </row>
    <row r="283" spans="1:11" s="114" customFormat="1" ht="102.75" customHeight="1">
      <c r="A283" s="116"/>
      <c r="B283" s="116" t="s">
        <v>1700</v>
      </c>
      <c r="C283" s="1246" t="s">
        <v>4777</v>
      </c>
      <c r="D283" s="116" t="s">
        <v>4669</v>
      </c>
      <c r="E283" s="106" t="s">
        <v>2914</v>
      </c>
      <c r="F283" s="106" t="s">
        <v>268</v>
      </c>
      <c r="G283" s="106"/>
      <c r="H283" s="106">
        <v>1</v>
      </c>
      <c r="I283" s="149" t="s">
        <v>282</v>
      </c>
      <c r="J283" s="116" t="s">
        <v>4647</v>
      </c>
      <c r="K283" s="217"/>
    </row>
    <row r="284" spans="1:11" s="114" customFormat="1" ht="57.75" customHeight="1">
      <c r="A284" s="116" t="s">
        <v>6382</v>
      </c>
      <c r="B284" s="116" t="s">
        <v>4164</v>
      </c>
      <c r="C284" s="116" t="s">
        <v>4038</v>
      </c>
      <c r="D284" s="116" t="s">
        <v>2516</v>
      </c>
      <c r="E284" s="106" t="s">
        <v>2517</v>
      </c>
      <c r="F284" s="106" t="s">
        <v>4367</v>
      </c>
      <c r="G284" s="106" t="s">
        <v>1716</v>
      </c>
      <c r="H284" s="106">
        <v>1</v>
      </c>
      <c r="I284" s="149" t="s">
        <v>78</v>
      </c>
      <c r="J284" s="116" t="s">
        <v>2518</v>
      </c>
      <c r="K284" s="217" t="s">
        <v>2533</v>
      </c>
    </row>
    <row r="285" spans="1:11" s="114" customFormat="1" ht="57.75" customHeight="1">
      <c r="A285" s="1608" t="s">
        <v>2280</v>
      </c>
      <c r="B285" s="651" t="s">
        <v>4036</v>
      </c>
      <c r="C285" s="651" t="s">
        <v>7399</v>
      </c>
      <c r="D285" s="651" t="s">
        <v>2094</v>
      </c>
      <c r="E285" s="652" t="s">
        <v>828</v>
      </c>
      <c r="F285" s="652" t="s">
        <v>4366</v>
      </c>
      <c r="G285" s="652" t="s">
        <v>7400</v>
      </c>
      <c r="H285" s="652">
        <v>1</v>
      </c>
      <c r="I285" s="658" t="s">
        <v>301</v>
      </c>
      <c r="J285" s="651" t="s">
        <v>363</v>
      </c>
      <c r="K285" s="655"/>
    </row>
    <row r="286" spans="1:11" s="114" customFormat="1" ht="57.75" customHeight="1">
      <c r="A286" s="1609"/>
      <c r="B286" s="1298" t="s">
        <v>7397</v>
      </c>
      <c r="C286" s="1298" t="s">
        <v>7398</v>
      </c>
      <c r="D286" s="1298" t="s">
        <v>2094</v>
      </c>
      <c r="E286" s="1296" t="s">
        <v>7401</v>
      </c>
      <c r="F286" s="1296" t="s">
        <v>7</v>
      </c>
      <c r="G286" s="1296" t="s">
        <v>7400</v>
      </c>
      <c r="H286" s="1296">
        <v>1</v>
      </c>
      <c r="I286" s="1307" t="s">
        <v>86</v>
      </c>
      <c r="J286" s="1298" t="s">
        <v>363</v>
      </c>
      <c r="K286" s="1297"/>
    </row>
    <row r="287" spans="1:11" s="114" customFormat="1" ht="57.75" customHeight="1">
      <c r="A287" s="1608" t="s">
        <v>3585</v>
      </c>
      <c r="B287" s="500" t="s">
        <v>4165</v>
      </c>
      <c r="C287" s="500" t="s">
        <v>4778</v>
      </c>
      <c r="D287" s="500" t="s">
        <v>2494</v>
      </c>
      <c r="E287" s="499" t="s">
        <v>3586</v>
      </c>
      <c r="F287" s="499" t="s">
        <v>2512</v>
      </c>
      <c r="G287" s="499"/>
      <c r="H287" s="499" t="s">
        <v>2147</v>
      </c>
      <c r="I287" s="502" t="s">
        <v>212</v>
      </c>
      <c r="J287" s="500" t="s">
        <v>3587</v>
      </c>
      <c r="K287" s="501"/>
    </row>
    <row r="288" spans="1:11" s="114" customFormat="1" ht="57.75" customHeight="1">
      <c r="A288" s="1612"/>
      <c r="B288" s="1639" t="s">
        <v>4166</v>
      </c>
      <c r="C288" s="1639" t="s">
        <v>4779</v>
      </c>
      <c r="D288" s="500" t="s">
        <v>2494</v>
      </c>
      <c r="E288" s="499" t="s">
        <v>3586</v>
      </c>
      <c r="F288" s="499" t="s">
        <v>2512</v>
      </c>
      <c r="G288" s="499"/>
      <c r="H288" s="499" t="s">
        <v>2063</v>
      </c>
      <c r="I288" s="1639" t="s">
        <v>243</v>
      </c>
      <c r="J288" s="1639" t="s">
        <v>3591</v>
      </c>
      <c r="K288" s="1639"/>
    </row>
    <row r="289" spans="1:11" s="114" customFormat="1" ht="57.75" customHeight="1">
      <c r="A289" s="1612"/>
      <c r="B289" s="1639"/>
      <c r="C289" s="1639"/>
      <c r="D289" s="500" t="s">
        <v>3589</v>
      </c>
      <c r="E289" s="499" t="s">
        <v>3590</v>
      </c>
      <c r="F289" s="499" t="s">
        <v>147</v>
      </c>
      <c r="G289" s="499"/>
      <c r="H289" s="499" t="s">
        <v>2063</v>
      </c>
      <c r="I289" s="1639"/>
      <c r="J289" s="1639"/>
      <c r="K289" s="1639"/>
    </row>
    <row r="290" spans="1:11" s="114" customFormat="1" ht="57.75" customHeight="1">
      <c r="A290" s="1612"/>
      <c r="B290" s="1639"/>
      <c r="C290" s="1639"/>
      <c r="D290" s="500" t="s">
        <v>2061</v>
      </c>
      <c r="E290" s="499" t="s">
        <v>2062</v>
      </c>
      <c r="F290" s="499" t="s">
        <v>147</v>
      </c>
      <c r="G290" s="499" t="s">
        <v>1640</v>
      </c>
      <c r="H290" s="499" t="s">
        <v>2063</v>
      </c>
      <c r="I290" s="1639"/>
      <c r="J290" s="1639"/>
      <c r="K290" s="1639"/>
    </row>
    <row r="291" spans="1:11" s="114" customFormat="1" ht="57.75" customHeight="1">
      <c r="A291" s="1609"/>
      <c r="B291" s="500" t="s">
        <v>4167</v>
      </c>
      <c r="C291" s="500" t="s">
        <v>4780</v>
      </c>
      <c r="D291" s="500" t="s">
        <v>2494</v>
      </c>
      <c r="E291" s="499" t="s">
        <v>3586</v>
      </c>
      <c r="F291" s="499" t="s">
        <v>2512</v>
      </c>
      <c r="G291" s="499"/>
      <c r="H291" s="499" t="s">
        <v>2063</v>
      </c>
      <c r="I291" s="502" t="s">
        <v>3592</v>
      </c>
      <c r="J291" s="500" t="s">
        <v>3593</v>
      </c>
      <c r="K291" s="501"/>
    </row>
    <row r="292" spans="1:11" ht="48.75" customHeight="1">
      <c r="A292" s="1679" t="s">
        <v>6383</v>
      </c>
      <c r="B292" s="1679" t="s">
        <v>3993</v>
      </c>
      <c r="C292" s="1679" t="s">
        <v>4781</v>
      </c>
      <c r="D292" s="106" t="s">
        <v>326</v>
      </c>
      <c r="E292" s="106" t="s">
        <v>3647</v>
      </c>
      <c r="F292" s="106" t="s">
        <v>147</v>
      </c>
      <c r="G292" s="108" t="s">
        <v>1640</v>
      </c>
      <c r="H292" s="108" t="s">
        <v>3989</v>
      </c>
      <c r="I292" s="1637" t="s">
        <v>3991</v>
      </c>
      <c r="J292" s="1601" t="s">
        <v>3992</v>
      </c>
      <c r="K292" s="1647" t="s">
        <v>4412</v>
      </c>
    </row>
    <row r="293" spans="1:11" ht="48.75" customHeight="1">
      <c r="A293" s="1679"/>
      <c r="B293" s="1679"/>
      <c r="C293" s="1679"/>
      <c r="D293" s="106" t="s">
        <v>2073</v>
      </c>
      <c r="E293" s="106" t="s">
        <v>2228</v>
      </c>
      <c r="F293" s="106" t="s">
        <v>147</v>
      </c>
      <c r="G293" s="106" t="s">
        <v>1919</v>
      </c>
      <c r="H293" s="106" t="s">
        <v>3989</v>
      </c>
      <c r="I293" s="1637"/>
      <c r="J293" s="1660"/>
      <c r="K293" s="1648"/>
    </row>
    <row r="294" spans="1:11" ht="48.75" customHeight="1">
      <c r="A294" s="1679"/>
      <c r="B294" s="1679"/>
      <c r="C294" s="1679"/>
      <c r="D294" s="106" t="s">
        <v>3589</v>
      </c>
      <c r="E294" s="109" t="s">
        <v>3990</v>
      </c>
      <c r="F294" s="106" t="s">
        <v>147</v>
      </c>
      <c r="G294" s="106" t="s">
        <v>2903</v>
      </c>
      <c r="H294" s="106">
        <v>1</v>
      </c>
      <c r="I294" s="1637"/>
      <c r="J294" s="1602"/>
      <c r="K294" s="1649"/>
    </row>
    <row r="295" spans="1:11" ht="30.75" customHeight="1">
      <c r="A295" s="1639" t="s">
        <v>6384</v>
      </c>
      <c r="B295" s="1639" t="s">
        <v>4072</v>
      </c>
      <c r="C295" s="1639" t="s">
        <v>4782</v>
      </c>
      <c r="D295" s="678" t="s">
        <v>2494</v>
      </c>
      <c r="E295" s="678" t="s">
        <v>3586</v>
      </c>
      <c r="F295" s="678" t="s">
        <v>4010</v>
      </c>
      <c r="G295" s="678"/>
      <c r="H295" s="678" t="s">
        <v>4237</v>
      </c>
      <c r="I295" s="1639" t="s">
        <v>4000</v>
      </c>
      <c r="J295" s="1640" t="s">
        <v>4013</v>
      </c>
      <c r="K295" s="1641" t="s">
        <v>3994</v>
      </c>
    </row>
    <row r="296" spans="1:11" ht="30.75" customHeight="1">
      <c r="A296" s="1640"/>
      <c r="B296" s="1640"/>
      <c r="C296" s="1640"/>
      <c r="D296" s="678" t="s">
        <v>3589</v>
      </c>
      <c r="E296" s="677" t="s">
        <v>3990</v>
      </c>
      <c r="F296" s="678" t="s">
        <v>147</v>
      </c>
      <c r="G296" s="678" t="s">
        <v>2903</v>
      </c>
      <c r="H296" s="678">
        <v>1</v>
      </c>
      <c r="I296" s="1640"/>
      <c r="J296" s="1640"/>
      <c r="K296" s="1654"/>
    </row>
    <row r="297" spans="1:11" ht="30.75" customHeight="1">
      <c r="A297" s="1640"/>
      <c r="B297" s="1640"/>
      <c r="C297" s="1640"/>
      <c r="D297" s="678" t="s">
        <v>49</v>
      </c>
      <c r="E297" s="678" t="s">
        <v>3496</v>
      </c>
      <c r="F297" s="678" t="s">
        <v>147</v>
      </c>
      <c r="G297" s="678" t="s">
        <v>1919</v>
      </c>
      <c r="H297" s="678">
        <v>2</v>
      </c>
      <c r="I297" s="1640"/>
      <c r="J297" s="1640"/>
      <c r="K297" s="1654"/>
    </row>
    <row r="298" spans="1:11" ht="56.25" customHeight="1">
      <c r="A298" s="1640"/>
      <c r="B298" s="1640"/>
      <c r="C298" s="1640"/>
      <c r="D298" s="678" t="s">
        <v>1881</v>
      </c>
      <c r="E298" s="677" t="s">
        <v>3164</v>
      </c>
      <c r="F298" s="678" t="s">
        <v>147</v>
      </c>
      <c r="G298" s="678" t="s">
        <v>2845</v>
      </c>
      <c r="H298" s="678">
        <v>2</v>
      </c>
      <c r="I298" s="1640"/>
      <c r="J298" s="1640"/>
      <c r="K298" s="1654"/>
    </row>
    <row r="299" spans="1:11" ht="30.75" customHeight="1">
      <c r="A299" s="1640"/>
      <c r="B299" s="1640"/>
      <c r="C299" s="1640"/>
      <c r="D299" s="678" t="s">
        <v>2082</v>
      </c>
      <c r="E299" s="678" t="s">
        <v>4011</v>
      </c>
      <c r="F299" s="678" t="s">
        <v>2058</v>
      </c>
      <c r="G299" s="678"/>
      <c r="H299" s="678" t="s">
        <v>4238</v>
      </c>
      <c r="I299" s="1640"/>
      <c r="J299" s="1640"/>
      <c r="K299" s="1654"/>
    </row>
    <row r="300" spans="1:11" ht="73.5" customHeight="1">
      <c r="A300" s="1642" t="s">
        <v>6385</v>
      </c>
      <c r="B300" s="1645" t="s">
        <v>4154</v>
      </c>
      <c r="C300" s="1645" t="s">
        <v>4784</v>
      </c>
      <c r="D300" s="108" t="s">
        <v>4129</v>
      </c>
      <c r="E300" s="108" t="s">
        <v>4130</v>
      </c>
      <c r="F300" s="108" t="s">
        <v>147</v>
      </c>
      <c r="G300" s="108" t="s">
        <v>4131</v>
      </c>
      <c r="H300" s="108" t="s">
        <v>2506</v>
      </c>
      <c r="I300" s="1645" t="s">
        <v>4145</v>
      </c>
      <c r="J300" s="1637" t="s">
        <v>4146</v>
      </c>
      <c r="K300" s="1638" t="s">
        <v>4133</v>
      </c>
    </row>
    <row r="301" spans="1:11" ht="72" customHeight="1">
      <c r="A301" s="1643"/>
      <c r="B301" s="1637"/>
      <c r="C301" s="1637"/>
      <c r="D301" s="108" t="s">
        <v>4143</v>
      </c>
      <c r="E301" s="116" t="s">
        <v>4144</v>
      </c>
      <c r="F301" s="108" t="s">
        <v>147</v>
      </c>
      <c r="G301" s="108" t="s">
        <v>1919</v>
      </c>
      <c r="H301" s="108" t="s">
        <v>2076</v>
      </c>
      <c r="I301" s="1637"/>
      <c r="J301" s="1637"/>
      <c r="K301" s="1691"/>
    </row>
    <row r="302" spans="1:11" ht="42.75" customHeight="1">
      <c r="A302" s="1643"/>
      <c r="B302" s="1639" t="s">
        <v>4155</v>
      </c>
      <c r="C302" s="1639" t="s">
        <v>4783</v>
      </c>
      <c r="D302" s="668" t="s">
        <v>4129</v>
      </c>
      <c r="E302" s="668" t="s">
        <v>4130</v>
      </c>
      <c r="F302" s="668" t="s">
        <v>147</v>
      </c>
      <c r="G302" s="668" t="s">
        <v>4132</v>
      </c>
      <c r="H302" s="668">
        <v>1</v>
      </c>
      <c r="I302" s="1639" t="s">
        <v>4145</v>
      </c>
      <c r="J302" s="1640" t="s">
        <v>4147</v>
      </c>
      <c r="K302" s="1616" t="s">
        <v>4148</v>
      </c>
    </row>
    <row r="303" spans="1:11" ht="42.75" customHeight="1">
      <c r="A303" s="1643"/>
      <c r="B303" s="1640"/>
      <c r="C303" s="1640"/>
      <c r="D303" s="668" t="s">
        <v>4143</v>
      </c>
      <c r="E303" s="667" t="s">
        <v>4144</v>
      </c>
      <c r="F303" s="668" t="s">
        <v>147</v>
      </c>
      <c r="G303" s="668" t="s">
        <v>1919</v>
      </c>
      <c r="H303" s="668" t="s">
        <v>2076</v>
      </c>
      <c r="I303" s="1640"/>
      <c r="J303" s="1640"/>
      <c r="K303" s="1618"/>
    </row>
    <row r="304" spans="1:11" s="114" customFormat="1" ht="73.5" customHeight="1">
      <c r="A304" s="1643"/>
      <c r="B304" s="116" t="s">
        <v>4156</v>
      </c>
      <c r="C304" s="116" t="s">
        <v>4149</v>
      </c>
      <c r="D304" s="116" t="s">
        <v>7642</v>
      </c>
      <c r="E304" s="106" t="s">
        <v>4130</v>
      </c>
      <c r="F304" s="106" t="s">
        <v>147</v>
      </c>
      <c r="G304" s="106" t="s">
        <v>4132</v>
      </c>
      <c r="H304" s="106">
        <v>1</v>
      </c>
      <c r="I304" s="149" t="s">
        <v>4150</v>
      </c>
      <c r="J304" s="116" t="s">
        <v>4151</v>
      </c>
      <c r="K304" s="217" t="s">
        <v>4134</v>
      </c>
    </row>
    <row r="305" spans="1:11" ht="73.5" customHeight="1">
      <c r="A305" s="1643"/>
      <c r="B305" s="1645" t="s">
        <v>7627</v>
      </c>
      <c r="C305" s="1645" t="s">
        <v>7629</v>
      </c>
      <c r="D305" s="1340" t="s">
        <v>4129</v>
      </c>
      <c r="E305" s="1340" t="s">
        <v>4130</v>
      </c>
      <c r="F305" s="1340" t="s">
        <v>147</v>
      </c>
      <c r="G305" s="1340" t="s">
        <v>4131</v>
      </c>
      <c r="H305" s="1340" t="s">
        <v>7631</v>
      </c>
      <c r="I305" s="1645" t="s">
        <v>86</v>
      </c>
      <c r="J305" s="1637" t="s">
        <v>2</v>
      </c>
      <c r="K305" s="1638" t="s">
        <v>4133</v>
      </c>
    </row>
    <row r="306" spans="1:11" ht="72" customHeight="1">
      <c r="A306" s="1643"/>
      <c r="B306" s="1637"/>
      <c r="C306" s="1637"/>
      <c r="D306" s="1340" t="s">
        <v>4143</v>
      </c>
      <c r="E306" s="1338" t="s">
        <v>4144</v>
      </c>
      <c r="F306" s="1340" t="s">
        <v>147</v>
      </c>
      <c r="G306" s="1340" t="s">
        <v>1919</v>
      </c>
      <c r="H306" s="1340" t="s">
        <v>7632</v>
      </c>
      <c r="I306" s="1637"/>
      <c r="J306" s="1637"/>
      <c r="K306" s="1691"/>
    </row>
    <row r="307" spans="1:11" ht="42.75" customHeight="1">
      <c r="A307" s="1643"/>
      <c r="B307" s="1639" t="s">
        <v>7628</v>
      </c>
      <c r="C307" s="1639" t="s">
        <v>7630</v>
      </c>
      <c r="D307" s="1341" t="s">
        <v>4129</v>
      </c>
      <c r="E307" s="1341" t="s">
        <v>4130</v>
      </c>
      <c r="F307" s="1341" t="s">
        <v>147</v>
      </c>
      <c r="G307" s="1341" t="s">
        <v>4132</v>
      </c>
      <c r="H307" s="1341">
        <v>3</v>
      </c>
      <c r="I307" s="1639" t="s">
        <v>86</v>
      </c>
      <c r="J307" s="1640" t="s">
        <v>690</v>
      </c>
      <c r="K307" s="1616" t="s">
        <v>4134</v>
      </c>
    </row>
    <row r="308" spans="1:11" ht="42.75" customHeight="1">
      <c r="A308" s="1644"/>
      <c r="B308" s="1640"/>
      <c r="C308" s="1640"/>
      <c r="D308" s="1341" t="s">
        <v>4143</v>
      </c>
      <c r="E308" s="1339" t="s">
        <v>4144</v>
      </c>
      <c r="F308" s="1341" t="s">
        <v>147</v>
      </c>
      <c r="G308" s="1341" t="s">
        <v>1919</v>
      </c>
      <c r="H308" s="1341" t="s">
        <v>7632</v>
      </c>
      <c r="I308" s="1640"/>
      <c r="J308" s="1640"/>
      <c r="K308" s="1618"/>
    </row>
    <row r="309" spans="1:11" ht="30.75" customHeight="1">
      <c r="A309" s="1608" t="s">
        <v>6385</v>
      </c>
      <c r="B309" s="1639" t="s">
        <v>4157</v>
      </c>
      <c r="C309" s="1639" t="s">
        <v>4785</v>
      </c>
      <c r="D309" s="668" t="s">
        <v>4129</v>
      </c>
      <c r="E309" s="668" t="s">
        <v>4130</v>
      </c>
      <c r="F309" s="668" t="s">
        <v>147</v>
      </c>
      <c r="G309" s="668" t="s">
        <v>4131</v>
      </c>
      <c r="H309" s="668" t="s">
        <v>2506</v>
      </c>
      <c r="I309" s="1608" t="s">
        <v>212</v>
      </c>
      <c r="J309" s="1613" t="s">
        <v>4141</v>
      </c>
      <c r="K309" s="1616" t="s">
        <v>4133</v>
      </c>
    </row>
    <row r="310" spans="1:11" ht="30.75" customHeight="1">
      <c r="A310" s="1612"/>
      <c r="B310" s="1640"/>
      <c r="C310" s="1640"/>
      <c r="D310" s="668" t="s">
        <v>49</v>
      </c>
      <c r="E310" s="667" t="s">
        <v>3496</v>
      </c>
      <c r="F310" s="668" t="s">
        <v>147</v>
      </c>
      <c r="G310" s="668" t="s">
        <v>1640</v>
      </c>
      <c r="H310" s="668">
        <v>3</v>
      </c>
      <c r="I310" s="1612"/>
      <c r="J310" s="1614"/>
      <c r="K310" s="1689"/>
    </row>
    <row r="311" spans="1:11" ht="30.75" customHeight="1">
      <c r="A311" s="1612"/>
      <c r="B311" s="1640"/>
      <c r="C311" s="1640"/>
      <c r="D311" s="668" t="s">
        <v>1881</v>
      </c>
      <c r="E311" s="668" t="s">
        <v>3164</v>
      </c>
      <c r="F311" s="668" t="s">
        <v>147</v>
      </c>
      <c r="G311" s="668" t="s">
        <v>2845</v>
      </c>
      <c r="H311" s="668">
        <v>3</v>
      </c>
      <c r="I311" s="1612"/>
      <c r="J311" s="1614"/>
      <c r="K311" s="1689"/>
    </row>
    <row r="312" spans="1:11" ht="56.25" customHeight="1">
      <c r="A312" s="1612"/>
      <c r="B312" s="1640"/>
      <c r="C312" s="1640"/>
      <c r="D312" s="668" t="s">
        <v>2843</v>
      </c>
      <c r="E312" s="667" t="s">
        <v>3751</v>
      </c>
      <c r="F312" s="668" t="s">
        <v>147</v>
      </c>
      <c r="G312" s="668" t="s">
        <v>2845</v>
      </c>
      <c r="H312" s="668">
        <v>3</v>
      </c>
      <c r="I312" s="1612"/>
      <c r="J312" s="1614"/>
      <c r="K312" s="1689"/>
    </row>
    <row r="313" spans="1:11" ht="30.75" customHeight="1">
      <c r="A313" s="1612"/>
      <c r="B313" s="1640"/>
      <c r="C313" s="1640"/>
      <c r="D313" s="668" t="s">
        <v>2082</v>
      </c>
      <c r="E313" s="668" t="s">
        <v>4011</v>
      </c>
      <c r="F313" s="668" t="s">
        <v>600</v>
      </c>
      <c r="G313" s="668"/>
      <c r="H313" s="668" t="s">
        <v>4012</v>
      </c>
      <c r="I313" s="1609"/>
      <c r="J313" s="1615"/>
      <c r="K313" s="1690"/>
    </row>
    <row r="314" spans="1:11" ht="30.75" customHeight="1">
      <c r="A314" s="1612"/>
      <c r="B314" s="1645" t="s">
        <v>4158</v>
      </c>
      <c r="C314" s="1645" t="s">
        <v>4786</v>
      </c>
      <c r="D314" s="108" t="s">
        <v>4129</v>
      </c>
      <c r="E314" s="108" t="s">
        <v>4130</v>
      </c>
      <c r="F314" s="108" t="s">
        <v>147</v>
      </c>
      <c r="G314" s="108" t="s">
        <v>4132</v>
      </c>
      <c r="H314" s="108">
        <v>1</v>
      </c>
      <c r="I314" s="1645" t="s">
        <v>1555</v>
      </c>
      <c r="J314" s="1655" t="s">
        <v>4140</v>
      </c>
      <c r="K314" s="1647" t="s">
        <v>4136</v>
      </c>
    </row>
    <row r="315" spans="1:11" ht="30.75" customHeight="1">
      <c r="A315" s="1612"/>
      <c r="B315" s="1637"/>
      <c r="C315" s="1637"/>
      <c r="D315" s="108" t="s">
        <v>49</v>
      </c>
      <c r="E315" s="116" t="s">
        <v>3496</v>
      </c>
      <c r="F315" s="108" t="s">
        <v>147</v>
      </c>
      <c r="G315" s="108" t="s">
        <v>1640</v>
      </c>
      <c r="H315" s="108">
        <v>3</v>
      </c>
      <c r="I315" s="1637"/>
      <c r="J315" s="1652"/>
      <c r="K315" s="1648"/>
    </row>
    <row r="316" spans="1:11" ht="30.75" customHeight="1">
      <c r="A316" s="1612"/>
      <c r="B316" s="1637"/>
      <c r="C316" s="1637"/>
      <c r="D316" s="108" t="s">
        <v>1881</v>
      </c>
      <c r="E316" s="108" t="s">
        <v>3164</v>
      </c>
      <c r="F316" s="108" t="s">
        <v>147</v>
      </c>
      <c r="G316" s="108" t="s">
        <v>2845</v>
      </c>
      <c r="H316" s="108">
        <v>3</v>
      </c>
      <c r="I316" s="1637"/>
      <c r="J316" s="1652"/>
      <c r="K316" s="1648"/>
    </row>
    <row r="317" spans="1:11" ht="56.25" customHeight="1">
      <c r="A317" s="1612"/>
      <c r="B317" s="1637"/>
      <c r="C317" s="1637"/>
      <c r="D317" s="108" t="s">
        <v>2843</v>
      </c>
      <c r="E317" s="116" t="s">
        <v>3751</v>
      </c>
      <c r="F317" s="108" t="s">
        <v>147</v>
      </c>
      <c r="G317" s="108" t="s">
        <v>2845</v>
      </c>
      <c r="H317" s="108">
        <v>3</v>
      </c>
      <c r="I317" s="1637"/>
      <c r="J317" s="1652"/>
      <c r="K317" s="1648"/>
    </row>
    <row r="318" spans="1:11" ht="30.75" customHeight="1">
      <c r="A318" s="1612"/>
      <c r="B318" s="1637"/>
      <c r="C318" s="1637"/>
      <c r="D318" s="108" t="s">
        <v>2082</v>
      </c>
      <c r="E318" s="108" t="s">
        <v>4011</v>
      </c>
      <c r="F318" s="108" t="s">
        <v>600</v>
      </c>
      <c r="G318" s="108"/>
      <c r="H318" s="108" t="s">
        <v>4012</v>
      </c>
      <c r="I318" s="1637"/>
      <c r="J318" s="1653"/>
      <c r="K318" s="1649"/>
    </row>
    <row r="319" spans="1:11" s="114" customFormat="1" ht="73.5" customHeight="1">
      <c r="A319" s="1612"/>
      <c r="B319" s="667" t="s">
        <v>4159</v>
      </c>
      <c r="C319" s="667" t="s">
        <v>4135</v>
      </c>
      <c r="D319" s="667" t="s">
        <v>4129</v>
      </c>
      <c r="E319" s="668" t="s">
        <v>4130</v>
      </c>
      <c r="F319" s="668" t="s">
        <v>4142</v>
      </c>
      <c r="G319" s="668" t="s">
        <v>4132</v>
      </c>
      <c r="H319" s="668">
        <v>1</v>
      </c>
      <c r="I319" s="670" t="s">
        <v>212</v>
      </c>
      <c r="J319" s="667" t="s">
        <v>4138</v>
      </c>
      <c r="K319" s="669" t="s">
        <v>4134</v>
      </c>
    </row>
    <row r="320" spans="1:11" s="114" customFormat="1" ht="73.5" customHeight="1">
      <c r="A320" s="1612"/>
      <c r="B320" s="116" t="s">
        <v>4160</v>
      </c>
      <c r="C320" s="116" t="s">
        <v>4137</v>
      </c>
      <c r="D320" s="116" t="s">
        <v>4129</v>
      </c>
      <c r="E320" s="108" t="s">
        <v>4130</v>
      </c>
      <c r="F320" s="108" t="s">
        <v>147</v>
      </c>
      <c r="G320" s="108" t="s">
        <v>4132</v>
      </c>
      <c r="H320" s="108">
        <v>1</v>
      </c>
      <c r="I320" s="149" t="s">
        <v>4139</v>
      </c>
      <c r="J320" s="116" t="s">
        <v>1060</v>
      </c>
      <c r="K320" s="152" t="s">
        <v>4134</v>
      </c>
    </row>
    <row r="321" spans="1:11" ht="30.75" customHeight="1">
      <c r="A321" s="1612"/>
      <c r="B321" s="1639" t="s">
        <v>7633</v>
      </c>
      <c r="C321" s="1639" t="s">
        <v>7635</v>
      </c>
      <c r="D321" s="1341" t="s">
        <v>4129</v>
      </c>
      <c r="E321" s="1341" t="s">
        <v>4130</v>
      </c>
      <c r="F321" s="1341" t="s">
        <v>147</v>
      </c>
      <c r="G321" s="1341" t="s">
        <v>4131</v>
      </c>
      <c r="H321" s="1341" t="s">
        <v>7631</v>
      </c>
      <c r="I321" s="1608" t="s">
        <v>212</v>
      </c>
      <c r="J321" s="1613" t="s">
        <v>71</v>
      </c>
      <c r="K321" s="1616" t="s">
        <v>4133</v>
      </c>
    </row>
    <row r="322" spans="1:11" ht="30.75" customHeight="1">
      <c r="A322" s="1612"/>
      <c r="B322" s="1640"/>
      <c r="C322" s="1640"/>
      <c r="D322" s="1341" t="s">
        <v>49</v>
      </c>
      <c r="E322" s="1339" t="s">
        <v>3496</v>
      </c>
      <c r="F322" s="1341" t="s">
        <v>147</v>
      </c>
      <c r="G322" s="1341" t="s">
        <v>1640</v>
      </c>
      <c r="H322" s="1341">
        <v>1</v>
      </c>
      <c r="I322" s="1612"/>
      <c r="J322" s="1614"/>
      <c r="K322" s="1689"/>
    </row>
    <row r="323" spans="1:11" ht="30.75" customHeight="1">
      <c r="A323" s="1612"/>
      <c r="B323" s="1640"/>
      <c r="C323" s="1640"/>
      <c r="D323" s="1341" t="s">
        <v>1881</v>
      </c>
      <c r="E323" s="1341" t="s">
        <v>3164</v>
      </c>
      <c r="F323" s="1341" t="s">
        <v>147</v>
      </c>
      <c r="G323" s="1341" t="s">
        <v>2845</v>
      </c>
      <c r="H323" s="1341">
        <v>1</v>
      </c>
      <c r="I323" s="1612"/>
      <c r="J323" s="1614"/>
      <c r="K323" s="1689"/>
    </row>
    <row r="324" spans="1:11" ht="56.25" customHeight="1">
      <c r="A324" s="1612"/>
      <c r="B324" s="1640"/>
      <c r="C324" s="1640"/>
      <c r="D324" s="1341" t="s">
        <v>2843</v>
      </c>
      <c r="E324" s="1339" t="s">
        <v>3751</v>
      </c>
      <c r="F324" s="1341" t="s">
        <v>147</v>
      </c>
      <c r="G324" s="1341" t="s">
        <v>2845</v>
      </c>
      <c r="H324" s="1341">
        <v>1</v>
      </c>
      <c r="I324" s="1612"/>
      <c r="J324" s="1614"/>
      <c r="K324" s="1689"/>
    </row>
    <row r="325" spans="1:11" ht="30.75" customHeight="1">
      <c r="A325" s="1612"/>
      <c r="B325" s="1640"/>
      <c r="C325" s="1640"/>
      <c r="D325" s="1341" t="s">
        <v>2082</v>
      </c>
      <c r="E325" s="1341" t="s">
        <v>4011</v>
      </c>
      <c r="F325" s="1341" t="s">
        <v>600</v>
      </c>
      <c r="G325" s="1341"/>
      <c r="H325" s="1341" t="s">
        <v>7637</v>
      </c>
      <c r="I325" s="1609"/>
      <c r="J325" s="1615"/>
      <c r="K325" s="1690"/>
    </row>
    <row r="326" spans="1:11" ht="30.75" customHeight="1">
      <c r="A326" s="1612"/>
      <c r="B326" s="1645" t="s">
        <v>7634</v>
      </c>
      <c r="C326" s="1645" t="s">
        <v>7636</v>
      </c>
      <c r="D326" s="1340" t="s">
        <v>4129</v>
      </c>
      <c r="E326" s="1340" t="s">
        <v>4130</v>
      </c>
      <c r="F326" s="1340" t="s">
        <v>147</v>
      </c>
      <c r="G326" s="1340" t="s">
        <v>4132</v>
      </c>
      <c r="H326" s="1340">
        <v>3</v>
      </c>
      <c r="I326" s="1645" t="s">
        <v>1555</v>
      </c>
      <c r="J326" s="1655" t="s">
        <v>4140</v>
      </c>
      <c r="K326" s="1647" t="s">
        <v>4134</v>
      </c>
    </row>
    <row r="327" spans="1:11" ht="30.75" customHeight="1">
      <c r="A327" s="1612"/>
      <c r="B327" s="1637"/>
      <c r="C327" s="1637"/>
      <c r="D327" s="1340" t="s">
        <v>49</v>
      </c>
      <c r="E327" s="1338" t="s">
        <v>3496</v>
      </c>
      <c r="F327" s="1340" t="s">
        <v>147</v>
      </c>
      <c r="G327" s="1340" t="s">
        <v>1640</v>
      </c>
      <c r="H327" s="1340">
        <v>1</v>
      </c>
      <c r="I327" s="1637"/>
      <c r="J327" s="1652"/>
      <c r="K327" s="1648"/>
    </row>
    <row r="328" spans="1:11" ht="30.75" customHeight="1">
      <c r="A328" s="1612"/>
      <c r="B328" s="1637"/>
      <c r="C328" s="1637"/>
      <c r="D328" s="1340" t="s">
        <v>1881</v>
      </c>
      <c r="E328" s="1340" t="s">
        <v>3164</v>
      </c>
      <c r="F328" s="1340" t="s">
        <v>147</v>
      </c>
      <c r="G328" s="1340" t="s">
        <v>2845</v>
      </c>
      <c r="H328" s="1340">
        <v>1</v>
      </c>
      <c r="I328" s="1637"/>
      <c r="J328" s="1652"/>
      <c r="K328" s="1648"/>
    </row>
    <row r="329" spans="1:11" ht="56.25" customHeight="1">
      <c r="A329" s="1612"/>
      <c r="B329" s="1637"/>
      <c r="C329" s="1637"/>
      <c r="D329" s="1340" t="s">
        <v>2843</v>
      </c>
      <c r="E329" s="1338" t="s">
        <v>3751</v>
      </c>
      <c r="F329" s="1340" t="s">
        <v>147</v>
      </c>
      <c r="G329" s="1340" t="s">
        <v>2845</v>
      </c>
      <c r="H329" s="1340">
        <v>1</v>
      </c>
      <c r="I329" s="1637"/>
      <c r="J329" s="1652"/>
      <c r="K329" s="1648"/>
    </row>
    <row r="330" spans="1:11" ht="30.75" customHeight="1">
      <c r="A330" s="1609"/>
      <c r="B330" s="1637"/>
      <c r="C330" s="1637"/>
      <c r="D330" s="1340" t="s">
        <v>2082</v>
      </c>
      <c r="E330" s="1340" t="s">
        <v>4011</v>
      </c>
      <c r="F330" s="1340" t="s">
        <v>600</v>
      </c>
      <c r="G330" s="1340"/>
      <c r="H330" s="1340" t="s">
        <v>7637</v>
      </c>
      <c r="I330" s="1637"/>
      <c r="J330" s="1653"/>
      <c r="K330" s="1649"/>
    </row>
    <row r="331" spans="1:11" ht="30.75" customHeight="1">
      <c r="A331" s="1642" t="s">
        <v>6386</v>
      </c>
      <c r="B331" s="1639" t="s">
        <v>4161</v>
      </c>
      <c r="C331" s="1639" t="s">
        <v>4787</v>
      </c>
      <c r="D331" s="668" t="s">
        <v>4129</v>
      </c>
      <c r="E331" s="668" t="s">
        <v>4130</v>
      </c>
      <c r="F331" s="668" t="s">
        <v>147</v>
      </c>
      <c r="G331" s="668" t="s">
        <v>4131</v>
      </c>
      <c r="H331" s="668" t="s">
        <v>2506</v>
      </c>
      <c r="I331" s="1639" t="s">
        <v>212</v>
      </c>
      <c r="J331" s="1613" t="s">
        <v>71</v>
      </c>
      <c r="K331" s="1616" t="s">
        <v>4133</v>
      </c>
    </row>
    <row r="332" spans="1:11" ht="30.75" customHeight="1">
      <c r="A332" s="1643"/>
      <c r="B332" s="1640"/>
      <c r="C332" s="1640"/>
      <c r="D332" s="668" t="s">
        <v>49</v>
      </c>
      <c r="E332" s="667" t="s">
        <v>3496</v>
      </c>
      <c r="F332" s="668" t="s">
        <v>147</v>
      </c>
      <c r="G332" s="668" t="s">
        <v>1640</v>
      </c>
      <c r="H332" s="668">
        <v>3</v>
      </c>
      <c r="I332" s="1640"/>
      <c r="J332" s="1614"/>
      <c r="K332" s="1617"/>
    </row>
    <row r="333" spans="1:11" ht="30.75" customHeight="1">
      <c r="A333" s="1643"/>
      <c r="B333" s="1640"/>
      <c r="C333" s="1640"/>
      <c r="D333" s="668" t="s">
        <v>2843</v>
      </c>
      <c r="E333" s="668" t="s">
        <v>3751</v>
      </c>
      <c r="F333" s="668" t="s">
        <v>147</v>
      </c>
      <c r="G333" s="668" t="s">
        <v>2845</v>
      </c>
      <c r="H333" s="668">
        <v>3</v>
      </c>
      <c r="I333" s="1640"/>
      <c r="J333" s="1614"/>
      <c r="K333" s="1617"/>
    </row>
    <row r="334" spans="1:11" ht="56.25" customHeight="1">
      <c r="A334" s="1643"/>
      <c r="B334" s="1640"/>
      <c r="C334" s="1640"/>
      <c r="D334" s="668" t="s">
        <v>2082</v>
      </c>
      <c r="E334" s="667" t="s">
        <v>4011</v>
      </c>
      <c r="F334" s="668" t="s">
        <v>2058</v>
      </c>
      <c r="G334" s="668"/>
      <c r="H334" s="668" t="s">
        <v>4012</v>
      </c>
      <c r="I334" s="1640"/>
      <c r="J334" s="1615"/>
      <c r="K334" s="1618"/>
    </row>
    <row r="335" spans="1:11" ht="30.75" customHeight="1">
      <c r="A335" s="1643"/>
      <c r="B335" s="1645" t="s">
        <v>4162</v>
      </c>
      <c r="C335" s="1645" t="s">
        <v>4788</v>
      </c>
      <c r="D335" s="108" t="s">
        <v>4129</v>
      </c>
      <c r="E335" s="108" t="s">
        <v>4130</v>
      </c>
      <c r="F335" s="108" t="s">
        <v>147</v>
      </c>
      <c r="G335" s="108" t="s">
        <v>4132</v>
      </c>
      <c r="H335" s="108">
        <v>1</v>
      </c>
      <c r="I335" s="1645" t="s">
        <v>1555</v>
      </c>
      <c r="J335" s="1637" t="s">
        <v>4152</v>
      </c>
      <c r="K335" s="1647" t="s">
        <v>4134</v>
      </c>
    </row>
    <row r="336" spans="1:11" ht="30.75" customHeight="1">
      <c r="A336" s="1643"/>
      <c r="B336" s="1637"/>
      <c r="C336" s="1637"/>
      <c r="D336" s="108" t="s">
        <v>49</v>
      </c>
      <c r="E336" s="116" t="s">
        <v>3496</v>
      </c>
      <c r="F336" s="108" t="s">
        <v>147</v>
      </c>
      <c r="G336" s="108" t="s">
        <v>1640</v>
      </c>
      <c r="H336" s="108">
        <v>3</v>
      </c>
      <c r="I336" s="1637"/>
      <c r="J336" s="1637"/>
      <c r="K336" s="1648"/>
    </row>
    <row r="337" spans="1:11" ht="30.75" customHeight="1">
      <c r="A337" s="1643"/>
      <c r="B337" s="1637"/>
      <c r="C337" s="1637"/>
      <c r="D337" s="108" t="s">
        <v>2843</v>
      </c>
      <c r="E337" s="108" t="s">
        <v>3751</v>
      </c>
      <c r="F337" s="108" t="s">
        <v>147</v>
      </c>
      <c r="G337" s="108" t="s">
        <v>2845</v>
      </c>
      <c r="H337" s="108">
        <v>3</v>
      </c>
      <c r="I337" s="1637"/>
      <c r="J337" s="1637"/>
      <c r="K337" s="1648"/>
    </row>
    <row r="338" spans="1:11" ht="56.25" customHeight="1">
      <c r="A338" s="1643"/>
      <c r="B338" s="1637"/>
      <c r="C338" s="1637"/>
      <c r="D338" s="108" t="s">
        <v>2082</v>
      </c>
      <c r="E338" s="116" t="s">
        <v>4011</v>
      </c>
      <c r="F338" s="108" t="s">
        <v>2058</v>
      </c>
      <c r="G338" s="108"/>
      <c r="H338" s="108" t="s">
        <v>4012</v>
      </c>
      <c r="I338" s="1637"/>
      <c r="J338" s="1637"/>
      <c r="K338" s="1649"/>
    </row>
    <row r="339" spans="1:11" s="114" customFormat="1" ht="73.5" customHeight="1">
      <c r="A339" s="1643"/>
      <c r="B339" s="667" t="s">
        <v>4163</v>
      </c>
      <c r="C339" s="667" t="s">
        <v>4153</v>
      </c>
      <c r="D339" s="667" t="s">
        <v>4129</v>
      </c>
      <c r="E339" s="668" t="s">
        <v>4130</v>
      </c>
      <c r="F339" s="668" t="s">
        <v>147</v>
      </c>
      <c r="G339" s="668" t="s">
        <v>4132</v>
      </c>
      <c r="H339" s="668">
        <v>1</v>
      </c>
      <c r="I339" s="670" t="s">
        <v>4139</v>
      </c>
      <c r="J339" s="667" t="s">
        <v>1060</v>
      </c>
      <c r="K339" s="669" t="s">
        <v>4134</v>
      </c>
    </row>
    <row r="340" spans="1:11" ht="30.75" customHeight="1">
      <c r="A340" s="1643"/>
      <c r="B340" s="1645" t="s">
        <v>7640</v>
      </c>
      <c r="C340" s="1645" t="s">
        <v>7638</v>
      </c>
      <c r="D340" s="1340" t="s">
        <v>4129</v>
      </c>
      <c r="E340" s="1340" t="s">
        <v>4130</v>
      </c>
      <c r="F340" s="1340" t="s">
        <v>147</v>
      </c>
      <c r="G340" s="1340" t="s">
        <v>4131</v>
      </c>
      <c r="H340" s="1340" t="s">
        <v>7631</v>
      </c>
      <c r="I340" s="1645" t="s">
        <v>212</v>
      </c>
      <c r="J340" s="1655" t="s">
        <v>71</v>
      </c>
      <c r="K340" s="1647" t="s">
        <v>4133</v>
      </c>
    </row>
    <row r="341" spans="1:11" ht="30.75" customHeight="1">
      <c r="A341" s="1643"/>
      <c r="B341" s="1637"/>
      <c r="C341" s="1637"/>
      <c r="D341" s="1340" t="s">
        <v>49</v>
      </c>
      <c r="E341" s="1338" t="s">
        <v>3496</v>
      </c>
      <c r="F341" s="1340" t="s">
        <v>147</v>
      </c>
      <c r="G341" s="1340" t="s">
        <v>1640</v>
      </c>
      <c r="H341" s="1340">
        <v>1</v>
      </c>
      <c r="I341" s="1637"/>
      <c r="J341" s="1652"/>
      <c r="K341" s="1648"/>
    </row>
    <row r="342" spans="1:11" ht="30.75" customHeight="1">
      <c r="A342" s="1643"/>
      <c r="B342" s="1637"/>
      <c r="C342" s="1637"/>
      <c r="D342" s="1340" t="s">
        <v>2843</v>
      </c>
      <c r="E342" s="1340" t="s">
        <v>3751</v>
      </c>
      <c r="F342" s="1340" t="s">
        <v>147</v>
      </c>
      <c r="G342" s="1340" t="s">
        <v>2845</v>
      </c>
      <c r="H342" s="1340">
        <v>1</v>
      </c>
      <c r="I342" s="1637"/>
      <c r="J342" s="1652"/>
      <c r="K342" s="1648"/>
    </row>
    <row r="343" spans="1:11" ht="56.25" customHeight="1">
      <c r="A343" s="1643"/>
      <c r="B343" s="1637"/>
      <c r="C343" s="1637"/>
      <c r="D343" s="1340" t="s">
        <v>2082</v>
      </c>
      <c r="E343" s="1338" t="s">
        <v>4011</v>
      </c>
      <c r="F343" s="1340" t="s">
        <v>2058</v>
      </c>
      <c r="G343" s="1340"/>
      <c r="H343" s="1340" t="s">
        <v>7637</v>
      </c>
      <c r="I343" s="1637"/>
      <c r="J343" s="1653"/>
      <c r="K343" s="1649"/>
    </row>
    <row r="344" spans="1:11" ht="30.75" customHeight="1">
      <c r="A344" s="1643"/>
      <c r="B344" s="1645" t="s">
        <v>7641</v>
      </c>
      <c r="C344" s="1645" t="s">
        <v>7639</v>
      </c>
      <c r="D344" s="1340" t="s">
        <v>4129</v>
      </c>
      <c r="E344" s="1340" t="s">
        <v>4130</v>
      </c>
      <c r="F344" s="1340" t="s">
        <v>147</v>
      </c>
      <c r="G344" s="1340" t="s">
        <v>4132</v>
      </c>
      <c r="H344" s="1340">
        <v>3</v>
      </c>
      <c r="I344" s="1645" t="s">
        <v>1555</v>
      </c>
      <c r="J344" s="1637" t="s">
        <v>4152</v>
      </c>
      <c r="K344" s="1647" t="s">
        <v>4134</v>
      </c>
    </row>
    <row r="345" spans="1:11" ht="30.75" customHeight="1">
      <c r="A345" s="1643"/>
      <c r="B345" s="1637"/>
      <c r="C345" s="1637"/>
      <c r="D345" s="1340" t="s">
        <v>49</v>
      </c>
      <c r="E345" s="1338" t="s">
        <v>3496</v>
      </c>
      <c r="F345" s="1340" t="s">
        <v>147</v>
      </c>
      <c r="G345" s="1340" t="s">
        <v>1640</v>
      </c>
      <c r="H345" s="1340">
        <v>1</v>
      </c>
      <c r="I345" s="1637"/>
      <c r="J345" s="1637"/>
      <c r="K345" s="1648"/>
    </row>
    <row r="346" spans="1:11" ht="30.75" customHeight="1">
      <c r="A346" s="1643"/>
      <c r="B346" s="1637"/>
      <c r="C346" s="1637"/>
      <c r="D346" s="1340" t="s">
        <v>2843</v>
      </c>
      <c r="E346" s="1340" t="s">
        <v>3751</v>
      </c>
      <c r="F346" s="1340" t="s">
        <v>147</v>
      </c>
      <c r="G346" s="1340" t="s">
        <v>2845</v>
      </c>
      <c r="H346" s="1340">
        <v>1</v>
      </c>
      <c r="I346" s="1637"/>
      <c r="J346" s="1637"/>
      <c r="K346" s="1648"/>
    </row>
    <row r="347" spans="1:11" ht="56.25" customHeight="1">
      <c r="A347" s="1644"/>
      <c r="B347" s="1637"/>
      <c r="C347" s="1637"/>
      <c r="D347" s="1340" t="s">
        <v>2082</v>
      </c>
      <c r="E347" s="1338" t="s">
        <v>4011</v>
      </c>
      <c r="F347" s="1340" t="s">
        <v>2058</v>
      </c>
      <c r="G347" s="1340"/>
      <c r="H347" s="1340" t="s">
        <v>7637</v>
      </c>
      <c r="I347" s="1637"/>
      <c r="J347" s="1637"/>
      <c r="K347" s="1649"/>
    </row>
    <row r="348" spans="1:11" ht="30.75" customHeight="1">
      <c r="A348" s="1639" t="s">
        <v>6387</v>
      </c>
      <c r="B348" s="1639" t="s">
        <v>4240</v>
      </c>
      <c r="C348" s="1639" t="s">
        <v>4789</v>
      </c>
      <c r="D348" s="779" t="s">
        <v>4004</v>
      </c>
      <c r="E348" s="779" t="s">
        <v>3590</v>
      </c>
      <c r="F348" s="779" t="s">
        <v>147</v>
      </c>
      <c r="G348" s="779" t="s">
        <v>4449</v>
      </c>
      <c r="H348" s="779">
        <v>1</v>
      </c>
      <c r="I348" s="1639" t="s">
        <v>4005</v>
      </c>
      <c r="J348" s="1640" t="s">
        <v>4006</v>
      </c>
      <c r="K348" s="1616" t="s">
        <v>4448</v>
      </c>
    </row>
    <row r="349" spans="1:11" ht="30.75" customHeight="1">
      <c r="A349" s="1640"/>
      <c r="B349" s="1640"/>
      <c r="C349" s="1640"/>
      <c r="D349" s="779" t="s">
        <v>2197</v>
      </c>
      <c r="E349" s="780" t="s">
        <v>4002</v>
      </c>
      <c r="F349" s="779" t="s">
        <v>147</v>
      </c>
      <c r="G349" s="779" t="s">
        <v>3165</v>
      </c>
      <c r="H349" s="779">
        <v>4</v>
      </c>
      <c r="I349" s="1640"/>
      <c r="J349" s="1640"/>
      <c r="K349" s="1617"/>
    </row>
    <row r="350" spans="1:11" ht="30.75" customHeight="1">
      <c r="A350" s="1640"/>
      <c r="B350" s="1640"/>
      <c r="C350" s="1640"/>
      <c r="D350" s="779" t="s">
        <v>1921</v>
      </c>
      <c r="E350" s="779" t="s">
        <v>4395</v>
      </c>
      <c r="F350" s="779" t="s">
        <v>147</v>
      </c>
      <c r="G350" s="779" t="s">
        <v>1741</v>
      </c>
      <c r="H350" s="779">
        <v>4</v>
      </c>
      <c r="I350" s="1640"/>
      <c r="J350" s="1640"/>
      <c r="K350" s="1617"/>
    </row>
    <row r="351" spans="1:11" ht="56.25" customHeight="1">
      <c r="A351" s="1640"/>
      <c r="B351" s="1640"/>
      <c r="C351" s="1640"/>
      <c r="D351" s="779" t="s">
        <v>97</v>
      </c>
      <c r="E351" s="780" t="s">
        <v>4008</v>
      </c>
      <c r="F351" s="779" t="s">
        <v>147</v>
      </c>
      <c r="G351" s="779" t="s">
        <v>1919</v>
      </c>
      <c r="H351" s="779">
        <v>4</v>
      </c>
      <c r="I351" s="1640"/>
      <c r="J351" s="1640"/>
      <c r="K351" s="1617"/>
    </row>
    <row r="352" spans="1:11" ht="30.75" customHeight="1">
      <c r="A352" s="1640"/>
      <c r="B352" s="1640"/>
      <c r="C352" s="1640"/>
      <c r="D352" s="779" t="s">
        <v>436</v>
      </c>
      <c r="E352" s="779" t="s">
        <v>3229</v>
      </c>
      <c r="F352" s="779" t="s">
        <v>147</v>
      </c>
      <c r="G352" s="779" t="s">
        <v>4003</v>
      </c>
      <c r="H352" s="779" t="s">
        <v>4088</v>
      </c>
      <c r="I352" s="1640"/>
      <c r="J352" s="1640"/>
      <c r="K352" s="1618"/>
    </row>
    <row r="353" spans="1:11" ht="30.75" customHeight="1">
      <c r="A353" s="1642" t="s">
        <v>6388</v>
      </c>
      <c r="B353" s="1655" t="s">
        <v>4244</v>
      </c>
      <c r="C353" s="1642" t="s">
        <v>7324</v>
      </c>
      <c r="D353" s="108" t="s">
        <v>2197</v>
      </c>
      <c r="E353" s="116" t="s">
        <v>4002</v>
      </c>
      <c r="F353" s="108" t="s">
        <v>147</v>
      </c>
      <c r="G353" s="108" t="s">
        <v>3165</v>
      </c>
      <c r="H353" s="108">
        <v>2</v>
      </c>
      <c r="I353" s="1637" t="s">
        <v>4000</v>
      </c>
      <c r="J353" s="1637" t="s">
        <v>4007</v>
      </c>
      <c r="K353" s="1670"/>
    </row>
    <row r="354" spans="1:11" ht="30.75" customHeight="1">
      <c r="A354" s="1643"/>
      <c r="B354" s="1652"/>
      <c r="C354" s="1643"/>
      <c r="D354" s="1268" t="s">
        <v>1921</v>
      </c>
      <c r="E354" s="1268" t="s">
        <v>4396</v>
      </c>
      <c r="F354" s="1268" t="s">
        <v>147</v>
      </c>
      <c r="G354" s="1268" t="s">
        <v>4397</v>
      </c>
      <c r="H354" s="1268">
        <v>2</v>
      </c>
      <c r="I354" s="1637"/>
      <c r="J354" s="1637"/>
      <c r="K354" s="1670"/>
    </row>
    <row r="355" spans="1:11" ht="54" customHeight="1">
      <c r="A355" s="1643"/>
      <c r="B355" s="1652"/>
      <c r="C355" s="1643"/>
      <c r="D355" s="1268" t="s">
        <v>97</v>
      </c>
      <c r="E355" s="1267" t="s">
        <v>4008</v>
      </c>
      <c r="F355" s="1268" t="s">
        <v>147</v>
      </c>
      <c r="G355" s="1268" t="s">
        <v>1919</v>
      </c>
      <c r="H355" s="1268">
        <v>2</v>
      </c>
      <c r="I355" s="1637"/>
      <c r="J355" s="1637"/>
      <c r="K355" s="1670"/>
    </row>
    <row r="356" spans="1:11" ht="30.75" customHeight="1">
      <c r="A356" s="1644"/>
      <c r="B356" s="1653"/>
      <c r="C356" s="1644"/>
      <c r="D356" s="108" t="s">
        <v>436</v>
      </c>
      <c r="E356" s="108" t="s">
        <v>3229</v>
      </c>
      <c r="F356" s="108" t="s">
        <v>147</v>
      </c>
      <c r="G356" s="108" t="s">
        <v>4003</v>
      </c>
      <c r="H356" s="108" t="s">
        <v>3162</v>
      </c>
      <c r="I356" s="1637"/>
      <c r="J356" s="1637"/>
      <c r="K356" s="1670"/>
    </row>
    <row r="357" spans="1:11" ht="48" customHeight="1">
      <c r="A357" s="1608" t="s">
        <v>6631</v>
      </c>
      <c r="B357" s="1608" t="s">
        <v>6587</v>
      </c>
      <c r="C357" s="2132" t="s">
        <v>6588</v>
      </c>
      <c r="D357" s="779" t="s">
        <v>3589</v>
      </c>
      <c r="E357" s="779" t="s">
        <v>3590</v>
      </c>
      <c r="F357" s="779" t="s">
        <v>147</v>
      </c>
      <c r="G357" s="779" t="s">
        <v>4444</v>
      </c>
      <c r="H357" s="779">
        <v>1</v>
      </c>
      <c r="I357" s="1613" t="s">
        <v>3716</v>
      </c>
      <c r="J357" s="1608" t="s">
        <v>6594</v>
      </c>
      <c r="K357" s="1616" t="s">
        <v>4447</v>
      </c>
    </row>
    <row r="358" spans="1:11" ht="48" customHeight="1">
      <c r="A358" s="1612"/>
      <c r="B358" s="1612"/>
      <c r="C358" s="2132"/>
      <c r="D358" s="779" t="s">
        <v>2081</v>
      </c>
      <c r="E358" s="779" t="s">
        <v>3713</v>
      </c>
      <c r="F358" s="779" t="s">
        <v>147</v>
      </c>
      <c r="G358" s="779" t="s">
        <v>1916</v>
      </c>
      <c r="H358" s="779">
        <v>2</v>
      </c>
      <c r="I358" s="1614"/>
      <c r="J358" s="1612"/>
      <c r="K358" s="1617"/>
    </row>
    <row r="359" spans="1:11" ht="48" customHeight="1">
      <c r="A359" s="1612"/>
      <c r="B359" s="1612"/>
      <c r="C359" s="2132"/>
      <c r="D359" s="779" t="s">
        <v>2843</v>
      </c>
      <c r="E359" s="780" t="s">
        <v>3720</v>
      </c>
      <c r="F359" s="779" t="s">
        <v>147</v>
      </c>
      <c r="G359" s="779" t="s">
        <v>2845</v>
      </c>
      <c r="H359" s="779">
        <v>2</v>
      </c>
      <c r="I359" s="1614"/>
      <c r="J359" s="1612"/>
      <c r="K359" s="1617"/>
    </row>
    <row r="360" spans="1:11" ht="48" customHeight="1">
      <c r="A360" s="1612"/>
      <c r="B360" s="1612"/>
      <c r="C360" s="2132"/>
      <c r="D360" s="1030" t="s">
        <v>3714</v>
      </c>
      <c r="E360" s="1030" t="s">
        <v>3229</v>
      </c>
      <c r="F360" s="1030" t="s">
        <v>2058</v>
      </c>
      <c r="G360" s="1030"/>
      <c r="H360" s="1030" t="s">
        <v>3715</v>
      </c>
      <c r="I360" s="1614"/>
      <c r="J360" s="1612"/>
      <c r="K360" s="1617"/>
    </row>
    <row r="361" spans="1:11" ht="48" customHeight="1">
      <c r="A361" s="1612"/>
      <c r="B361" s="1612"/>
      <c r="C361" s="2132"/>
      <c r="D361" s="1030" t="s">
        <v>4446</v>
      </c>
      <c r="E361" s="1029" t="s">
        <v>6595</v>
      </c>
      <c r="F361" s="1030" t="s">
        <v>299</v>
      </c>
      <c r="G361" s="1030"/>
      <c r="H361" s="1030" t="s">
        <v>4445</v>
      </c>
      <c r="I361" s="1614"/>
      <c r="J361" s="1612"/>
      <c r="K361" s="1617"/>
    </row>
    <row r="362" spans="1:11" ht="48" customHeight="1">
      <c r="A362" s="1612"/>
      <c r="B362" s="1642" t="s">
        <v>6589</v>
      </c>
      <c r="C362" s="1642" t="s">
        <v>6591</v>
      </c>
      <c r="D362" s="1032" t="s">
        <v>3589</v>
      </c>
      <c r="E362" s="1032" t="s">
        <v>3590</v>
      </c>
      <c r="F362" s="1032" t="s">
        <v>147</v>
      </c>
      <c r="G362" s="1032" t="s">
        <v>2379</v>
      </c>
      <c r="H362" s="1032">
        <v>1</v>
      </c>
      <c r="I362" s="1655" t="s">
        <v>1076</v>
      </c>
      <c r="J362" s="1642" t="s">
        <v>6592</v>
      </c>
      <c r="K362" s="1647" t="s">
        <v>4447</v>
      </c>
    </row>
    <row r="363" spans="1:11" ht="48" customHeight="1">
      <c r="A363" s="1612"/>
      <c r="B363" s="1643"/>
      <c r="C363" s="1643"/>
      <c r="D363" s="1032" t="s">
        <v>2081</v>
      </c>
      <c r="E363" s="1032" t="s">
        <v>3713</v>
      </c>
      <c r="F363" s="1032" t="s">
        <v>147</v>
      </c>
      <c r="G363" s="1032" t="s">
        <v>1916</v>
      </c>
      <c r="H363" s="1032">
        <v>2</v>
      </c>
      <c r="I363" s="1652"/>
      <c r="J363" s="1643"/>
      <c r="K363" s="1648"/>
    </row>
    <row r="364" spans="1:11" ht="48" customHeight="1">
      <c r="A364" s="1612"/>
      <c r="B364" s="1643"/>
      <c r="C364" s="1643"/>
      <c r="D364" s="1032" t="s">
        <v>2843</v>
      </c>
      <c r="E364" s="1031" t="s">
        <v>3720</v>
      </c>
      <c r="F364" s="1032" t="s">
        <v>147</v>
      </c>
      <c r="G364" s="1032" t="s">
        <v>2845</v>
      </c>
      <c r="H364" s="1032">
        <v>2</v>
      </c>
      <c r="I364" s="1652"/>
      <c r="J364" s="1643"/>
      <c r="K364" s="1648"/>
    </row>
    <row r="365" spans="1:11" ht="48" customHeight="1">
      <c r="A365" s="1612"/>
      <c r="B365" s="1644"/>
      <c r="C365" s="1644"/>
      <c r="D365" s="1032" t="s">
        <v>4446</v>
      </c>
      <c r="E365" s="1031" t="s">
        <v>6595</v>
      </c>
      <c r="F365" s="1032" t="s">
        <v>299</v>
      </c>
      <c r="G365" s="1032"/>
      <c r="H365" s="1032" t="s">
        <v>4445</v>
      </c>
      <c r="I365" s="1653"/>
      <c r="J365" s="1644"/>
      <c r="K365" s="1649"/>
    </row>
    <row r="366" spans="1:11" ht="48" customHeight="1">
      <c r="A366" s="1612"/>
      <c r="B366" s="1608" t="s">
        <v>6596</v>
      </c>
      <c r="C366" s="1608" t="s">
        <v>6590</v>
      </c>
      <c r="D366" s="1030" t="s">
        <v>3589</v>
      </c>
      <c r="E366" s="1030" t="s">
        <v>3590</v>
      </c>
      <c r="F366" s="1030" t="s">
        <v>147</v>
      </c>
      <c r="G366" s="1030" t="s">
        <v>2379</v>
      </c>
      <c r="H366" s="1030">
        <v>1</v>
      </c>
      <c r="I366" s="1613" t="s">
        <v>1076</v>
      </c>
      <c r="J366" s="1608" t="s">
        <v>6593</v>
      </c>
      <c r="K366" s="1616" t="s">
        <v>4447</v>
      </c>
    </row>
    <row r="367" spans="1:11" ht="48" customHeight="1">
      <c r="A367" s="1612"/>
      <c r="B367" s="1612"/>
      <c r="C367" s="1612"/>
      <c r="D367" s="1030" t="s">
        <v>2081</v>
      </c>
      <c r="E367" s="1030" t="s">
        <v>3713</v>
      </c>
      <c r="F367" s="1030" t="s">
        <v>147</v>
      </c>
      <c r="G367" s="1030" t="s">
        <v>1916</v>
      </c>
      <c r="H367" s="1030">
        <v>2</v>
      </c>
      <c r="I367" s="1614"/>
      <c r="J367" s="1612"/>
      <c r="K367" s="1617"/>
    </row>
    <row r="368" spans="1:11" ht="48" customHeight="1">
      <c r="A368" s="1612"/>
      <c r="B368" s="1612"/>
      <c r="C368" s="1612"/>
      <c r="D368" s="1030" t="s">
        <v>2843</v>
      </c>
      <c r="E368" s="1029" t="s">
        <v>3720</v>
      </c>
      <c r="F368" s="1030" t="s">
        <v>147</v>
      </c>
      <c r="G368" s="1030" t="s">
        <v>2845</v>
      </c>
      <c r="H368" s="1030">
        <v>2</v>
      </c>
      <c r="I368" s="1614"/>
      <c r="J368" s="1612"/>
      <c r="K368" s="1617"/>
    </row>
    <row r="369" spans="1:11" ht="48" customHeight="1">
      <c r="A369" s="1612"/>
      <c r="B369" s="1612"/>
      <c r="C369" s="1612"/>
      <c r="D369" s="1030" t="s">
        <v>3714</v>
      </c>
      <c r="E369" s="1030" t="s">
        <v>3229</v>
      </c>
      <c r="F369" s="1030" t="s">
        <v>2058</v>
      </c>
      <c r="G369" s="1030"/>
      <c r="H369" s="1030" t="s">
        <v>3715</v>
      </c>
      <c r="I369" s="1614"/>
      <c r="J369" s="1612"/>
      <c r="K369" s="1617"/>
    </row>
    <row r="370" spans="1:11" ht="48" customHeight="1">
      <c r="A370" s="1612"/>
      <c r="B370" s="1612"/>
      <c r="C370" s="1612"/>
      <c r="D370" s="1030" t="s">
        <v>4446</v>
      </c>
      <c r="E370" s="1029" t="s">
        <v>6595</v>
      </c>
      <c r="F370" s="1030" t="s">
        <v>299</v>
      </c>
      <c r="G370" s="1030"/>
      <c r="H370" s="1030" t="s">
        <v>4445</v>
      </c>
      <c r="I370" s="1614"/>
      <c r="J370" s="1612"/>
      <c r="K370" s="1617"/>
    </row>
    <row r="371" spans="1:11" s="114" customFormat="1" ht="57.75" customHeight="1">
      <c r="A371" s="1609"/>
      <c r="B371" s="116" t="s">
        <v>4243</v>
      </c>
      <c r="C371" s="116" t="s">
        <v>4442</v>
      </c>
      <c r="D371" s="116" t="s">
        <v>327</v>
      </c>
      <c r="E371" s="108" t="s">
        <v>3717</v>
      </c>
      <c r="F371" s="108" t="s">
        <v>147</v>
      </c>
      <c r="G371" s="108" t="s">
        <v>1916</v>
      </c>
      <c r="H371" s="108" t="s">
        <v>3718</v>
      </c>
      <c r="I371" s="149" t="s">
        <v>4436</v>
      </c>
      <c r="J371" s="116" t="s">
        <v>3719</v>
      </c>
      <c r="K371" s="152" t="s">
        <v>4443</v>
      </c>
    </row>
    <row r="372" spans="1:11" ht="30.75" customHeight="1">
      <c r="A372" s="1608" t="s">
        <v>6389</v>
      </c>
      <c r="B372" s="1639" t="s">
        <v>4245</v>
      </c>
      <c r="C372" s="1639" t="s">
        <v>4791</v>
      </c>
      <c r="D372" s="649" t="s">
        <v>2081</v>
      </c>
      <c r="E372" s="649" t="s">
        <v>3995</v>
      </c>
      <c r="F372" s="649" t="s">
        <v>147</v>
      </c>
      <c r="G372" s="649" t="s">
        <v>1916</v>
      </c>
      <c r="H372" s="649">
        <v>1</v>
      </c>
      <c r="I372" s="1639" t="s">
        <v>4000</v>
      </c>
      <c r="J372" s="1640" t="s">
        <v>3992</v>
      </c>
      <c r="K372" s="1641" t="s">
        <v>4067</v>
      </c>
    </row>
    <row r="373" spans="1:11" ht="30.75" customHeight="1">
      <c r="A373" s="1612"/>
      <c r="B373" s="1640"/>
      <c r="C373" s="1640"/>
      <c r="D373" s="649" t="s">
        <v>3176</v>
      </c>
      <c r="E373" s="650" t="s">
        <v>3996</v>
      </c>
      <c r="F373" s="649" t="s">
        <v>321</v>
      </c>
      <c r="G373" s="649"/>
      <c r="H373" s="649" t="s">
        <v>3989</v>
      </c>
      <c r="I373" s="1640"/>
      <c r="J373" s="1640"/>
      <c r="K373" s="1654"/>
    </row>
    <row r="374" spans="1:11" ht="30.75" customHeight="1">
      <c r="A374" s="1612"/>
      <c r="B374" s="1640"/>
      <c r="C374" s="1640"/>
      <c r="D374" s="649" t="s">
        <v>3589</v>
      </c>
      <c r="E374" s="649" t="s">
        <v>3990</v>
      </c>
      <c r="F374" s="649" t="s">
        <v>147</v>
      </c>
      <c r="G374" s="649" t="s">
        <v>2903</v>
      </c>
      <c r="H374" s="649">
        <v>2</v>
      </c>
      <c r="I374" s="1640"/>
      <c r="J374" s="1640"/>
      <c r="K374" s="1654"/>
    </row>
    <row r="375" spans="1:11" ht="30.75" customHeight="1">
      <c r="A375" s="1612"/>
      <c r="B375" s="1640"/>
      <c r="C375" s="1640"/>
      <c r="D375" s="649" t="s">
        <v>49</v>
      </c>
      <c r="E375" s="649" t="s">
        <v>3997</v>
      </c>
      <c r="F375" s="649" t="s">
        <v>147</v>
      </c>
      <c r="G375" s="649" t="s">
        <v>1919</v>
      </c>
      <c r="H375" s="649">
        <v>3</v>
      </c>
      <c r="I375" s="1640"/>
      <c r="J375" s="1640"/>
      <c r="K375" s="1654"/>
    </row>
    <row r="376" spans="1:11" ht="30.75" customHeight="1">
      <c r="A376" s="1612"/>
      <c r="B376" s="1640"/>
      <c r="C376" s="1640"/>
      <c r="D376" s="649" t="s">
        <v>1881</v>
      </c>
      <c r="E376" s="649" t="s">
        <v>3998</v>
      </c>
      <c r="F376" s="649" t="s">
        <v>147</v>
      </c>
      <c r="G376" s="649" t="s">
        <v>2845</v>
      </c>
      <c r="H376" s="649">
        <v>3</v>
      </c>
      <c r="I376" s="1640"/>
      <c r="J376" s="1640"/>
      <c r="K376" s="1654"/>
    </row>
    <row r="377" spans="1:11" ht="45" customHeight="1">
      <c r="A377" s="1612"/>
      <c r="B377" s="1640"/>
      <c r="C377" s="1640"/>
      <c r="D377" s="649" t="s">
        <v>2843</v>
      </c>
      <c r="E377" s="663" t="s">
        <v>4068</v>
      </c>
      <c r="F377" s="649" t="s">
        <v>147</v>
      </c>
      <c r="G377" s="649" t="s">
        <v>2845</v>
      </c>
      <c r="H377" s="649">
        <v>3</v>
      </c>
      <c r="I377" s="1640"/>
      <c r="J377" s="1640"/>
      <c r="K377" s="1654"/>
    </row>
    <row r="378" spans="1:11" ht="30.75" customHeight="1">
      <c r="A378" s="1612"/>
      <c r="B378" s="1640"/>
      <c r="C378" s="1640"/>
      <c r="D378" s="649" t="s">
        <v>2082</v>
      </c>
      <c r="E378" s="649" t="s">
        <v>3750</v>
      </c>
      <c r="F378" s="649" t="s">
        <v>3999</v>
      </c>
      <c r="G378" s="649"/>
      <c r="H378" s="649" t="s">
        <v>15</v>
      </c>
      <c r="I378" s="1640"/>
      <c r="J378" s="1640"/>
      <c r="K378" s="1654"/>
    </row>
    <row r="379" spans="1:11" ht="31.5" customHeight="1">
      <c r="A379" s="1612"/>
      <c r="B379" s="1645" t="s">
        <v>4246</v>
      </c>
      <c r="C379" s="1645" t="s">
        <v>4790</v>
      </c>
      <c r="D379" s="108" t="s">
        <v>2081</v>
      </c>
      <c r="E379" s="108" t="s">
        <v>4001</v>
      </c>
      <c r="F379" s="108" t="s">
        <v>147</v>
      </c>
      <c r="G379" s="108" t="s">
        <v>1916</v>
      </c>
      <c r="H379" s="108">
        <v>1</v>
      </c>
      <c r="I379" s="1645" t="s">
        <v>4000</v>
      </c>
      <c r="J379" s="1655" t="s">
        <v>3992</v>
      </c>
      <c r="K379" s="1647" t="s">
        <v>4067</v>
      </c>
    </row>
    <row r="380" spans="1:11" ht="31.5" customHeight="1">
      <c r="A380" s="1612"/>
      <c r="B380" s="1637"/>
      <c r="C380" s="1637"/>
      <c r="D380" s="108" t="s">
        <v>3176</v>
      </c>
      <c r="E380" s="116" t="s">
        <v>3996</v>
      </c>
      <c r="F380" s="108" t="s">
        <v>321</v>
      </c>
      <c r="G380" s="108"/>
      <c r="H380" s="108" t="s">
        <v>3989</v>
      </c>
      <c r="I380" s="1637"/>
      <c r="J380" s="1652"/>
      <c r="K380" s="1648"/>
    </row>
    <row r="381" spans="1:11" ht="31.5" customHeight="1">
      <c r="A381" s="1612"/>
      <c r="B381" s="1637"/>
      <c r="C381" s="1637"/>
      <c r="D381" s="108" t="s">
        <v>3589</v>
      </c>
      <c r="E381" s="108" t="s">
        <v>3990</v>
      </c>
      <c r="F381" s="108" t="s">
        <v>147</v>
      </c>
      <c r="G381" s="108" t="s">
        <v>2903</v>
      </c>
      <c r="H381" s="108">
        <v>2</v>
      </c>
      <c r="I381" s="1637"/>
      <c r="J381" s="1652"/>
      <c r="K381" s="1648"/>
    </row>
    <row r="382" spans="1:11" ht="31.5" customHeight="1">
      <c r="A382" s="1612"/>
      <c r="B382" s="1637"/>
      <c r="C382" s="1637"/>
      <c r="D382" s="108" t="s">
        <v>49</v>
      </c>
      <c r="E382" s="108" t="s">
        <v>3172</v>
      </c>
      <c r="F382" s="108" t="s">
        <v>147</v>
      </c>
      <c r="G382" s="108" t="s">
        <v>1919</v>
      </c>
      <c r="H382" s="108">
        <v>3</v>
      </c>
      <c r="I382" s="1637"/>
      <c r="J382" s="1652"/>
      <c r="K382" s="1648"/>
    </row>
    <row r="383" spans="1:11" ht="31.5" customHeight="1">
      <c r="A383" s="1612"/>
      <c r="B383" s="1637"/>
      <c r="C383" s="1637"/>
      <c r="D383" s="108" t="s">
        <v>1881</v>
      </c>
      <c r="E383" s="108" t="s">
        <v>3767</v>
      </c>
      <c r="F383" s="108" t="s">
        <v>147</v>
      </c>
      <c r="G383" s="108" t="s">
        <v>2845</v>
      </c>
      <c r="H383" s="108">
        <v>3</v>
      </c>
      <c r="I383" s="1637"/>
      <c r="J383" s="1652"/>
      <c r="K383" s="1648"/>
    </row>
    <row r="384" spans="1:11" ht="39">
      <c r="A384" s="1612"/>
      <c r="B384" s="1637"/>
      <c r="C384" s="1637"/>
      <c r="D384" s="108" t="s">
        <v>2843</v>
      </c>
      <c r="E384" s="116" t="s">
        <v>4069</v>
      </c>
      <c r="F384" s="108" t="s">
        <v>147</v>
      </c>
      <c r="G384" s="108" t="s">
        <v>2845</v>
      </c>
      <c r="H384" s="108">
        <v>3</v>
      </c>
      <c r="I384" s="1637"/>
      <c r="J384" s="1652"/>
      <c r="K384" s="1648"/>
    </row>
    <row r="385" spans="1:11" ht="31.5" customHeight="1">
      <c r="A385" s="1609"/>
      <c r="B385" s="1637"/>
      <c r="C385" s="1637"/>
      <c r="D385" s="108" t="s">
        <v>2082</v>
      </c>
      <c r="E385" s="108" t="s">
        <v>3750</v>
      </c>
      <c r="F385" s="108" t="s">
        <v>3999</v>
      </c>
      <c r="G385" s="108"/>
      <c r="H385" s="108" t="s">
        <v>15</v>
      </c>
      <c r="I385" s="1637"/>
      <c r="J385" s="1653"/>
      <c r="K385" s="1649"/>
    </row>
    <row r="386" spans="1:11" ht="36.75" customHeight="1">
      <c r="A386" s="1642" t="s">
        <v>6312</v>
      </c>
      <c r="B386" s="1639" t="s">
        <v>4250</v>
      </c>
      <c r="C386" s="1639" t="s">
        <v>4746</v>
      </c>
      <c r="D386" s="779" t="s">
        <v>327</v>
      </c>
      <c r="E386" s="779" t="s">
        <v>193</v>
      </c>
      <c r="F386" s="779" t="s">
        <v>1715</v>
      </c>
      <c r="G386" s="779" t="s">
        <v>1719</v>
      </c>
      <c r="H386" s="779" t="s">
        <v>4338</v>
      </c>
      <c r="I386" s="1656" t="s">
        <v>1261</v>
      </c>
      <c r="J386" s="1656" t="s">
        <v>4600</v>
      </c>
      <c r="K386" s="1641" t="s">
        <v>4601</v>
      </c>
    </row>
    <row r="387" spans="1:11" ht="36.75" customHeight="1">
      <c r="A387" s="1643"/>
      <c r="B387" s="1639"/>
      <c r="C387" s="1639"/>
      <c r="D387" s="779" t="s">
        <v>327</v>
      </c>
      <c r="E387" s="779" t="s">
        <v>4599</v>
      </c>
      <c r="F387" s="779" t="s">
        <v>1715</v>
      </c>
      <c r="G387" s="779" t="s">
        <v>1718</v>
      </c>
      <c r="H387" s="779" t="s">
        <v>4339</v>
      </c>
      <c r="I387" s="1657"/>
      <c r="J387" s="1657"/>
      <c r="K387" s="1654"/>
    </row>
    <row r="388" spans="1:11" ht="36.75" customHeight="1">
      <c r="A388" s="1643"/>
      <c r="B388" s="1639"/>
      <c r="C388" s="1639"/>
      <c r="D388" s="779" t="s">
        <v>436</v>
      </c>
      <c r="E388" s="779" t="s">
        <v>19</v>
      </c>
      <c r="F388" s="779" t="s">
        <v>1715</v>
      </c>
      <c r="G388" s="779" t="s">
        <v>1717</v>
      </c>
      <c r="H388" s="779" t="s">
        <v>4339</v>
      </c>
      <c r="I388" s="1657"/>
      <c r="J388" s="1657"/>
      <c r="K388" s="1654"/>
    </row>
    <row r="389" spans="1:11" ht="36.75" customHeight="1">
      <c r="A389" s="1643"/>
      <c r="B389" s="1679" t="s">
        <v>4251</v>
      </c>
      <c r="C389" s="1679" t="s">
        <v>4747</v>
      </c>
      <c r="D389" s="106" t="s">
        <v>327</v>
      </c>
      <c r="E389" s="106" t="s">
        <v>437</v>
      </c>
      <c r="F389" s="106" t="s">
        <v>1715</v>
      </c>
      <c r="G389" s="106" t="s">
        <v>1719</v>
      </c>
      <c r="H389" s="106" t="s">
        <v>4338</v>
      </c>
      <c r="I389" s="1666" t="s">
        <v>1261</v>
      </c>
      <c r="J389" s="1666" t="s">
        <v>4600</v>
      </c>
      <c r="K389" s="1672" t="s">
        <v>4655</v>
      </c>
    </row>
    <row r="390" spans="1:11" ht="36.75" customHeight="1">
      <c r="A390" s="1643"/>
      <c r="B390" s="1679"/>
      <c r="C390" s="1679"/>
      <c r="D390" s="106" t="s">
        <v>327</v>
      </c>
      <c r="E390" s="106" t="s">
        <v>4599</v>
      </c>
      <c r="F390" s="106" t="s">
        <v>1715</v>
      </c>
      <c r="G390" s="106" t="s">
        <v>1718</v>
      </c>
      <c r="H390" s="106" t="s">
        <v>4340</v>
      </c>
      <c r="I390" s="1667"/>
      <c r="J390" s="1667"/>
      <c r="K390" s="1672"/>
    </row>
    <row r="391" spans="1:11" ht="36.75" customHeight="1">
      <c r="A391" s="1644"/>
      <c r="B391" s="1679"/>
      <c r="C391" s="1679"/>
      <c r="D391" s="106" t="s">
        <v>436</v>
      </c>
      <c r="E391" s="106" t="s">
        <v>258</v>
      </c>
      <c r="F391" s="106" t="s">
        <v>1715</v>
      </c>
      <c r="G391" s="106" t="s">
        <v>1717</v>
      </c>
      <c r="H391" s="106" t="s">
        <v>4339</v>
      </c>
      <c r="I391" s="1667"/>
      <c r="J391" s="1667"/>
      <c r="K391" s="1672"/>
    </row>
    <row r="392" spans="1:11" s="114" customFormat="1" ht="99" customHeight="1">
      <c r="A392" s="684" t="s">
        <v>6311</v>
      </c>
      <c r="B392" s="684" t="s">
        <v>4282</v>
      </c>
      <c r="C392" s="684" t="s">
        <v>4265</v>
      </c>
      <c r="D392" s="684" t="s">
        <v>4263</v>
      </c>
      <c r="E392" s="685" t="s">
        <v>4264</v>
      </c>
      <c r="F392" s="685" t="s">
        <v>147</v>
      </c>
      <c r="G392" s="685" t="s">
        <v>3489</v>
      </c>
      <c r="H392" s="685" t="s">
        <v>2506</v>
      </c>
      <c r="I392" s="688" t="s">
        <v>4266</v>
      </c>
      <c r="J392" s="684" t="s">
        <v>216</v>
      </c>
      <c r="K392" s="687"/>
    </row>
    <row r="393" spans="1:11" s="114" customFormat="1" ht="99" customHeight="1">
      <c r="A393" s="116" t="s">
        <v>6311</v>
      </c>
      <c r="B393" s="116" t="s">
        <v>6785</v>
      </c>
      <c r="C393" s="116" t="s">
        <v>4195</v>
      </c>
      <c r="D393" s="116" t="s">
        <v>4196</v>
      </c>
      <c r="E393" s="108" t="s">
        <v>3211</v>
      </c>
      <c r="F393" s="108" t="s">
        <v>321</v>
      </c>
      <c r="G393" s="108" t="s">
        <v>4197</v>
      </c>
      <c r="H393" s="108" t="s">
        <v>4198</v>
      </c>
      <c r="I393" s="149" t="s">
        <v>757</v>
      </c>
      <c r="J393" s="116" t="s">
        <v>4199</v>
      </c>
      <c r="K393" s="152" t="s">
        <v>4200</v>
      </c>
    </row>
    <row r="394" spans="1:11" ht="30" customHeight="1">
      <c r="A394" s="1639" t="s">
        <v>6310</v>
      </c>
      <c r="B394" s="1639" t="s">
        <v>5051</v>
      </c>
      <c r="C394" s="1639" t="s">
        <v>5052</v>
      </c>
      <c r="D394" s="267" t="s">
        <v>5056</v>
      </c>
      <c r="E394" s="783" t="s">
        <v>5053</v>
      </c>
      <c r="F394" s="783" t="s">
        <v>147</v>
      </c>
      <c r="G394" s="783" t="s">
        <v>1640</v>
      </c>
      <c r="H394" s="783" t="s">
        <v>2350</v>
      </c>
      <c r="I394" s="1669" t="s">
        <v>181</v>
      </c>
      <c r="J394" s="1639" t="s">
        <v>5057</v>
      </c>
      <c r="K394" s="1651" t="s">
        <v>5058</v>
      </c>
    </row>
    <row r="395" spans="1:11" ht="48" customHeight="1">
      <c r="A395" s="1639"/>
      <c r="B395" s="1639"/>
      <c r="C395" s="1639"/>
      <c r="D395" s="783" t="s">
        <v>1881</v>
      </c>
      <c r="E395" s="784" t="s">
        <v>3459</v>
      </c>
      <c r="F395" s="783" t="s">
        <v>147</v>
      </c>
      <c r="G395" s="783" t="s">
        <v>1640</v>
      </c>
      <c r="H395" s="783" t="s">
        <v>2350</v>
      </c>
      <c r="I395" s="1669"/>
      <c r="J395" s="1639"/>
      <c r="K395" s="1651"/>
    </row>
    <row r="396" spans="1:11" ht="48" customHeight="1">
      <c r="A396" s="1639"/>
      <c r="B396" s="1639"/>
      <c r="C396" s="1639"/>
      <c r="D396" s="783" t="s">
        <v>3911</v>
      </c>
      <c r="E396" s="783" t="s">
        <v>5054</v>
      </c>
      <c r="F396" s="783" t="s">
        <v>147</v>
      </c>
      <c r="G396" s="783" t="s">
        <v>1640</v>
      </c>
      <c r="H396" s="783" t="s">
        <v>2350</v>
      </c>
      <c r="I396" s="1669"/>
      <c r="J396" s="1639"/>
      <c r="K396" s="1651"/>
    </row>
    <row r="397" spans="1:11" ht="30" customHeight="1">
      <c r="A397" s="1639"/>
      <c r="B397" s="1639"/>
      <c r="C397" s="1639"/>
      <c r="D397" s="783" t="s">
        <v>5055</v>
      </c>
      <c r="E397" s="783" t="s">
        <v>3590</v>
      </c>
      <c r="F397" s="783" t="s">
        <v>147</v>
      </c>
      <c r="G397" s="783" t="s">
        <v>1919</v>
      </c>
      <c r="H397" s="783" t="s">
        <v>2350</v>
      </c>
      <c r="I397" s="1669"/>
      <c r="J397" s="1639"/>
      <c r="K397" s="1651"/>
    </row>
    <row r="398" spans="1:11" ht="31.5" customHeight="1">
      <c r="A398" s="1642" t="s">
        <v>6309</v>
      </c>
      <c r="B398" s="1645" t="s">
        <v>5167</v>
      </c>
      <c r="C398" s="1645" t="s">
        <v>5166</v>
      </c>
      <c r="D398" s="108" t="s">
        <v>2061</v>
      </c>
      <c r="E398" s="108" t="s">
        <v>5159</v>
      </c>
      <c r="F398" s="108" t="s">
        <v>147</v>
      </c>
      <c r="G398" s="108" t="s">
        <v>1640</v>
      </c>
      <c r="H398" s="108" t="s">
        <v>5160</v>
      </c>
      <c r="I398" s="1645" t="s">
        <v>5170</v>
      </c>
      <c r="J398" s="1655" t="s">
        <v>5171</v>
      </c>
      <c r="K398" s="1647"/>
    </row>
    <row r="399" spans="1:11" ht="31.5" customHeight="1">
      <c r="A399" s="1643"/>
      <c r="B399" s="1637"/>
      <c r="C399" s="1637"/>
      <c r="D399" s="108" t="s">
        <v>2061</v>
      </c>
      <c r="E399" s="116" t="s">
        <v>3467</v>
      </c>
      <c r="F399" s="108" t="s">
        <v>147</v>
      </c>
      <c r="G399" s="108" t="s">
        <v>1640</v>
      </c>
      <c r="H399" s="108" t="s">
        <v>5161</v>
      </c>
      <c r="I399" s="1637"/>
      <c r="J399" s="1652"/>
      <c r="K399" s="1648"/>
    </row>
    <row r="400" spans="1:11" ht="31.5" customHeight="1">
      <c r="A400" s="1643"/>
      <c r="B400" s="1637"/>
      <c r="C400" s="1637"/>
      <c r="D400" s="108" t="s">
        <v>49</v>
      </c>
      <c r="E400" s="108" t="s">
        <v>3538</v>
      </c>
      <c r="F400" s="108" t="s">
        <v>147</v>
      </c>
      <c r="G400" s="108" t="s">
        <v>1919</v>
      </c>
      <c r="H400" s="108" t="s">
        <v>5160</v>
      </c>
      <c r="I400" s="1637"/>
      <c r="J400" s="1652"/>
      <c r="K400" s="1648"/>
    </row>
    <row r="401" spans="1:11" ht="31.5" customHeight="1">
      <c r="A401" s="1643"/>
      <c r="B401" s="1637"/>
      <c r="C401" s="1637"/>
      <c r="D401" s="108" t="s">
        <v>2061</v>
      </c>
      <c r="E401" s="108" t="s">
        <v>5162</v>
      </c>
      <c r="F401" s="108" t="s">
        <v>3198</v>
      </c>
      <c r="G401" s="108"/>
      <c r="H401" s="108">
        <v>1</v>
      </c>
      <c r="I401" s="1637"/>
      <c r="J401" s="1652"/>
      <c r="K401" s="1648"/>
    </row>
    <row r="402" spans="1:11" ht="31.5" customHeight="1">
      <c r="A402" s="1643"/>
      <c r="B402" s="1637"/>
      <c r="C402" s="1637"/>
      <c r="D402" s="108" t="s">
        <v>5163</v>
      </c>
      <c r="E402" s="108" t="s">
        <v>5164</v>
      </c>
      <c r="F402" s="108" t="s">
        <v>3198</v>
      </c>
      <c r="G402" s="108"/>
      <c r="H402" s="108">
        <v>1</v>
      </c>
      <c r="I402" s="1637"/>
      <c r="J402" s="1652"/>
      <c r="K402" s="1648"/>
    </row>
    <row r="403" spans="1:11" ht="31.5" customHeight="1">
      <c r="A403" s="1643"/>
      <c r="B403" s="1637"/>
      <c r="C403" s="1637"/>
      <c r="D403" s="108" t="s">
        <v>327</v>
      </c>
      <c r="E403" s="108" t="s">
        <v>5165</v>
      </c>
      <c r="F403" s="108" t="s">
        <v>3198</v>
      </c>
      <c r="G403" s="108"/>
      <c r="H403" s="108">
        <v>1</v>
      </c>
      <c r="I403" s="1637"/>
      <c r="J403" s="1653"/>
      <c r="K403" s="1649"/>
    </row>
    <row r="404" spans="1:11" ht="31.5" customHeight="1">
      <c r="A404" s="1643"/>
      <c r="B404" s="1645" t="s">
        <v>5168</v>
      </c>
      <c r="C404" s="1645" t="s">
        <v>5169</v>
      </c>
      <c r="D404" s="108" t="s">
        <v>2061</v>
      </c>
      <c r="E404" s="108" t="s">
        <v>3985</v>
      </c>
      <c r="F404" s="108" t="s">
        <v>147</v>
      </c>
      <c r="G404" s="108" t="s">
        <v>1640</v>
      </c>
      <c r="H404" s="108" t="s">
        <v>3698</v>
      </c>
      <c r="I404" s="1645" t="s">
        <v>5172</v>
      </c>
      <c r="J404" s="1642" t="s">
        <v>5187</v>
      </c>
      <c r="K404" s="1647" t="s">
        <v>5186</v>
      </c>
    </row>
    <row r="405" spans="1:11" ht="31.5" customHeight="1">
      <c r="A405" s="1643"/>
      <c r="B405" s="1637"/>
      <c r="C405" s="1637"/>
      <c r="D405" s="108" t="s">
        <v>5163</v>
      </c>
      <c r="E405" s="116" t="s">
        <v>5173</v>
      </c>
      <c r="F405" s="108" t="s">
        <v>147</v>
      </c>
      <c r="G405" s="108" t="s">
        <v>1916</v>
      </c>
      <c r="H405" s="108">
        <v>1</v>
      </c>
      <c r="I405" s="1637"/>
      <c r="J405" s="1652"/>
      <c r="K405" s="1648"/>
    </row>
    <row r="406" spans="1:11" ht="31.5" customHeight="1">
      <c r="A406" s="1643"/>
      <c r="B406" s="1637"/>
      <c r="C406" s="1637"/>
      <c r="D406" s="108" t="s">
        <v>2197</v>
      </c>
      <c r="E406" s="108" t="s">
        <v>5174</v>
      </c>
      <c r="F406" s="108" t="s">
        <v>147</v>
      </c>
      <c r="G406" s="108" t="s">
        <v>1919</v>
      </c>
      <c r="H406" s="108" t="s">
        <v>3698</v>
      </c>
      <c r="I406" s="1637"/>
      <c r="J406" s="1652"/>
      <c r="K406" s="1648"/>
    </row>
    <row r="407" spans="1:11" ht="54" customHeight="1">
      <c r="A407" s="1643"/>
      <c r="B407" s="1637"/>
      <c r="C407" s="1637"/>
      <c r="D407" s="108" t="s">
        <v>327</v>
      </c>
      <c r="E407" s="116" t="s">
        <v>5178</v>
      </c>
      <c r="F407" s="108" t="s">
        <v>147</v>
      </c>
      <c r="G407" s="108" t="s">
        <v>1919</v>
      </c>
      <c r="H407" s="108" t="s">
        <v>5175</v>
      </c>
      <c r="I407" s="1637"/>
      <c r="J407" s="1652"/>
      <c r="K407" s="1648"/>
    </row>
    <row r="408" spans="1:11" ht="31.5" customHeight="1">
      <c r="A408" s="1643"/>
      <c r="B408" s="1637"/>
      <c r="C408" s="1637"/>
      <c r="D408" s="108" t="s">
        <v>436</v>
      </c>
      <c r="E408" s="108" t="s">
        <v>3229</v>
      </c>
      <c r="F408" s="108" t="s">
        <v>147</v>
      </c>
      <c r="G408" s="108" t="s">
        <v>1716</v>
      </c>
      <c r="H408" s="108" t="s">
        <v>5175</v>
      </c>
      <c r="I408" s="1637"/>
      <c r="J408" s="1652"/>
      <c r="K408" s="1648"/>
    </row>
    <row r="409" spans="1:11" ht="31.5" customHeight="1">
      <c r="A409" s="1643"/>
      <c r="B409" s="1637"/>
      <c r="C409" s="1637"/>
      <c r="D409" s="108" t="s">
        <v>5180</v>
      </c>
      <c r="E409" s="108" t="s">
        <v>5183</v>
      </c>
      <c r="F409" s="108" t="s">
        <v>321</v>
      </c>
      <c r="G409" s="108"/>
      <c r="H409" s="108" t="s">
        <v>5177</v>
      </c>
      <c r="I409" s="1637"/>
      <c r="J409" s="1652"/>
      <c r="K409" s="1648"/>
    </row>
    <row r="410" spans="1:11" ht="31.5" customHeight="1">
      <c r="A410" s="1643"/>
      <c r="B410" s="1637"/>
      <c r="C410" s="1637"/>
      <c r="D410" s="108" t="s">
        <v>5179</v>
      </c>
      <c r="E410" s="108" t="s">
        <v>5184</v>
      </c>
      <c r="F410" s="108" t="s">
        <v>321</v>
      </c>
      <c r="G410" s="108"/>
      <c r="H410" s="108" t="s">
        <v>3698</v>
      </c>
      <c r="I410" s="1637"/>
      <c r="J410" s="1653"/>
      <c r="K410" s="1649"/>
    </row>
    <row r="411" spans="1:11" ht="31.5" customHeight="1">
      <c r="A411" s="1643"/>
      <c r="B411" s="1645" t="s">
        <v>5182</v>
      </c>
      <c r="C411" s="1645" t="s">
        <v>5181</v>
      </c>
      <c r="D411" s="108" t="s">
        <v>2061</v>
      </c>
      <c r="E411" s="108" t="s">
        <v>3985</v>
      </c>
      <c r="F411" s="108" t="s">
        <v>147</v>
      </c>
      <c r="G411" s="108" t="s">
        <v>1640</v>
      </c>
      <c r="H411" s="108" t="s">
        <v>3698</v>
      </c>
      <c r="I411" s="1645" t="s">
        <v>5172</v>
      </c>
      <c r="J411" s="1645" t="s">
        <v>5188</v>
      </c>
      <c r="K411" s="1638" t="s">
        <v>5185</v>
      </c>
    </row>
    <row r="412" spans="1:11" ht="31.5" customHeight="1">
      <c r="A412" s="1643"/>
      <c r="B412" s="1637"/>
      <c r="C412" s="1637"/>
      <c r="D412" s="108" t="s">
        <v>5163</v>
      </c>
      <c r="E412" s="116" t="s">
        <v>5173</v>
      </c>
      <c r="F412" s="108" t="s">
        <v>147</v>
      </c>
      <c r="G412" s="108" t="s">
        <v>1916</v>
      </c>
      <c r="H412" s="108">
        <v>1</v>
      </c>
      <c r="I412" s="1637"/>
      <c r="J412" s="1637"/>
      <c r="K412" s="1638"/>
    </row>
    <row r="413" spans="1:11" ht="31.5" customHeight="1">
      <c r="A413" s="1643"/>
      <c r="B413" s="1637"/>
      <c r="C413" s="1637"/>
      <c r="D413" s="108" t="s">
        <v>49</v>
      </c>
      <c r="E413" s="108" t="s">
        <v>323</v>
      </c>
      <c r="F413" s="108" t="s">
        <v>147</v>
      </c>
      <c r="G413" s="108" t="s">
        <v>1919</v>
      </c>
      <c r="H413" s="108" t="s">
        <v>3698</v>
      </c>
      <c r="I413" s="1637"/>
      <c r="J413" s="1637"/>
      <c r="K413" s="1638"/>
    </row>
    <row r="414" spans="1:11" ht="54" customHeight="1">
      <c r="A414" s="1643"/>
      <c r="B414" s="1637"/>
      <c r="C414" s="1637"/>
      <c r="D414" s="108" t="s">
        <v>1881</v>
      </c>
      <c r="E414" s="116" t="s">
        <v>3647</v>
      </c>
      <c r="F414" s="108" t="s">
        <v>147</v>
      </c>
      <c r="G414" s="108" t="s">
        <v>1919</v>
      </c>
      <c r="H414" s="108" t="s">
        <v>5175</v>
      </c>
      <c r="I414" s="1637"/>
      <c r="J414" s="1637"/>
      <c r="K414" s="1638"/>
    </row>
    <row r="415" spans="1:11" ht="31.5" customHeight="1">
      <c r="A415" s="1644"/>
      <c r="B415" s="1637"/>
      <c r="C415" s="1637"/>
      <c r="D415" s="108" t="s">
        <v>5176</v>
      </c>
      <c r="E415" s="108" t="s">
        <v>5183</v>
      </c>
      <c r="F415" s="108" t="s">
        <v>321</v>
      </c>
      <c r="G415" s="108"/>
      <c r="H415" s="108" t="s">
        <v>5177</v>
      </c>
      <c r="I415" s="1637"/>
      <c r="J415" s="1637"/>
      <c r="K415" s="1638"/>
    </row>
    <row r="416" spans="1:11" ht="36.75" customHeight="1">
      <c r="A416" s="1639" t="s">
        <v>5422</v>
      </c>
      <c r="B416" s="1639" t="s">
        <v>5650</v>
      </c>
      <c r="C416" s="1639" t="s">
        <v>5417</v>
      </c>
      <c r="D416" s="792" t="s">
        <v>2081</v>
      </c>
      <c r="E416" s="792" t="s">
        <v>3197</v>
      </c>
      <c r="F416" s="792" t="s">
        <v>3198</v>
      </c>
      <c r="G416" s="792"/>
      <c r="H416" s="792">
        <v>1</v>
      </c>
      <c r="I416" s="1628" t="s">
        <v>5419</v>
      </c>
      <c r="J416" s="1628" t="s">
        <v>5420</v>
      </c>
      <c r="K416" s="1641" t="s">
        <v>5421</v>
      </c>
    </row>
    <row r="417" spans="1:11" ht="36.75" customHeight="1">
      <c r="A417" s="1639"/>
      <c r="B417" s="1639"/>
      <c r="C417" s="1639"/>
      <c r="D417" s="792" t="s">
        <v>327</v>
      </c>
      <c r="E417" s="792" t="s">
        <v>2062</v>
      </c>
      <c r="F417" s="792" t="s">
        <v>3198</v>
      </c>
      <c r="G417" s="792"/>
      <c r="H417" s="792">
        <v>1</v>
      </c>
      <c r="I417" s="1628"/>
      <c r="J417" s="1628"/>
      <c r="K417" s="1654"/>
    </row>
    <row r="418" spans="1:11" ht="36.75" customHeight="1">
      <c r="A418" s="1639"/>
      <c r="B418" s="1639"/>
      <c r="C418" s="1639"/>
      <c r="D418" s="792" t="s">
        <v>434</v>
      </c>
      <c r="E418" s="792" t="s">
        <v>5418</v>
      </c>
      <c r="F418" s="792" t="s">
        <v>3198</v>
      </c>
      <c r="G418" s="792"/>
      <c r="H418" s="792">
        <v>1</v>
      </c>
      <c r="I418" s="1628"/>
      <c r="J418" s="1628"/>
      <c r="K418" s="1654"/>
    </row>
    <row r="419" spans="1:11" ht="30" customHeight="1">
      <c r="A419" s="1645" t="s">
        <v>6308</v>
      </c>
      <c r="B419" s="1645" t="s">
        <v>5806</v>
      </c>
      <c r="C419" s="1645" t="s">
        <v>5809</v>
      </c>
      <c r="D419" s="110" t="s">
        <v>2073</v>
      </c>
      <c r="E419" s="108" t="s">
        <v>3505</v>
      </c>
      <c r="F419" s="108" t="s">
        <v>147</v>
      </c>
      <c r="G419" s="108" t="s">
        <v>1640</v>
      </c>
      <c r="H419" s="108" t="s">
        <v>2230</v>
      </c>
      <c r="I419" s="1684" t="s">
        <v>181</v>
      </c>
      <c r="J419" s="1645" t="s">
        <v>5807</v>
      </c>
      <c r="K419" s="1646"/>
    </row>
    <row r="420" spans="1:11" ht="48" customHeight="1">
      <c r="A420" s="1645"/>
      <c r="B420" s="1645"/>
      <c r="C420" s="1645"/>
      <c r="D420" s="108" t="s">
        <v>2843</v>
      </c>
      <c r="E420" s="116" t="s">
        <v>5810</v>
      </c>
      <c r="F420" s="108" t="s">
        <v>147</v>
      </c>
      <c r="G420" s="108" t="s">
        <v>2845</v>
      </c>
      <c r="H420" s="108" t="s">
        <v>2230</v>
      </c>
      <c r="I420" s="1684"/>
      <c r="J420" s="1645"/>
      <c r="K420" s="1646"/>
    </row>
    <row r="421" spans="1:11" ht="48" customHeight="1">
      <c r="A421" s="1645"/>
      <c r="B421" s="1645"/>
      <c r="C421" s="1645"/>
      <c r="D421" s="108" t="s">
        <v>3714</v>
      </c>
      <c r="E421" s="116" t="s">
        <v>5811</v>
      </c>
      <c r="F421" s="108" t="s">
        <v>2058</v>
      </c>
      <c r="G421" s="108"/>
      <c r="H421" s="108" t="s">
        <v>999</v>
      </c>
      <c r="I421" s="1684"/>
      <c r="J421" s="1645"/>
      <c r="K421" s="1646"/>
    </row>
    <row r="422" spans="1:11" ht="30" customHeight="1">
      <c r="A422" s="1645"/>
      <c r="B422" s="1645"/>
      <c r="C422" s="1645"/>
      <c r="D422" s="108" t="s">
        <v>2082</v>
      </c>
      <c r="E422" s="108" t="s">
        <v>3448</v>
      </c>
      <c r="F422" s="108" t="s">
        <v>2058</v>
      </c>
      <c r="G422" s="108"/>
      <c r="H422" s="108" t="s">
        <v>5808</v>
      </c>
      <c r="I422" s="1684"/>
      <c r="J422" s="1645"/>
      <c r="K422" s="1646"/>
    </row>
    <row r="423" spans="1:11" ht="52.5" customHeight="1">
      <c r="A423" s="1639" t="s">
        <v>6307</v>
      </c>
      <c r="B423" s="1639" t="s">
        <v>5858</v>
      </c>
      <c r="C423" s="1639" t="s">
        <v>5859</v>
      </c>
      <c r="D423" s="839" t="s">
        <v>3589</v>
      </c>
      <c r="E423" s="839" t="s">
        <v>5011</v>
      </c>
      <c r="F423" s="839" t="s">
        <v>147</v>
      </c>
      <c r="G423" s="839" t="s">
        <v>5860</v>
      </c>
      <c r="H423" s="839" t="s">
        <v>2230</v>
      </c>
      <c r="I423" s="1628" t="s">
        <v>144</v>
      </c>
      <c r="J423" s="1628" t="s">
        <v>2</v>
      </c>
      <c r="K423" s="1641" t="s">
        <v>5865</v>
      </c>
    </row>
    <row r="424" spans="1:11" ht="52.5" customHeight="1">
      <c r="A424" s="1639"/>
      <c r="B424" s="1639"/>
      <c r="C424" s="1639"/>
      <c r="D424" s="838" t="s">
        <v>5864</v>
      </c>
      <c r="E424" s="839" t="s">
        <v>5861</v>
      </c>
      <c r="F424" s="839" t="s">
        <v>321</v>
      </c>
      <c r="G424" s="839" t="s">
        <v>2059</v>
      </c>
      <c r="H424" s="839">
        <v>1</v>
      </c>
      <c r="I424" s="1628"/>
      <c r="J424" s="1628"/>
      <c r="K424" s="1654"/>
    </row>
    <row r="425" spans="1:11" ht="52.5" customHeight="1">
      <c r="A425" s="1639"/>
      <c r="B425" s="1639"/>
      <c r="C425" s="1639"/>
      <c r="D425" s="838" t="s">
        <v>5863</v>
      </c>
      <c r="E425" s="839" t="s">
        <v>5862</v>
      </c>
      <c r="F425" s="839" t="s">
        <v>321</v>
      </c>
      <c r="G425" s="839" t="s">
        <v>2059</v>
      </c>
      <c r="H425" s="839">
        <v>8</v>
      </c>
      <c r="I425" s="1628"/>
      <c r="J425" s="1628"/>
      <c r="K425" s="1654"/>
    </row>
    <row r="426" spans="1:11" ht="30" customHeight="1">
      <c r="A426" s="1645" t="s">
        <v>6306</v>
      </c>
      <c r="B426" s="1637" t="s">
        <v>5995</v>
      </c>
      <c r="C426" s="1637" t="s">
        <v>5994</v>
      </c>
      <c r="D426" s="108" t="s">
        <v>2081</v>
      </c>
      <c r="E426" s="108" t="s">
        <v>3995</v>
      </c>
      <c r="F426" s="108" t="s">
        <v>147</v>
      </c>
      <c r="G426" s="108" t="s">
        <v>1916</v>
      </c>
      <c r="H426" s="108">
        <v>1</v>
      </c>
      <c r="I426" s="1637" t="s">
        <v>86</v>
      </c>
      <c r="J426" s="1637" t="s">
        <v>5998</v>
      </c>
      <c r="K426" s="1638" t="s">
        <v>5997</v>
      </c>
    </row>
    <row r="427" spans="1:11" ht="30" customHeight="1">
      <c r="A427" s="1637"/>
      <c r="B427" s="1637"/>
      <c r="C427" s="1637"/>
      <c r="D427" s="110" t="s">
        <v>3176</v>
      </c>
      <c r="E427" s="108" t="s">
        <v>5988</v>
      </c>
      <c r="F427" s="108" t="s">
        <v>321</v>
      </c>
      <c r="G427" s="108"/>
      <c r="H427" s="108" t="s">
        <v>3178</v>
      </c>
      <c r="I427" s="1637"/>
      <c r="J427" s="1637"/>
      <c r="K427" s="1638"/>
    </row>
    <row r="428" spans="1:11" ht="30" customHeight="1">
      <c r="A428" s="1637"/>
      <c r="B428" s="1637"/>
      <c r="C428" s="1637"/>
      <c r="D428" s="110" t="s">
        <v>2197</v>
      </c>
      <c r="E428" s="108" t="s">
        <v>5989</v>
      </c>
      <c r="F428" s="108" t="s">
        <v>147</v>
      </c>
      <c r="G428" s="108" t="s">
        <v>1716</v>
      </c>
      <c r="H428" s="108" t="s">
        <v>3178</v>
      </c>
      <c r="I428" s="1637"/>
      <c r="J428" s="1637"/>
      <c r="K428" s="1638"/>
    </row>
    <row r="429" spans="1:11" ht="49.5" customHeight="1">
      <c r="A429" s="1637"/>
      <c r="B429" s="1637"/>
      <c r="C429" s="1637"/>
      <c r="D429" s="108" t="s">
        <v>1921</v>
      </c>
      <c r="E429" s="116" t="s">
        <v>2505</v>
      </c>
      <c r="F429" s="108" t="s">
        <v>321</v>
      </c>
      <c r="G429" s="108"/>
      <c r="H429" s="108" t="s">
        <v>5990</v>
      </c>
      <c r="I429" s="1637"/>
      <c r="J429" s="1637"/>
      <c r="K429" s="1638"/>
    </row>
    <row r="430" spans="1:11" ht="30" customHeight="1">
      <c r="A430" s="1637"/>
      <c r="B430" s="1637"/>
      <c r="C430" s="1637"/>
      <c r="D430" s="110" t="s">
        <v>434</v>
      </c>
      <c r="E430" s="108" t="s">
        <v>5991</v>
      </c>
      <c r="F430" s="108" t="s">
        <v>147</v>
      </c>
      <c r="G430" s="108" t="s">
        <v>1640</v>
      </c>
      <c r="H430" s="108" t="s">
        <v>5990</v>
      </c>
      <c r="I430" s="1637"/>
      <c r="J430" s="1637"/>
      <c r="K430" s="1638"/>
    </row>
    <row r="431" spans="1:11" ht="49.5" customHeight="1">
      <c r="A431" s="1637"/>
      <c r="B431" s="1637"/>
      <c r="C431" s="1637"/>
      <c r="D431" s="108" t="s">
        <v>436</v>
      </c>
      <c r="E431" s="116" t="s">
        <v>324</v>
      </c>
      <c r="F431" s="108" t="s">
        <v>147</v>
      </c>
      <c r="G431" s="108" t="s">
        <v>5996</v>
      </c>
      <c r="H431" s="108" t="s">
        <v>5990</v>
      </c>
      <c r="I431" s="1637"/>
      <c r="J431" s="1637"/>
      <c r="K431" s="1638"/>
    </row>
    <row r="432" spans="1:11" ht="30" customHeight="1">
      <c r="A432" s="1637"/>
      <c r="B432" s="1637"/>
      <c r="C432" s="1637"/>
      <c r="D432" s="108" t="s">
        <v>3441</v>
      </c>
      <c r="E432" s="108" t="s">
        <v>5992</v>
      </c>
      <c r="F432" s="108" t="s">
        <v>147</v>
      </c>
      <c r="G432" s="108" t="s">
        <v>1716</v>
      </c>
      <c r="H432" s="108" t="s">
        <v>5993</v>
      </c>
      <c r="I432" s="1637"/>
      <c r="J432" s="1637"/>
      <c r="K432" s="1638"/>
    </row>
    <row r="433" spans="1:11" ht="30" customHeight="1">
      <c r="A433" s="1608" t="s">
        <v>6304</v>
      </c>
      <c r="B433" s="1640" t="s">
        <v>6302</v>
      </c>
      <c r="C433" s="1640" t="s">
        <v>5980</v>
      </c>
      <c r="D433" s="903" t="s">
        <v>3458</v>
      </c>
      <c r="E433" s="903" t="s">
        <v>5981</v>
      </c>
      <c r="F433" s="903" t="s">
        <v>2058</v>
      </c>
      <c r="G433" s="903"/>
      <c r="H433" s="903" t="s">
        <v>3187</v>
      </c>
      <c r="I433" s="1640" t="s">
        <v>303</v>
      </c>
      <c r="J433" s="1640" t="s">
        <v>5982</v>
      </c>
      <c r="K433" s="1641" t="s">
        <v>5983</v>
      </c>
    </row>
    <row r="434" spans="1:11" ht="30" customHeight="1">
      <c r="A434" s="1612"/>
      <c r="B434" s="1640"/>
      <c r="C434" s="1640"/>
      <c r="D434" s="267" t="s">
        <v>2081</v>
      </c>
      <c r="E434" s="903" t="s">
        <v>425</v>
      </c>
      <c r="F434" s="903" t="s">
        <v>2058</v>
      </c>
      <c r="G434" s="903"/>
      <c r="H434" s="903" t="s">
        <v>2063</v>
      </c>
      <c r="I434" s="1640"/>
      <c r="J434" s="1640"/>
      <c r="K434" s="1641"/>
    </row>
    <row r="435" spans="1:11" ht="49.5" customHeight="1">
      <c r="A435" s="1612"/>
      <c r="B435" s="1640"/>
      <c r="C435" s="1640"/>
      <c r="D435" s="903" t="s">
        <v>2843</v>
      </c>
      <c r="E435" s="904" t="s">
        <v>4068</v>
      </c>
      <c r="F435" s="903" t="s">
        <v>147</v>
      </c>
      <c r="G435" s="903" t="s">
        <v>1640</v>
      </c>
      <c r="H435" s="903">
        <v>1</v>
      </c>
      <c r="I435" s="1640"/>
      <c r="J435" s="1640"/>
      <c r="K435" s="1641"/>
    </row>
    <row r="436" spans="1:11" ht="30" customHeight="1">
      <c r="A436" s="1612"/>
      <c r="B436" s="1640"/>
      <c r="C436" s="1640"/>
      <c r="D436" s="903" t="s">
        <v>2082</v>
      </c>
      <c r="E436" s="903" t="s">
        <v>5889</v>
      </c>
      <c r="F436" s="903" t="s">
        <v>600</v>
      </c>
      <c r="G436" s="903"/>
      <c r="H436" s="903" t="s">
        <v>15</v>
      </c>
      <c r="I436" s="1640"/>
      <c r="J436" s="1640"/>
      <c r="K436" s="1641"/>
    </row>
    <row r="437" spans="1:11" ht="30" customHeight="1">
      <c r="A437" s="1612"/>
      <c r="B437" s="1640" t="s">
        <v>6303</v>
      </c>
      <c r="C437" s="1640" t="s">
        <v>5984</v>
      </c>
      <c r="D437" s="903" t="s">
        <v>2081</v>
      </c>
      <c r="E437" s="903" t="s">
        <v>324</v>
      </c>
      <c r="F437" s="903" t="s">
        <v>147</v>
      </c>
      <c r="G437" s="903" t="s">
        <v>1640</v>
      </c>
      <c r="H437" s="903">
        <v>1</v>
      </c>
      <c r="I437" s="1640" t="s">
        <v>5987</v>
      </c>
      <c r="J437" s="1640" t="s">
        <v>115</v>
      </c>
      <c r="K437" s="1641"/>
    </row>
    <row r="438" spans="1:11" ht="30" customHeight="1">
      <c r="A438" s="1609"/>
      <c r="B438" s="1640"/>
      <c r="C438" s="1640"/>
      <c r="D438" s="267" t="s">
        <v>3441</v>
      </c>
      <c r="E438" s="903" t="s">
        <v>5985</v>
      </c>
      <c r="F438" s="903" t="s">
        <v>147</v>
      </c>
      <c r="G438" s="903" t="s">
        <v>1716</v>
      </c>
      <c r="H438" s="903" t="s">
        <v>5986</v>
      </c>
      <c r="I438" s="1640"/>
      <c r="J438" s="1640"/>
      <c r="K438" s="1641"/>
    </row>
    <row r="439" spans="1:11" ht="30" customHeight="1">
      <c r="A439" s="1645" t="s">
        <v>6305</v>
      </c>
      <c r="B439" s="1637" t="s">
        <v>6335</v>
      </c>
      <c r="C439" s="1637" t="s">
        <v>5875</v>
      </c>
      <c r="D439" s="902" t="s">
        <v>5876</v>
      </c>
      <c r="E439" s="902" t="s">
        <v>5877</v>
      </c>
      <c r="F439" s="902" t="s">
        <v>147</v>
      </c>
      <c r="G439" s="902" t="s">
        <v>1640</v>
      </c>
      <c r="H439" s="902">
        <v>1</v>
      </c>
      <c r="I439" s="1637" t="s">
        <v>182</v>
      </c>
      <c r="J439" s="1637" t="s">
        <v>5874</v>
      </c>
      <c r="K439" s="1638"/>
    </row>
    <row r="440" spans="1:11" ht="30" customHeight="1">
      <c r="A440" s="1637"/>
      <c r="B440" s="1637"/>
      <c r="C440" s="1637"/>
      <c r="D440" s="110" t="s">
        <v>49</v>
      </c>
      <c r="E440" s="902" t="s">
        <v>3496</v>
      </c>
      <c r="F440" s="902" t="s">
        <v>147</v>
      </c>
      <c r="G440" s="902" t="s">
        <v>1640</v>
      </c>
      <c r="H440" s="902">
        <v>1</v>
      </c>
      <c r="I440" s="1637"/>
      <c r="J440" s="1637"/>
      <c r="K440" s="1638"/>
    </row>
    <row r="441" spans="1:11" ht="49.5" customHeight="1">
      <c r="A441" s="1637"/>
      <c r="B441" s="1637"/>
      <c r="C441" s="1637"/>
      <c r="D441" s="902" t="s">
        <v>1881</v>
      </c>
      <c r="E441" s="901" t="s">
        <v>3164</v>
      </c>
      <c r="F441" s="902" t="s">
        <v>147</v>
      </c>
      <c r="G441" s="902" t="s">
        <v>1634</v>
      </c>
      <c r="H441" s="902">
        <v>1</v>
      </c>
      <c r="I441" s="1637"/>
      <c r="J441" s="1637"/>
      <c r="K441" s="1638"/>
    </row>
    <row r="442" spans="1:11" ht="30" customHeight="1">
      <c r="A442" s="1637"/>
      <c r="B442" s="1637"/>
      <c r="C442" s="1637"/>
      <c r="D442" s="902" t="s">
        <v>2082</v>
      </c>
      <c r="E442" s="902" t="s">
        <v>5878</v>
      </c>
      <c r="F442" s="902" t="s">
        <v>2058</v>
      </c>
      <c r="G442" s="902"/>
      <c r="H442" s="902" t="s">
        <v>15</v>
      </c>
      <c r="I442" s="1637"/>
      <c r="J442" s="1637"/>
      <c r="K442" s="1638"/>
    </row>
    <row r="443" spans="1:11" s="122" customFormat="1" ht="30" customHeight="1">
      <c r="A443" s="1608" t="s">
        <v>6619</v>
      </c>
      <c r="B443" s="1608" t="s">
        <v>6626</v>
      </c>
      <c r="C443" s="1608" t="s">
        <v>6597</v>
      </c>
      <c r="D443" s="1030" t="s">
        <v>6598</v>
      </c>
      <c r="E443" s="1030" t="s">
        <v>6599</v>
      </c>
      <c r="F443" s="1029" t="s">
        <v>147</v>
      </c>
      <c r="G443" s="1029" t="s">
        <v>2845</v>
      </c>
      <c r="H443" s="556">
        <v>1</v>
      </c>
      <c r="I443" s="1640" t="s">
        <v>6607</v>
      </c>
      <c r="J443" s="1640" t="s">
        <v>6608</v>
      </c>
      <c r="K443" s="1641" t="s">
        <v>6623</v>
      </c>
    </row>
    <row r="444" spans="1:11" s="122" customFormat="1" ht="30" customHeight="1">
      <c r="A444" s="1612"/>
      <c r="B444" s="1612"/>
      <c r="C444" s="1612"/>
      <c r="D444" s="1030" t="s">
        <v>2081</v>
      </c>
      <c r="E444" s="1030" t="s">
        <v>6600</v>
      </c>
      <c r="F444" s="1029" t="s">
        <v>147</v>
      </c>
      <c r="G444" s="1029" t="s">
        <v>1916</v>
      </c>
      <c r="H444" s="556">
        <v>1</v>
      </c>
      <c r="I444" s="1640"/>
      <c r="J444" s="1640"/>
      <c r="K444" s="1641"/>
    </row>
    <row r="445" spans="1:11" s="122" customFormat="1" ht="39.75" customHeight="1">
      <c r="A445" s="1612"/>
      <c r="B445" s="1612"/>
      <c r="C445" s="1612"/>
      <c r="D445" s="1030" t="s">
        <v>6601</v>
      </c>
      <c r="E445" s="1029" t="s">
        <v>6605</v>
      </c>
      <c r="F445" s="1029" t="s">
        <v>321</v>
      </c>
      <c r="G445" s="1029"/>
      <c r="H445" s="556" t="s">
        <v>6602</v>
      </c>
      <c r="I445" s="1640"/>
      <c r="J445" s="1640"/>
      <c r="K445" s="1641"/>
    </row>
    <row r="446" spans="1:11" s="122" customFormat="1" ht="54.75" customHeight="1">
      <c r="A446" s="1612"/>
      <c r="B446" s="1609"/>
      <c r="C446" s="1609"/>
      <c r="D446" s="1030" t="s">
        <v>6603</v>
      </c>
      <c r="E446" s="1029" t="s">
        <v>6606</v>
      </c>
      <c r="F446" s="1029" t="s">
        <v>147</v>
      </c>
      <c r="G446" s="1029" t="s">
        <v>3216</v>
      </c>
      <c r="H446" s="1029" t="s">
        <v>6604</v>
      </c>
      <c r="I446" s="1640"/>
      <c r="J446" s="1640"/>
      <c r="K446" s="1641"/>
    </row>
    <row r="447" spans="1:11" s="122" customFormat="1" ht="44.25" customHeight="1">
      <c r="A447" s="1645" t="s">
        <v>6620</v>
      </c>
      <c r="B447" s="1645" t="s">
        <v>6627</v>
      </c>
      <c r="C447" s="1645" t="s">
        <v>6622</v>
      </c>
      <c r="D447" s="1031" t="s">
        <v>6609</v>
      </c>
      <c r="E447" s="1031" t="s">
        <v>3990</v>
      </c>
      <c r="F447" s="121" t="s">
        <v>147</v>
      </c>
      <c r="G447" s="121"/>
      <c r="H447" s="121">
        <v>1</v>
      </c>
      <c r="I447" s="1637" t="s">
        <v>6607</v>
      </c>
      <c r="J447" s="1637" t="s">
        <v>6617</v>
      </c>
      <c r="K447" s="1638" t="s">
        <v>6624</v>
      </c>
    </row>
    <row r="448" spans="1:11" s="122" customFormat="1" ht="30" customHeight="1">
      <c r="A448" s="1645"/>
      <c r="B448" s="1645"/>
      <c r="C448" s="1645"/>
      <c r="D448" s="1032" t="s">
        <v>6610</v>
      </c>
      <c r="E448" s="1032" t="s">
        <v>6599</v>
      </c>
      <c r="F448" s="1031" t="s">
        <v>147</v>
      </c>
      <c r="G448" s="1031" t="s">
        <v>2845</v>
      </c>
      <c r="H448" s="113">
        <v>2</v>
      </c>
      <c r="I448" s="1637"/>
      <c r="J448" s="1637"/>
      <c r="K448" s="1638"/>
    </row>
    <row r="449" spans="1:11" s="122" customFormat="1" ht="30" customHeight="1">
      <c r="A449" s="1645"/>
      <c r="B449" s="1645"/>
      <c r="C449" s="1645"/>
      <c r="D449" s="1032" t="s">
        <v>2081</v>
      </c>
      <c r="E449" s="1032" t="s">
        <v>6600</v>
      </c>
      <c r="F449" s="1031" t="s">
        <v>147</v>
      </c>
      <c r="G449" s="1031" t="s">
        <v>1916</v>
      </c>
      <c r="H449" s="113">
        <v>2</v>
      </c>
      <c r="I449" s="1637"/>
      <c r="J449" s="1637"/>
      <c r="K449" s="1638"/>
    </row>
    <row r="450" spans="1:11" s="122" customFormat="1" ht="39.75" customHeight="1">
      <c r="A450" s="1645"/>
      <c r="B450" s="1645"/>
      <c r="C450" s="1645"/>
      <c r="D450" s="1032" t="s">
        <v>6611</v>
      </c>
      <c r="E450" s="1031" t="s">
        <v>6615</v>
      </c>
      <c r="F450" s="1031" t="s">
        <v>321</v>
      </c>
      <c r="G450" s="1031"/>
      <c r="H450" s="113" t="s">
        <v>6612</v>
      </c>
      <c r="I450" s="1637"/>
      <c r="J450" s="1637"/>
      <c r="K450" s="1638"/>
    </row>
    <row r="451" spans="1:11" s="122" customFormat="1" ht="54.75" customHeight="1">
      <c r="A451" s="1645"/>
      <c r="B451" s="1645"/>
      <c r="C451" s="1645"/>
      <c r="D451" s="1032" t="s">
        <v>6613</v>
      </c>
      <c r="E451" s="1031" t="s">
        <v>6616</v>
      </c>
      <c r="F451" s="1031" t="s">
        <v>147</v>
      </c>
      <c r="G451" s="1031" t="s">
        <v>3216</v>
      </c>
      <c r="H451" s="1031" t="s">
        <v>6614</v>
      </c>
      <c r="I451" s="1637"/>
      <c r="J451" s="1637"/>
      <c r="K451" s="1638"/>
    </row>
    <row r="452" spans="1:11" s="122" customFormat="1" ht="44.25" customHeight="1">
      <c r="A452" s="1645"/>
      <c r="B452" s="1639" t="s">
        <v>6628</v>
      </c>
      <c r="C452" s="1639" t="s">
        <v>6621</v>
      </c>
      <c r="D452" s="1029" t="s">
        <v>6609</v>
      </c>
      <c r="E452" s="1029" t="s">
        <v>3990</v>
      </c>
      <c r="F452" s="278" t="s">
        <v>147</v>
      </c>
      <c r="G452" s="278"/>
      <c r="H452" s="278">
        <v>1</v>
      </c>
      <c r="I452" s="1640" t="s">
        <v>6607</v>
      </c>
      <c r="J452" s="1640" t="s">
        <v>6618</v>
      </c>
      <c r="K452" s="1641" t="s">
        <v>6625</v>
      </c>
    </row>
    <row r="453" spans="1:11" s="122" customFormat="1" ht="30" customHeight="1">
      <c r="A453" s="1645"/>
      <c r="B453" s="1639"/>
      <c r="C453" s="1639"/>
      <c r="D453" s="1030" t="s">
        <v>6610</v>
      </c>
      <c r="E453" s="1030" t="s">
        <v>6599</v>
      </c>
      <c r="F453" s="1029" t="s">
        <v>147</v>
      </c>
      <c r="G453" s="1029" t="s">
        <v>2845</v>
      </c>
      <c r="H453" s="556">
        <v>2</v>
      </c>
      <c r="I453" s="1640"/>
      <c r="J453" s="1640"/>
      <c r="K453" s="1641"/>
    </row>
    <row r="454" spans="1:11" s="122" customFormat="1" ht="30" customHeight="1">
      <c r="A454" s="1645"/>
      <c r="B454" s="1639"/>
      <c r="C454" s="1639"/>
      <c r="D454" s="1030" t="s">
        <v>2081</v>
      </c>
      <c r="E454" s="1030" t="s">
        <v>6600</v>
      </c>
      <c r="F454" s="1029" t="s">
        <v>147</v>
      </c>
      <c r="G454" s="1029" t="s">
        <v>1916</v>
      </c>
      <c r="H454" s="556">
        <v>2</v>
      </c>
      <c r="I454" s="1640"/>
      <c r="J454" s="1640"/>
      <c r="K454" s="1641"/>
    </row>
    <row r="455" spans="1:11" s="122" customFormat="1" ht="39.75" customHeight="1">
      <c r="A455" s="1645"/>
      <c r="B455" s="1639"/>
      <c r="C455" s="1639"/>
      <c r="D455" s="1030" t="s">
        <v>6611</v>
      </c>
      <c r="E455" s="1029" t="s">
        <v>6615</v>
      </c>
      <c r="F455" s="1029" t="s">
        <v>321</v>
      </c>
      <c r="G455" s="1029"/>
      <c r="H455" s="556" t="s">
        <v>6612</v>
      </c>
      <c r="I455" s="1640"/>
      <c r="J455" s="1640"/>
      <c r="K455" s="1641"/>
    </row>
    <row r="456" spans="1:11" s="122" customFormat="1" ht="54.75" customHeight="1">
      <c r="A456" s="1645"/>
      <c r="B456" s="1639"/>
      <c r="C456" s="1639"/>
      <c r="D456" s="1030" t="s">
        <v>6613</v>
      </c>
      <c r="E456" s="1029" t="s">
        <v>6616</v>
      </c>
      <c r="F456" s="1029" t="s">
        <v>147</v>
      </c>
      <c r="G456" s="1029" t="s">
        <v>3216</v>
      </c>
      <c r="H456" s="1029" t="s">
        <v>6614</v>
      </c>
      <c r="I456" s="1640"/>
      <c r="J456" s="1640"/>
      <c r="K456" s="1641"/>
    </row>
    <row r="457" spans="1:11" s="275" customFormat="1" ht="54.75" customHeight="1">
      <c r="A457" s="1645" t="s">
        <v>7025</v>
      </c>
      <c r="B457" s="1637" t="s">
        <v>7186</v>
      </c>
      <c r="C457" s="1637" t="s">
        <v>7026</v>
      </c>
      <c r="D457" s="1108" t="s">
        <v>2843</v>
      </c>
      <c r="E457" s="1107" t="s">
        <v>7024</v>
      </c>
      <c r="F457" s="1108" t="s">
        <v>147</v>
      </c>
      <c r="G457" s="1108" t="s">
        <v>2845</v>
      </c>
      <c r="H457" s="1108">
        <v>1</v>
      </c>
      <c r="I457" s="1637" t="s">
        <v>7027</v>
      </c>
      <c r="J457" s="1637" t="s">
        <v>7028</v>
      </c>
      <c r="K457" s="1638"/>
    </row>
    <row r="458" spans="1:11" s="275" customFormat="1" ht="34.5" customHeight="1">
      <c r="A458" s="1645"/>
      <c r="B458" s="1637"/>
      <c r="C458" s="1637"/>
      <c r="D458" s="110" t="s">
        <v>1881</v>
      </c>
      <c r="E458" s="1108" t="s">
        <v>3164</v>
      </c>
      <c r="F458" s="1108" t="s">
        <v>147</v>
      </c>
      <c r="G458" s="1108" t="s">
        <v>1640</v>
      </c>
      <c r="H458" s="1108">
        <v>1</v>
      </c>
      <c r="I458" s="1637"/>
      <c r="J458" s="1637"/>
      <c r="K458" s="1638"/>
    </row>
    <row r="459" spans="1:11" s="275" customFormat="1" ht="34.5" customHeight="1">
      <c r="A459" s="1645"/>
      <c r="B459" s="1637"/>
      <c r="C459" s="1637"/>
      <c r="D459" s="1108" t="s">
        <v>49</v>
      </c>
      <c r="E459" s="1107" t="s">
        <v>3496</v>
      </c>
      <c r="F459" s="1108" t="s">
        <v>147</v>
      </c>
      <c r="G459" s="1108" t="s">
        <v>1640</v>
      </c>
      <c r="H459" s="1108">
        <v>1</v>
      </c>
      <c r="I459" s="1637"/>
      <c r="J459" s="1637"/>
      <c r="K459" s="1638"/>
    </row>
    <row r="460" spans="1:11" s="275" customFormat="1" ht="34.5" customHeight="1">
      <c r="A460" s="1645"/>
      <c r="B460" s="1637"/>
      <c r="C460" s="1637"/>
      <c r="D460" s="1108" t="s">
        <v>2082</v>
      </c>
      <c r="E460" s="1107" t="s">
        <v>4011</v>
      </c>
      <c r="F460" s="1108" t="s">
        <v>2058</v>
      </c>
      <c r="G460" s="1108"/>
      <c r="H460" s="1108" t="s">
        <v>15</v>
      </c>
      <c r="I460" s="1637"/>
      <c r="J460" s="1637"/>
      <c r="K460" s="1638"/>
    </row>
    <row r="461" spans="1:11" s="275" customFormat="1" ht="34.5" customHeight="1">
      <c r="A461" s="1637"/>
      <c r="B461" s="1637"/>
      <c r="C461" s="1637"/>
      <c r="D461" s="1108" t="s">
        <v>7021</v>
      </c>
      <c r="E461" s="1108" t="s">
        <v>7022</v>
      </c>
      <c r="F461" s="1108" t="s">
        <v>3152</v>
      </c>
      <c r="G461" s="1108"/>
      <c r="H461" s="1108" t="s">
        <v>7023</v>
      </c>
      <c r="I461" s="1637"/>
      <c r="J461" s="1637"/>
      <c r="K461" s="1638"/>
    </row>
    <row r="462" spans="1:11" ht="54.75" customHeight="1">
      <c r="A462" s="1639" t="s">
        <v>7195</v>
      </c>
      <c r="B462" s="1640" t="s">
        <v>7189</v>
      </c>
      <c r="C462" s="1640" t="s">
        <v>7044</v>
      </c>
      <c r="D462" s="1105" t="s">
        <v>2843</v>
      </c>
      <c r="E462" s="1104" t="s">
        <v>7049</v>
      </c>
      <c r="F462" s="1105" t="s">
        <v>147</v>
      </c>
      <c r="G462" s="1105" t="s">
        <v>2845</v>
      </c>
      <c r="H462" s="1105">
        <v>1</v>
      </c>
      <c r="I462" s="1640" t="s">
        <v>7051</v>
      </c>
      <c r="J462" s="1640" t="s">
        <v>7052</v>
      </c>
      <c r="K462" s="1641" t="s">
        <v>7053</v>
      </c>
    </row>
    <row r="463" spans="1:11" ht="34.5" customHeight="1">
      <c r="A463" s="1639"/>
      <c r="B463" s="1640"/>
      <c r="C463" s="1640"/>
      <c r="D463" s="267" t="s">
        <v>1881</v>
      </c>
      <c r="E463" s="1105" t="s">
        <v>3448</v>
      </c>
      <c r="F463" s="1105" t="s">
        <v>147</v>
      </c>
      <c r="G463" s="1105" t="s">
        <v>1640</v>
      </c>
      <c r="H463" s="1105">
        <v>1</v>
      </c>
      <c r="I463" s="1640"/>
      <c r="J463" s="1640"/>
      <c r="K463" s="1641"/>
    </row>
    <row r="464" spans="1:11" ht="34.5" customHeight="1">
      <c r="A464" s="1639"/>
      <c r="B464" s="1640"/>
      <c r="C464" s="1640"/>
      <c r="D464" s="1105" t="s">
        <v>49</v>
      </c>
      <c r="E464" s="1104" t="s">
        <v>7045</v>
      </c>
      <c r="F464" s="1105" t="s">
        <v>147</v>
      </c>
      <c r="G464" s="1105" t="s">
        <v>1716</v>
      </c>
      <c r="H464" s="1105">
        <v>1</v>
      </c>
      <c r="I464" s="1640"/>
      <c r="J464" s="1640"/>
      <c r="K464" s="1641"/>
    </row>
    <row r="465" spans="1:11" ht="34.5" customHeight="1">
      <c r="A465" s="1639"/>
      <c r="B465" s="1640"/>
      <c r="C465" s="1640"/>
      <c r="D465" s="1105" t="s">
        <v>2082</v>
      </c>
      <c r="E465" s="1104" t="s">
        <v>3448</v>
      </c>
      <c r="F465" s="1105" t="s">
        <v>2058</v>
      </c>
      <c r="G465" s="1105"/>
      <c r="H465" s="1105" t="s">
        <v>7046</v>
      </c>
      <c r="I465" s="1640"/>
      <c r="J465" s="1640"/>
      <c r="K465" s="1641"/>
    </row>
    <row r="466" spans="1:11" ht="34.5" customHeight="1">
      <c r="A466" s="1639"/>
      <c r="B466" s="1640"/>
      <c r="C466" s="1640"/>
      <c r="D466" s="1105" t="s">
        <v>1881</v>
      </c>
      <c r="E466" s="1105" t="s">
        <v>3211</v>
      </c>
      <c r="F466" s="1105" t="s">
        <v>147</v>
      </c>
      <c r="G466" s="1105" t="s">
        <v>1640</v>
      </c>
      <c r="H466" s="1105">
        <v>8</v>
      </c>
      <c r="I466" s="1640"/>
      <c r="J466" s="1640"/>
      <c r="K466" s="1641"/>
    </row>
    <row r="467" spans="1:11" ht="34.5" customHeight="1">
      <c r="A467" s="1639"/>
      <c r="B467" s="1640"/>
      <c r="C467" s="1640"/>
      <c r="D467" s="267" t="s">
        <v>4939</v>
      </c>
      <c r="E467" s="1105" t="s">
        <v>7047</v>
      </c>
      <c r="F467" s="1105" t="s">
        <v>147</v>
      </c>
      <c r="G467" s="1105" t="s">
        <v>1640</v>
      </c>
      <c r="H467" s="1105">
        <v>8</v>
      </c>
      <c r="I467" s="1640"/>
      <c r="J467" s="1640"/>
      <c r="K467" s="1641"/>
    </row>
    <row r="468" spans="1:11" ht="54.75" customHeight="1">
      <c r="A468" s="1639"/>
      <c r="B468" s="1640"/>
      <c r="C468" s="1640"/>
      <c r="D468" s="1105" t="s">
        <v>3703</v>
      </c>
      <c r="E468" s="1104" t="s">
        <v>7050</v>
      </c>
      <c r="F468" s="1105" t="s">
        <v>147</v>
      </c>
      <c r="G468" s="1105" t="s">
        <v>2845</v>
      </c>
      <c r="H468" s="1105">
        <v>15</v>
      </c>
      <c r="I468" s="1640"/>
      <c r="J468" s="1640"/>
      <c r="K468" s="1641"/>
    </row>
    <row r="469" spans="1:11" ht="34.5" customHeight="1">
      <c r="A469" s="1639"/>
      <c r="B469" s="1640"/>
      <c r="C469" s="1640"/>
      <c r="D469" s="1105" t="s">
        <v>436</v>
      </c>
      <c r="E469" s="1104" t="s">
        <v>3229</v>
      </c>
      <c r="F469" s="1105" t="s">
        <v>147</v>
      </c>
      <c r="G469" s="1105" t="s">
        <v>1716</v>
      </c>
      <c r="H469" s="1105" t="s">
        <v>7048</v>
      </c>
      <c r="I469" s="1640"/>
      <c r="J469" s="1640"/>
      <c r="K469" s="1641"/>
    </row>
    <row r="470" spans="1:11" ht="34.5" customHeight="1">
      <c r="A470" s="1640"/>
      <c r="B470" s="1640"/>
      <c r="C470" s="1640"/>
      <c r="D470" s="1105" t="s">
        <v>97</v>
      </c>
      <c r="E470" s="1105" t="s">
        <v>5011</v>
      </c>
      <c r="F470" s="1105" t="s">
        <v>147</v>
      </c>
      <c r="G470" s="1105" t="s">
        <v>1919</v>
      </c>
      <c r="H470" s="1105">
        <v>15</v>
      </c>
      <c r="I470" s="1640"/>
      <c r="J470" s="1640"/>
      <c r="K470" s="1641"/>
    </row>
    <row r="471" spans="1:11" s="275" customFormat="1" ht="54.75" customHeight="1">
      <c r="A471" s="1642" t="s">
        <v>7194</v>
      </c>
      <c r="B471" s="1637" t="s">
        <v>7190</v>
      </c>
      <c r="C471" s="1637" t="s">
        <v>7061</v>
      </c>
      <c r="D471" s="1108" t="s">
        <v>7054</v>
      </c>
      <c r="E471" s="1107" t="s">
        <v>7055</v>
      </c>
      <c r="F471" s="1108" t="s">
        <v>147</v>
      </c>
      <c r="G471" s="1108" t="s">
        <v>1716</v>
      </c>
      <c r="H471" s="1108" t="s">
        <v>7056</v>
      </c>
      <c r="I471" s="1637" t="s">
        <v>7051</v>
      </c>
      <c r="J471" s="1637" t="s">
        <v>7058</v>
      </c>
      <c r="K471" s="1638" t="s">
        <v>7060</v>
      </c>
    </row>
    <row r="472" spans="1:11" s="275" customFormat="1" ht="57.75" customHeight="1">
      <c r="A472" s="1643"/>
      <c r="B472" s="1637"/>
      <c r="C472" s="1637"/>
      <c r="D472" s="110" t="s">
        <v>2843</v>
      </c>
      <c r="E472" s="1107" t="s">
        <v>7049</v>
      </c>
      <c r="F472" s="1108" t="s">
        <v>147</v>
      </c>
      <c r="G472" s="1108" t="s">
        <v>2845</v>
      </c>
      <c r="H472" s="1108">
        <v>1</v>
      </c>
      <c r="I472" s="1637"/>
      <c r="J472" s="1637"/>
      <c r="K472" s="1638"/>
    </row>
    <row r="473" spans="1:11" s="275" customFormat="1" ht="34.5" customHeight="1">
      <c r="A473" s="1643"/>
      <c r="B473" s="1637"/>
      <c r="C473" s="1637"/>
      <c r="D473" s="110" t="s">
        <v>1881</v>
      </c>
      <c r="E473" s="1108" t="s">
        <v>3448</v>
      </c>
      <c r="F473" s="1108" t="s">
        <v>147</v>
      </c>
      <c r="G473" s="1108" t="s">
        <v>1640</v>
      </c>
      <c r="H473" s="1108">
        <v>1</v>
      </c>
      <c r="I473" s="1637"/>
      <c r="J473" s="1637"/>
      <c r="K473" s="1638"/>
    </row>
    <row r="474" spans="1:11" s="275" customFormat="1" ht="34.5" customHeight="1">
      <c r="A474" s="1643"/>
      <c r="B474" s="1637"/>
      <c r="C474" s="1637"/>
      <c r="D474" s="1108" t="s">
        <v>49</v>
      </c>
      <c r="E474" s="1107" t="s">
        <v>7045</v>
      </c>
      <c r="F474" s="1108" t="s">
        <v>147</v>
      </c>
      <c r="G474" s="1108" t="s">
        <v>1716</v>
      </c>
      <c r="H474" s="1108">
        <v>1</v>
      </c>
      <c r="I474" s="1637"/>
      <c r="J474" s="1637"/>
      <c r="K474" s="1638"/>
    </row>
    <row r="475" spans="1:11" s="275" customFormat="1" ht="34.5" customHeight="1">
      <c r="A475" s="1643"/>
      <c r="B475" s="1637"/>
      <c r="C475" s="1637"/>
      <c r="D475" s="1108" t="s">
        <v>7057</v>
      </c>
      <c r="E475" s="1107" t="s">
        <v>3448</v>
      </c>
      <c r="F475" s="1108" t="s">
        <v>2058</v>
      </c>
      <c r="G475" s="1108"/>
      <c r="H475" s="1108" t="s">
        <v>7046</v>
      </c>
      <c r="I475" s="1637"/>
      <c r="J475" s="1637"/>
      <c r="K475" s="1638"/>
    </row>
    <row r="476" spans="1:11" s="275" customFormat="1" ht="34.5" customHeight="1">
      <c r="A476" s="1643"/>
      <c r="B476" s="1637"/>
      <c r="C476" s="1637"/>
      <c r="D476" s="1108" t="s">
        <v>1881</v>
      </c>
      <c r="E476" s="1108" t="s">
        <v>3211</v>
      </c>
      <c r="F476" s="1108" t="s">
        <v>147</v>
      </c>
      <c r="G476" s="1108" t="s">
        <v>1640</v>
      </c>
      <c r="H476" s="1108">
        <v>8</v>
      </c>
      <c r="I476" s="1637"/>
      <c r="J476" s="1637"/>
      <c r="K476" s="1638"/>
    </row>
    <row r="477" spans="1:11" s="275" customFormat="1" ht="34.5" customHeight="1">
      <c r="A477" s="1643"/>
      <c r="B477" s="1637"/>
      <c r="C477" s="1637"/>
      <c r="D477" s="110" t="s">
        <v>4939</v>
      </c>
      <c r="E477" s="1108" t="s">
        <v>7047</v>
      </c>
      <c r="F477" s="1108" t="s">
        <v>147</v>
      </c>
      <c r="G477" s="1108" t="s">
        <v>1640</v>
      </c>
      <c r="H477" s="1108">
        <v>8</v>
      </c>
      <c r="I477" s="1637"/>
      <c r="J477" s="1637"/>
      <c r="K477" s="1638"/>
    </row>
    <row r="478" spans="1:11" s="275" customFormat="1" ht="54.75" customHeight="1">
      <c r="A478" s="1643"/>
      <c r="B478" s="1637"/>
      <c r="C478" s="1637"/>
      <c r="D478" s="1108" t="s">
        <v>3703</v>
      </c>
      <c r="E478" s="1107" t="s">
        <v>7059</v>
      </c>
      <c r="F478" s="1108" t="s">
        <v>147</v>
      </c>
      <c r="G478" s="1108" t="s">
        <v>2845</v>
      </c>
      <c r="H478" s="1108">
        <v>15</v>
      </c>
      <c r="I478" s="1637"/>
      <c r="J478" s="1637"/>
      <c r="K478" s="1638"/>
    </row>
    <row r="479" spans="1:11" s="275" customFormat="1" ht="34.5" customHeight="1">
      <c r="A479" s="1643"/>
      <c r="B479" s="1637"/>
      <c r="C479" s="1637"/>
      <c r="D479" s="1108" t="s">
        <v>436</v>
      </c>
      <c r="E479" s="1107" t="s">
        <v>3229</v>
      </c>
      <c r="F479" s="1108" t="s">
        <v>147</v>
      </c>
      <c r="G479" s="1108" t="s">
        <v>1716</v>
      </c>
      <c r="H479" s="1108" t="s">
        <v>7048</v>
      </c>
      <c r="I479" s="1637"/>
      <c r="J479" s="1637"/>
      <c r="K479" s="1638"/>
    </row>
    <row r="480" spans="1:11" s="275" customFormat="1" ht="34.5" customHeight="1">
      <c r="A480" s="1643"/>
      <c r="B480" s="1637"/>
      <c r="C480" s="1637"/>
      <c r="D480" s="1108" t="s">
        <v>97</v>
      </c>
      <c r="E480" s="1108" t="s">
        <v>5011</v>
      </c>
      <c r="F480" s="1108" t="s">
        <v>147</v>
      </c>
      <c r="G480" s="1108" t="s">
        <v>1919</v>
      </c>
      <c r="H480" s="1108">
        <v>15</v>
      </c>
      <c r="I480" s="1637"/>
      <c r="J480" s="1637"/>
      <c r="K480" s="1638"/>
    </row>
    <row r="481" spans="1:11" s="275" customFormat="1" ht="54.75" customHeight="1">
      <c r="A481" s="1643"/>
      <c r="B481" s="1640" t="s">
        <v>7191</v>
      </c>
      <c r="C481" s="1640" t="s">
        <v>7062</v>
      </c>
      <c r="D481" s="1105" t="s">
        <v>7054</v>
      </c>
      <c r="E481" s="1104" t="s">
        <v>7055</v>
      </c>
      <c r="F481" s="1105" t="s">
        <v>147</v>
      </c>
      <c r="G481" s="1105" t="s">
        <v>1716</v>
      </c>
      <c r="H481" s="1105" t="s">
        <v>7063</v>
      </c>
      <c r="I481" s="1640" t="s">
        <v>7051</v>
      </c>
      <c r="J481" s="1640" t="s">
        <v>7064</v>
      </c>
      <c r="K481" s="1641" t="s">
        <v>7065</v>
      </c>
    </row>
    <row r="482" spans="1:11" s="275" customFormat="1" ht="57.75" customHeight="1">
      <c r="A482" s="1643"/>
      <c r="B482" s="1640"/>
      <c r="C482" s="1640"/>
      <c r="D482" s="267" t="s">
        <v>2843</v>
      </c>
      <c r="E482" s="1104" t="s">
        <v>7049</v>
      </c>
      <c r="F482" s="1105" t="s">
        <v>147</v>
      </c>
      <c r="G482" s="1105" t="s">
        <v>2845</v>
      </c>
      <c r="H482" s="1105">
        <v>1</v>
      </c>
      <c r="I482" s="1640"/>
      <c r="J482" s="1640"/>
      <c r="K482" s="1641"/>
    </row>
    <row r="483" spans="1:11" s="275" customFormat="1" ht="34.5" customHeight="1">
      <c r="A483" s="1643"/>
      <c r="B483" s="1640"/>
      <c r="C483" s="1640"/>
      <c r="D483" s="267" t="s">
        <v>1881</v>
      </c>
      <c r="E483" s="1105" t="s">
        <v>3448</v>
      </c>
      <c r="F483" s="1105" t="s">
        <v>147</v>
      </c>
      <c r="G483" s="1105" t="s">
        <v>1640</v>
      </c>
      <c r="H483" s="1105">
        <v>1</v>
      </c>
      <c r="I483" s="1640"/>
      <c r="J483" s="1640"/>
      <c r="K483" s="1641"/>
    </row>
    <row r="484" spans="1:11" s="275" customFormat="1" ht="34.5" customHeight="1">
      <c r="A484" s="1643"/>
      <c r="B484" s="1640"/>
      <c r="C484" s="1640"/>
      <c r="D484" s="1105" t="s">
        <v>49</v>
      </c>
      <c r="E484" s="1104" t="s">
        <v>7045</v>
      </c>
      <c r="F484" s="1105" t="s">
        <v>147</v>
      </c>
      <c r="G484" s="1105" t="s">
        <v>1716</v>
      </c>
      <c r="H484" s="1105">
        <v>1</v>
      </c>
      <c r="I484" s="1640"/>
      <c r="J484" s="1640"/>
      <c r="K484" s="1641"/>
    </row>
    <row r="485" spans="1:11" s="275" customFormat="1" ht="34.5" customHeight="1">
      <c r="A485" s="1643"/>
      <c r="B485" s="1640"/>
      <c r="C485" s="1640"/>
      <c r="D485" s="1105" t="s">
        <v>7057</v>
      </c>
      <c r="E485" s="1104" t="s">
        <v>3448</v>
      </c>
      <c r="F485" s="1105" t="s">
        <v>2058</v>
      </c>
      <c r="G485" s="1105"/>
      <c r="H485" s="1105" t="s">
        <v>7046</v>
      </c>
      <c r="I485" s="1640"/>
      <c r="J485" s="1640"/>
      <c r="K485" s="1641"/>
    </row>
    <row r="486" spans="1:11" s="275" customFormat="1" ht="34.5" customHeight="1">
      <c r="A486" s="1643"/>
      <c r="B486" s="1640"/>
      <c r="C486" s="1640"/>
      <c r="D486" s="1105" t="s">
        <v>1881</v>
      </c>
      <c r="E486" s="1105" t="s">
        <v>3211</v>
      </c>
      <c r="F486" s="1105" t="s">
        <v>147</v>
      </c>
      <c r="G486" s="1105" t="s">
        <v>1640</v>
      </c>
      <c r="H486" s="1105">
        <v>8</v>
      </c>
      <c r="I486" s="1640"/>
      <c r="J486" s="1640"/>
      <c r="K486" s="1641"/>
    </row>
    <row r="487" spans="1:11" s="275" customFormat="1" ht="34.5" customHeight="1">
      <c r="A487" s="1643"/>
      <c r="B487" s="1640"/>
      <c r="C487" s="1640"/>
      <c r="D487" s="267" t="s">
        <v>4939</v>
      </c>
      <c r="E487" s="1105" t="s">
        <v>7047</v>
      </c>
      <c r="F487" s="1105" t="s">
        <v>147</v>
      </c>
      <c r="G487" s="1105" t="s">
        <v>1640</v>
      </c>
      <c r="H487" s="1105">
        <v>8</v>
      </c>
      <c r="I487" s="1640"/>
      <c r="J487" s="1640"/>
      <c r="K487" s="1641"/>
    </row>
    <row r="488" spans="1:11" s="275" customFormat="1" ht="54.75" customHeight="1">
      <c r="A488" s="1643"/>
      <c r="B488" s="1640"/>
      <c r="C488" s="1640"/>
      <c r="D488" s="1105" t="s">
        <v>3703</v>
      </c>
      <c r="E488" s="1104" t="s">
        <v>7059</v>
      </c>
      <c r="F488" s="1105" t="s">
        <v>147</v>
      </c>
      <c r="G488" s="1105" t="s">
        <v>2845</v>
      </c>
      <c r="H488" s="1105">
        <v>15</v>
      </c>
      <c r="I488" s="1640"/>
      <c r="J488" s="1640"/>
      <c r="K488" s="1641"/>
    </row>
    <row r="489" spans="1:11" s="275" customFormat="1" ht="34.5" customHeight="1">
      <c r="A489" s="1643"/>
      <c r="B489" s="1640"/>
      <c r="C489" s="1640"/>
      <c r="D489" s="1105" t="s">
        <v>436</v>
      </c>
      <c r="E489" s="1104" t="s">
        <v>3229</v>
      </c>
      <c r="F489" s="1105" t="s">
        <v>147</v>
      </c>
      <c r="G489" s="1105" t="s">
        <v>1716</v>
      </c>
      <c r="H489" s="1105" t="s">
        <v>7048</v>
      </c>
      <c r="I489" s="1640"/>
      <c r="J489" s="1640"/>
      <c r="K489" s="1641"/>
    </row>
    <row r="490" spans="1:11" s="275" customFormat="1" ht="34.5" customHeight="1">
      <c r="A490" s="1643"/>
      <c r="B490" s="1640"/>
      <c r="C490" s="1640"/>
      <c r="D490" s="1105" t="s">
        <v>97</v>
      </c>
      <c r="E490" s="1105" t="s">
        <v>5011</v>
      </c>
      <c r="F490" s="1105" t="s">
        <v>147</v>
      </c>
      <c r="G490" s="1105" t="s">
        <v>1919</v>
      </c>
      <c r="H490" s="1105">
        <v>15</v>
      </c>
      <c r="I490" s="1640"/>
      <c r="J490" s="1640"/>
      <c r="K490" s="1641"/>
    </row>
    <row r="491" spans="1:11" s="275" customFormat="1" ht="54.75" customHeight="1">
      <c r="A491" s="1643"/>
      <c r="B491" s="1637" t="s">
        <v>7192</v>
      </c>
      <c r="C491" s="1637" t="s">
        <v>7066</v>
      </c>
      <c r="D491" s="1108" t="s">
        <v>7054</v>
      </c>
      <c r="E491" s="1107" t="s">
        <v>7055</v>
      </c>
      <c r="F491" s="1108" t="s">
        <v>147</v>
      </c>
      <c r="G491" s="1108" t="s">
        <v>1716</v>
      </c>
      <c r="H491" s="1108">
        <v>12</v>
      </c>
      <c r="I491" s="1637" t="s">
        <v>7051</v>
      </c>
      <c r="J491" s="1637" t="s">
        <v>7058</v>
      </c>
      <c r="K491" s="1638" t="s">
        <v>7067</v>
      </c>
    </row>
    <row r="492" spans="1:11" s="275" customFormat="1" ht="57.75" customHeight="1">
      <c r="A492" s="1643"/>
      <c r="B492" s="1637"/>
      <c r="C492" s="1637"/>
      <c r="D492" s="110" t="s">
        <v>2843</v>
      </c>
      <c r="E492" s="1107" t="s">
        <v>7049</v>
      </c>
      <c r="F492" s="1108" t="s">
        <v>147</v>
      </c>
      <c r="G492" s="1108" t="s">
        <v>2845</v>
      </c>
      <c r="H492" s="1108">
        <v>1</v>
      </c>
      <c r="I492" s="1637"/>
      <c r="J492" s="1637"/>
      <c r="K492" s="1638"/>
    </row>
    <row r="493" spans="1:11" s="275" customFormat="1" ht="34.5" customHeight="1">
      <c r="A493" s="1643"/>
      <c r="B493" s="1637"/>
      <c r="C493" s="1637"/>
      <c r="D493" s="110" t="s">
        <v>1881</v>
      </c>
      <c r="E493" s="1108" t="s">
        <v>3448</v>
      </c>
      <c r="F493" s="1108" t="s">
        <v>147</v>
      </c>
      <c r="G493" s="1108" t="s">
        <v>1640</v>
      </c>
      <c r="H493" s="1108">
        <v>1</v>
      </c>
      <c r="I493" s="1637"/>
      <c r="J493" s="1637"/>
      <c r="K493" s="1638"/>
    </row>
    <row r="494" spans="1:11" s="275" customFormat="1" ht="34.5" customHeight="1">
      <c r="A494" s="1643"/>
      <c r="B494" s="1637"/>
      <c r="C494" s="1637"/>
      <c r="D494" s="1108" t="s">
        <v>49</v>
      </c>
      <c r="E494" s="1107" t="s">
        <v>7045</v>
      </c>
      <c r="F494" s="1108" t="s">
        <v>147</v>
      </c>
      <c r="G494" s="1108" t="s">
        <v>1716</v>
      </c>
      <c r="H494" s="1108">
        <v>1</v>
      </c>
      <c r="I494" s="1637"/>
      <c r="J494" s="1637"/>
      <c r="K494" s="1638"/>
    </row>
    <row r="495" spans="1:11" s="275" customFormat="1" ht="34.5" customHeight="1">
      <c r="A495" s="1643"/>
      <c r="B495" s="1637"/>
      <c r="C495" s="1637"/>
      <c r="D495" s="1108" t="s">
        <v>7057</v>
      </c>
      <c r="E495" s="1107" t="s">
        <v>3448</v>
      </c>
      <c r="F495" s="1108" t="s">
        <v>2058</v>
      </c>
      <c r="G495" s="1108"/>
      <c r="H495" s="1108" t="s">
        <v>7046</v>
      </c>
      <c r="I495" s="1637"/>
      <c r="J495" s="1637"/>
      <c r="K495" s="1638"/>
    </row>
    <row r="496" spans="1:11" s="275" customFormat="1" ht="34.5" customHeight="1">
      <c r="A496" s="1643"/>
      <c r="B496" s="1637"/>
      <c r="C496" s="1637"/>
      <c r="D496" s="1108" t="s">
        <v>1881</v>
      </c>
      <c r="E496" s="1108" t="s">
        <v>3211</v>
      </c>
      <c r="F496" s="1108" t="s">
        <v>147</v>
      </c>
      <c r="G496" s="1108" t="s">
        <v>1640</v>
      </c>
      <c r="H496" s="1108">
        <v>8</v>
      </c>
      <c r="I496" s="1637"/>
      <c r="J496" s="1637"/>
      <c r="K496" s="1638"/>
    </row>
    <row r="497" spans="1:11" s="275" customFormat="1" ht="34.5" customHeight="1">
      <c r="A497" s="1643"/>
      <c r="B497" s="1637"/>
      <c r="C497" s="1637"/>
      <c r="D497" s="110" t="s">
        <v>4939</v>
      </c>
      <c r="E497" s="1108" t="s">
        <v>7047</v>
      </c>
      <c r="F497" s="1108" t="s">
        <v>147</v>
      </c>
      <c r="G497" s="1108" t="s">
        <v>1640</v>
      </c>
      <c r="H497" s="1108">
        <v>8</v>
      </c>
      <c r="I497" s="1637"/>
      <c r="J497" s="1637"/>
      <c r="K497" s="1638"/>
    </row>
    <row r="498" spans="1:11" s="275" customFormat="1" ht="54.75" customHeight="1">
      <c r="A498" s="1643"/>
      <c r="B498" s="1637"/>
      <c r="C498" s="1637"/>
      <c r="D498" s="1108" t="s">
        <v>3703</v>
      </c>
      <c r="E498" s="1107" t="s">
        <v>7059</v>
      </c>
      <c r="F498" s="1108" t="s">
        <v>147</v>
      </c>
      <c r="G498" s="1108" t="s">
        <v>2845</v>
      </c>
      <c r="H498" s="1108">
        <v>15</v>
      </c>
      <c r="I498" s="1637"/>
      <c r="J498" s="1637"/>
      <c r="K498" s="1638"/>
    </row>
    <row r="499" spans="1:11" s="275" customFormat="1" ht="34.5" customHeight="1">
      <c r="A499" s="1643"/>
      <c r="B499" s="1637"/>
      <c r="C499" s="1637"/>
      <c r="D499" s="1108" t="s">
        <v>436</v>
      </c>
      <c r="E499" s="1107" t="s">
        <v>3229</v>
      </c>
      <c r="F499" s="1108" t="s">
        <v>147</v>
      </c>
      <c r="G499" s="1108" t="s">
        <v>1716</v>
      </c>
      <c r="H499" s="1108" t="s">
        <v>7048</v>
      </c>
      <c r="I499" s="1637"/>
      <c r="J499" s="1637"/>
      <c r="K499" s="1638"/>
    </row>
    <row r="500" spans="1:11" s="275" customFormat="1" ht="34.5" customHeight="1">
      <c r="A500" s="1643"/>
      <c r="B500" s="1637"/>
      <c r="C500" s="1637"/>
      <c r="D500" s="1108" t="s">
        <v>97</v>
      </c>
      <c r="E500" s="1108" t="s">
        <v>5011</v>
      </c>
      <c r="F500" s="1108" t="s">
        <v>147</v>
      </c>
      <c r="G500" s="1108" t="s">
        <v>1919</v>
      </c>
      <c r="H500" s="1108">
        <v>15</v>
      </c>
      <c r="I500" s="1637"/>
      <c r="J500" s="1637"/>
      <c r="K500" s="1638"/>
    </row>
    <row r="501" spans="1:11" s="275" customFormat="1" ht="54.75" customHeight="1">
      <c r="A501" s="1643"/>
      <c r="B501" s="1640" t="s">
        <v>7193</v>
      </c>
      <c r="C501" s="1640" t="s">
        <v>7068</v>
      </c>
      <c r="D501" s="1105" t="s">
        <v>2843</v>
      </c>
      <c r="E501" s="1104" t="s">
        <v>7049</v>
      </c>
      <c r="F501" s="1105" t="s">
        <v>147</v>
      </c>
      <c r="G501" s="1105" t="s">
        <v>2845</v>
      </c>
      <c r="H501" s="1105">
        <v>1</v>
      </c>
      <c r="I501" s="1640" t="s">
        <v>3221</v>
      </c>
      <c r="J501" s="1640" t="s">
        <v>7069</v>
      </c>
      <c r="K501" s="1641"/>
    </row>
    <row r="502" spans="1:11" s="275" customFormat="1" ht="34.5" customHeight="1">
      <c r="A502" s="1643"/>
      <c r="B502" s="1640"/>
      <c r="C502" s="1640"/>
      <c r="D502" s="267" t="s">
        <v>1881</v>
      </c>
      <c r="E502" s="1105" t="s">
        <v>3448</v>
      </c>
      <c r="F502" s="1105" t="s">
        <v>147</v>
      </c>
      <c r="G502" s="1105" t="s">
        <v>1640</v>
      </c>
      <c r="H502" s="1105">
        <v>1</v>
      </c>
      <c r="I502" s="1640"/>
      <c r="J502" s="1640"/>
      <c r="K502" s="1641"/>
    </row>
    <row r="503" spans="1:11" s="275" customFormat="1" ht="34.5" customHeight="1">
      <c r="A503" s="1643"/>
      <c r="B503" s="1640"/>
      <c r="C503" s="1640"/>
      <c r="D503" s="1105" t="s">
        <v>49</v>
      </c>
      <c r="E503" s="1104" t="s">
        <v>7045</v>
      </c>
      <c r="F503" s="1105" t="s">
        <v>147</v>
      </c>
      <c r="G503" s="1105" t="s">
        <v>1716</v>
      </c>
      <c r="H503" s="1105">
        <v>1</v>
      </c>
      <c r="I503" s="1640"/>
      <c r="J503" s="1640"/>
      <c r="K503" s="1641"/>
    </row>
    <row r="504" spans="1:11" s="275" customFormat="1" ht="34.5" customHeight="1">
      <c r="A504" s="1643"/>
      <c r="B504" s="1640"/>
      <c r="C504" s="1640"/>
      <c r="D504" s="1105" t="s">
        <v>2082</v>
      </c>
      <c r="E504" s="1104" t="s">
        <v>3448</v>
      </c>
      <c r="F504" s="1105" t="s">
        <v>2058</v>
      </c>
      <c r="G504" s="1105"/>
      <c r="H504" s="1105" t="s">
        <v>7046</v>
      </c>
      <c r="I504" s="1640"/>
      <c r="J504" s="1640"/>
      <c r="K504" s="1641"/>
    </row>
    <row r="505" spans="1:11" s="275" customFormat="1" ht="34.5" customHeight="1">
      <c r="A505" s="1643"/>
      <c r="B505" s="1640"/>
      <c r="C505" s="1640"/>
      <c r="D505" s="1105" t="s">
        <v>1881</v>
      </c>
      <c r="E505" s="1105" t="s">
        <v>3211</v>
      </c>
      <c r="F505" s="1105" t="s">
        <v>147</v>
      </c>
      <c r="G505" s="1105" t="s">
        <v>1640</v>
      </c>
      <c r="H505" s="1105">
        <v>8</v>
      </c>
      <c r="I505" s="1640"/>
      <c r="J505" s="1640"/>
      <c r="K505" s="1641"/>
    </row>
    <row r="506" spans="1:11" s="275" customFormat="1" ht="34.5" customHeight="1">
      <c r="A506" s="1643"/>
      <c r="B506" s="1640"/>
      <c r="C506" s="1640"/>
      <c r="D506" s="267" t="s">
        <v>4939</v>
      </c>
      <c r="E506" s="1105" t="s">
        <v>7047</v>
      </c>
      <c r="F506" s="1105" t="s">
        <v>147</v>
      </c>
      <c r="G506" s="1105" t="s">
        <v>1640</v>
      </c>
      <c r="H506" s="1105">
        <v>8</v>
      </c>
      <c r="I506" s="1640"/>
      <c r="J506" s="1640"/>
      <c r="K506" s="1641"/>
    </row>
    <row r="507" spans="1:11" s="275" customFormat="1" ht="54.75" customHeight="1">
      <c r="A507" s="1643"/>
      <c r="B507" s="1640"/>
      <c r="C507" s="1640"/>
      <c r="D507" s="1105" t="s">
        <v>3703</v>
      </c>
      <c r="E507" s="1104" t="s">
        <v>7059</v>
      </c>
      <c r="F507" s="1105" t="s">
        <v>147</v>
      </c>
      <c r="G507" s="1105" t="s">
        <v>2845</v>
      </c>
      <c r="H507" s="1105">
        <v>15</v>
      </c>
      <c r="I507" s="1640"/>
      <c r="J507" s="1640"/>
      <c r="K507" s="1641"/>
    </row>
    <row r="508" spans="1:11" s="275" customFormat="1" ht="34.5" customHeight="1">
      <c r="A508" s="1643"/>
      <c r="B508" s="1640"/>
      <c r="C508" s="1640"/>
      <c r="D508" s="1105" t="s">
        <v>436</v>
      </c>
      <c r="E508" s="1104" t="s">
        <v>3229</v>
      </c>
      <c r="F508" s="1105" t="s">
        <v>147</v>
      </c>
      <c r="G508" s="1105" t="s">
        <v>1716</v>
      </c>
      <c r="H508" s="1105" t="s">
        <v>7048</v>
      </c>
      <c r="I508" s="1640"/>
      <c r="J508" s="1640"/>
      <c r="K508" s="1641"/>
    </row>
    <row r="509" spans="1:11" s="275" customFormat="1" ht="34.5" customHeight="1">
      <c r="A509" s="1644"/>
      <c r="B509" s="1640"/>
      <c r="C509" s="1640"/>
      <c r="D509" s="1105" t="s">
        <v>97</v>
      </c>
      <c r="E509" s="1105" t="s">
        <v>5011</v>
      </c>
      <c r="F509" s="1105" t="s">
        <v>147</v>
      </c>
      <c r="G509" s="1105" t="s">
        <v>1919</v>
      </c>
      <c r="H509" s="1105">
        <v>15</v>
      </c>
      <c r="I509" s="1640"/>
      <c r="J509" s="1640"/>
      <c r="K509" s="1641"/>
    </row>
    <row r="510" spans="1:11" ht="51.75" customHeight="1">
      <c r="A510" s="1639" t="s">
        <v>4485</v>
      </c>
      <c r="B510" s="1639" t="s">
        <v>7533</v>
      </c>
      <c r="C510" s="1639" t="s">
        <v>7535</v>
      </c>
      <c r="D510" s="1326" t="s">
        <v>3589</v>
      </c>
      <c r="E510" s="1329" t="s">
        <v>3990</v>
      </c>
      <c r="F510" s="1326" t="s">
        <v>147</v>
      </c>
      <c r="G510" s="1326" t="s">
        <v>7538</v>
      </c>
      <c r="H510" s="350" t="s">
        <v>6104</v>
      </c>
      <c r="I510" s="1639" t="s">
        <v>86</v>
      </c>
      <c r="J510" s="1640" t="s">
        <v>2</v>
      </c>
      <c r="K510" s="1616" t="s">
        <v>7540</v>
      </c>
    </row>
    <row r="511" spans="1:11" ht="54" customHeight="1">
      <c r="A511" s="1639"/>
      <c r="B511" s="1640"/>
      <c r="C511" s="1640"/>
      <c r="D511" s="1329" t="s">
        <v>2347</v>
      </c>
      <c r="E511" s="1329" t="s">
        <v>7539</v>
      </c>
      <c r="F511" s="1329" t="s">
        <v>2058</v>
      </c>
      <c r="G511" s="1329"/>
      <c r="H511" s="350" t="s">
        <v>421</v>
      </c>
      <c r="I511" s="1639"/>
      <c r="J511" s="1640"/>
      <c r="K511" s="1617"/>
    </row>
    <row r="512" spans="1:11" ht="36" customHeight="1">
      <c r="A512" s="1639"/>
      <c r="B512" s="1642" t="s">
        <v>7534</v>
      </c>
      <c r="C512" s="1645" t="s">
        <v>7536</v>
      </c>
      <c r="D512" s="1327" t="s">
        <v>3589</v>
      </c>
      <c r="E512" s="1328" t="s">
        <v>3990</v>
      </c>
      <c r="F512" s="1327" t="s">
        <v>147</v>
      </c>
      <c r="G512" s="1327" t="s">
        <v>4132</v>
      </c>
      <c r="H512" s="837">
        <v>1</v>
      </c>
      <c r="I512" s="1645" t="s">
        <v>86</v>
      </c>
      <c r="J512" s="1637" t="s">
        <v>7541</v>
      </c>
      <c r="K512" s="1617"/>
    </row>
    <row r="513" spans="1:11" ht="36" customHeight="1">
      <c r="A513" s="1639"/>
      <c r="B513" s="1644"/>
      <c r="C513" s="1637"/>
      <c r="D513" s="1328" t="s">
        <v>2347</v>
      </c>
      <c r="E513" s="1328" t="s">
        <v>7539</v>
      </c>
      <c r="F513" s="1328" t="s">
        <v>2058</v>
      </c>
      <c r="G513" s="1328"/>
      <c r="H513" s="837" t="s">
        <v>421</v>
      </c>
      <c r="I513" s="1645"/>
      <c r="J513" s="1637"/>
      <c r="K513" s="1617"/>
    </row>
    <row r="514" spans="1:11" ht="50.25" customHeight="1">
      <c r="A514" s="1639"/>
      <c r="B514" s="1331"/>
      <c r="C514" s="1329" t="s">
        <v>7537</v>
      </c>
      <c r="D514" s="1329" t="s">
        <v>2347</v>
      </c>
      <c r="E514" s="1326" t="s">
        <v>7539</v>
      </c>
      <c r="F514" s="1329" t="s">
        <v>2058</v>
      </c>
      <c r="G514" s="1329"/>
      <c r="H514" s="350" t="s">
        <v>421</v>
      </c>
      <c r="I514" s="1329" t="s">
        <v>86</v>
      </c>
      <c r="J514" s="1326" t="s">
        <v>7542</v>
      </c>
      <c r="K514" s="1618"/>
    </row>
    <row r="515" spans="1:11" s="275" customFormat="1" ht="54.75" customHeight="1">
      <c r="A515" s="1642" t="s">
        <v>7679</v>
      </c>
      <c r="B515" s="1637" t="s">
        <v>7789</v>
      </c>
      <c r="C515" s="1637" t="s">
        <v>7676</v>
      </c>
      <c r="D515" s="1353" t="s">
        <v>2197</v>
      </c>
      <c r="E515" s="1352" t="s">
        <v>7673</v>
      </c>
      <c r="F515" s="1353" t="s">
        <v>147</v>
      </c>
      <c r="G515" s="1353" t="s">
        <v>3443</v>
      </c>
      <c r="H515" s="1353" t="s">
        <v>3162</v>
      </c>
      <c r="I515" s="1637" t="s">
        <v>212</v>
      </c>
      <c r="J515" s="1637" t="s">
        <v>363</v>
      </c>
      <c r="K515" s="1638"/>
    </row>
    <row r="516" spans="1:11" s="275" customFormat="1" ht="34.5" customHeight="1">
      <c r="A516" s="1643"/>
      <c r="B516" s="1637"/>
      <c r="C516" s="1637"/>
      <c r="D516" s="110" t="s">
        <v>1921</v>
      </c>
      <c r="E516" s="1353" t="s">
        <v>7673</v>
      </c>
      <c r="F516" s="1353" t="s">
        <v>147</v>
      </c>
      <c r="G516" s="1353" t="s">
        <v>3443</v>
      </c>
      <c r="H516" s="1353" t="s">
        <v>3162</v>
      </c>
      <c r="I516" s="1637"/>
      <c r="J516" s="1637"/>
      <c r="K516" s="1638"/>
    </row>
    <row r="517" spans="1:11" s="275" customFormat="1" ht="51" customHeight="1">
      <c r="A517" s="1643"/>
      <c r="B517" s="1637"/>
      <c r="C517" s="1637"/>
      <c r="D517" s="1353" t="s">
        <v>97</v>
      </c>
      <c r="E517" s="1352" t="s">
        <v>7675</v>
      </c>
      <c r="F517" s="1353" t="s">
        <v>147</v>
      </c>
      <c r="G517" s="1353" t="s">
        <v>3216</v>
      </c>
      <c r="H517" s="1353">
        <v>1</v>
      </c>
      <c r="I517" s="1637"/>
      <c r="J517" s="1637"/>
      <c r="K517" s="1638"/>
    </row>
    <row r="518" spans="1:11" s="275" customFormat="1" ht="34.5" customHeight="1">
      <c r="A518" s="1643"/>
      <c r="B518" s="1637"/>
      <c r="C518" s="1637"/>
      <c r="D518" s="1353" t="s">
        <v>436</v>
      </c>
      <c r="E518" s="1352" t="s">
        <v>3229</v>
      </c>
      <c r="F518" s="1353" t="s">
        <v>147</v>
      </c>
      <c r="G518" s="1353" t="s">
        <v>7674</v>
      </c>
      <c r="H518" s="1353" t="s">
        <v>3162</v>
      </c>
      <c r="I518" s="1637"/>
      <c r="J518" s="1637"/>
      <c r="K518" s="1638"/>
    </row>
    <row r="519" spans="1:11" s="275" customFormat="1" ht="54.75" customHeight="1">
      <c r="A519" s="1643"/>
      <c r="B519" s="1639" t="s">
        <v>7790</v>
      </c>
      <c r="C519" s="1639" t="s">
        <v>7678</v>
      </c>
      <c r="D519" s="1354" t="s">
        <v>2197</v>
      </c>
      <c r="E519" s="1351" t="s">
        <v>7673</v>
      </c>
      <c r="F519" s="1354" t="s">
        <v>147</v>
      </c>
      <c r="G519" s="1354" t="s">
        <v>3443</v>
      </c>
      <c r="H519" s="1354" t="s">
        <v>3162</v>
      </c>
      <c r="I519" s="1640" t="s">
        <v>212</v>
      </c>
      <c r="J519" s="1640" t="s">
        <v>363</v>
      </c>
      <c r="K519" s="1641" t="s">
        <v>7680</v>
      </c>
    </row>
    <row r="520" spans="1:11" s="275" customFormat="1" ht="54.75" customHeight="1">
      <c r="A520" s="1643"/>
      <c r="B520" s="1640"/>
      <c r="C520" s="1640"/>
      <c r="D520" s="1354" t="s">
        <v>1921</v>
      </c>
      <c r="E520" s="1351" t="s">
        <v>7673</v>
      </c>
      <c r="F520" s="1354" t="s">
        <v>147</v>
      </c>
      <c r="G520" s="1354" t="s">
        <v>3443</v>
      </c>
      <c r="H520" s="1354" t="s">
        <v>3162</v>
      </c>
      <c r="I520" s="1640"/>
      <c r="J520" s="1640"/>
      <c r="K520" s="1641"/>
    </row>
    <row r="521" spans="1:11" s="275" customFormat="1" ht="57.75" customHeight="1">
      <c r="A521" s="1643"/>
      <c r="B521" s="1640"/>
      <c r="C521" s="1640"/>
      <c r="D521" s="267" t="s">
        <v>97</v>
      </c>
      <c r="E521" s="1351" t="s">
        <v>7675</v>
      </c>
      <c r="F521" s="1354" t="s">
        <v>147</v>
      </c>
      <c r="G521" s="1354" t="s">
        <v>3216</v>
      </c>
      <c r="H521" s="1354">
        <v>1</v>
      </c>
      <c r="I521" s="1640"/>
      <c r="J521" s="1640"/>
      <c r="K521" s="1641"/>
    </row>
    <row r="522" spans="1:11" s="275" customFormat="1" ht="51" customHeight="1">
      <c r="A522" s="1643"/>
      <c r="B522" s="1640"/>
      <c r="C522" s="1640"/>
      <c r="D522" s="1354" t="s">
        <v>436</v>
      </c>
      <c r="E522" s="1351" t="s">
        <v>3229</v>
      </c>
      <c r="F522" s="1354" t="s">
        <v>147</v>
      </c>
      <c r="G522" s="1354" t="s">
        <v>1642</v>
      </c>
      <c r="H522" s="1354" t="s">
        <v>3162</v>
      </c>
      <c r="I522" s="1640"/>
      <c r="J522" s="1640"/>
      <c r="K522" s="1641"/>
    </row>
    <row r="523" spans="1:11" s="275" customFormat="1" ht="34.5" customHeight="1">
      <c r="A523" s="1644"/>
      <c r="B523" s="1640"/>
      <c r="C523" s="1640"/>
      <c r="D523" s="1354" t="s">
        <v>3589</v>
      </c>
      <c r="E523" s="1351" t="s">
        <v>3990</v>
      </c>
      <c r="F523" s="1354" t="s">
        <v>147</v>
      </c>
      <c r="G523" s="1354" t="s">
        <v>7677</v>
      </c>
      <c r="H523" s="1354">
        <v>5</v>
      </c>
      <c r="I523" s="1640"/>
      <c r="J523" s="1640"/>
      <c r="K523" s="1641"/>
    </row>
    <row r="524" spans="1:11" s="119" customFormat="1" ht="33" customHeight="1">
      <c r="A524" s="1627" t="s">
        <v>8425</v>
      </c>
      <c r="B524" s="1627" t="s">
        <v>8478</v>
      </c>
      <c r="C524" s="1627" t="s">
        <v>8426</v>
      </c>
      <c r="D524" s="1521" t="s">
        <v>3589</v>
      </c>
      <c r="E524" s="1521" t="s">
        <v>3590</v>
      </c>
      <c r="F524" s="1522" t="s">
        <v>147</v>
      </c>
      <c r="G524" s="1522" t="s">
        <v>8434</v>
      </c>
      <c r="H524" s="1521">
        <v>1</v>
      </c>
      <c r="I524" s="1630" t="s">
        <v>8430</v>
      </c>
      <c r="J524" s="1630" t="s">
        <v>8431</v>
      </c>
      <c r="K524" s="1631" t="s">
        <v>8476</v>
      </c>
    </row>
    <row r="525" spans="1:11" s="119" customFormat="1" ht="33" customHeight="1">
      <c r="A525" s="1627"/>
      <c r="B525" s="1630"/>
      <c r="C525" s="1630"/>
      <c r="D525" s="1521" t="s">
        <v>4143</v>
      </c>
      <c r="E525" s="1521" t="s">
        <v>8427</v>
      </c>
      <c r="F525" s="1522" t="s">
        <v>147</v>
      </c>
      <c r="G525" s="1522" t="s">
        <v>8428</v>
      </c>
      <c r="H525" s="1522" t="s">
        <v>8500</v>
      </c>
      <c r="I525" s="1630"/>
      <c r="J525" s="1630"/>
      <c r="K525" s="1632"/>
    </row>
    <row r="526" spans="1:11" s="119" customFormat="1" ht="33" customHeight="1">
      <c r="A526" s="1627"/>
      <c r="B526" s="1627" t="s">
        <v>8479</v>
      </c>
      <c r="C526" s="1627" t="s">
        <v>8432</v>
      </c>
      <c r="D526" s="1521" t="s">
        <v>3589</v>
      </c>
      <c r="E526" s="1521" t="s">
        <v>3590</v>
      </c>
      <c r="F526" s="1522" t="s">
        <v>147</v>
      </c>
      <c r="G526" s="1522" t="s">
        <v>8433</v>
      </c>
      <c r="H526" s="1531">
        <v>1</v>
      </c>
      <c r="I526" s="1630" t="s">
        <v>8430</v>
      </c>
      <c r="J526" s="1630" t="s">
        <v>8435</v>
      </c>
      <c r="K526" s="1632"/>
    </row>
    <row r="527" spans="1:11" s="119" customFormat="1" ht="33" customHeight="1">
      <c r="A527" s="1627"/>
      <c r="B527" s="1630"/>
      <c r="C527" s="1630"/>
      <c r="D527" s="1521" t="s">
        <v>4143</v>
      </c>
      <c r="E527" s="1521" t="s">
        <v>8427</v>
      </c>
      <c r="F527" s="1522" t="s">
        <v>147</v>
      </c>
      <c r="G527" s="1522" t="s">
        <v>8428</v>
      </c>
      <c r="H527" s="1530" t="s">
        <v>8500</v>
      </c>
      <c r="I527" s="1630"/>
      <c r="J527" s="1630"/>
      <c r="K527" s="1633"/>
    </row>
    <row r="528" spans="1:11" s="1523" customFormat="1" ht="33" customHeight="1">
      <c r="A528" s="1627"/>
      <c r="B528" s="1628" t="s">
        <v>8480</v>
      </c>
      <c r="C528" s="1628" t="s">
        <v>8436</v>
      </c>
      <c r="D528" s="267" t="s">
        <v>4143</v>
      </c>
      <c r="E528" s="267" t="s">
        <v>8427</v>
      </c>
      <c r="F528" s="1514" t="s">
        <v>147</v>
      </c>
      <c r="G528" s="1514" t="s">
        <v>8428</v>
      </c>
      <c r="H528" s="267" t="s">
        <v>5160</v>
      </c>
      <c r="I528" s="1629" t="s">
        <v>8430</v>
      </c>
      <c r="J528" s="1629" t="s">
        <v>8431</v>
      </c>
      <c r="K528" s="1634" t="s">
        <v>8476</v>
      </c>
    </row>
    <row r="529" spans="1:11" s="1523" customFormat="1" ht="33" customHeight="1">
      <c r="A529" s="1627"/>
      <c r="B529" s="1629"/>
      <c r="C529" s="1629"/>
      <c r="D529" s="267" t="s">
        <v>3589</v>
      </c>
      <c r="E529" s="267" t="s">
        <v>3590</v>
      </c>
      <c r="F529" s="1514" t="s">
        <v>147</v>
      </c>
      <c r="G529" s="1514" t="s">
        <v>6107</v>
      </c>
      <c r="H529" s="1514">
        <v>3</v>
      </c>
      <c r="I529" s="1629"/>
      <c r="J529" s="1629"/>
      <c r="K529" s="1635"/>
    </row>
    <row r="530" spans="1:11" s="1523" customFormat="1" ht="33" customHeight="1">
      <c r="A530" s="1627"/>
      <c r="B530" s="1628" t="s">
        <v>8481</v>
      </c>
      <c r="C530" s="1628" t="s">
        <v>8437</v>
      </c>
      <c r="D530" s="267" t="s">
        <v>4143</v>
      </c>
      <c r="E530" s="267" t="s">
        <v>8427</v>
      </c>
      <c r="F530" s="1514" t="s">
        <v>147</v>
      </c>
      <c r="G530" s="1514" t="s">
        <v>8428</v>
      </c>
      <c r="H530" s="267" t="s">
        <v>5160</v>
      </c>
      <c r="I530" s="1629" t="s">
        <v>8430</v>
      </c>
      <c r="J530" s="1629" t="s">
        <v>8435</v>
      </c>
      <c r="K530" s="1635"/>
    </row>
    <row r="531" spans="1:11" s="1523" customFormat="1" ht="33" customHeight="1">
      <c r="A531" s="1627"/>
      <c r="B531" s="1629"/>
      <c r="C531" s="1629"/>
      <c r="D531" s="267" t="s">
        <v>3589</v>
      </c>
      <c r="E531" s="267" t="s">
        <v>3590</v>
      </c>
      <c r="F531" s="1514" t="s">
        <v>147</v>
      </c>
      <c r="G531" s="1514" t="s">
        <v>8369</v>
      </c>
      <c r="H531" s="1514">
        <v>3</v>
      </c>
      <c r="I531" s="1629"/>
      <c r="J531" s="1629"/>
      <c r="K531" s="1636"/>
    </row>
    <row r="532" spans="1:11" s="1523" customFormat="1" ht="33" customHeight="1">
      <c r="A532" s="1627" t="s">
        <v>8477</v>
      </c>
      <c r="B532" s="1627" t="s">
        <v>8482</v>
      </c>
      <c r="C532" s="1627" t="s">
        <v>8438</v>
      </c>
      <c r="D532" s="1521" t="s">
        <v>4143</v>
      </c>
      <c r="E532" s="1521" t="s">
        <v>4144</v>
      </c>
      <c r="F532" s="1522" t="s">
        <v>147</v>
      </c>
      <c r="G532" s="1522" t="s">
        <v>8428</v>
      </c>
      <c r="H532" s="1521" t="s">
        <v>5160</v>
      </c>
      <c r="I532" s="1630" t="s">
        <v>8430</v>
      </c>
      <c r="J532" s="1630" t="s">
        <v>8431</v>
      </c>
      <c r="K532" s="1631" t="s">
        <v>8497</v>
      </c>
    </row>
    <row r="533" spans="1:11" s="1523" customFormat="1" ht="33" customHeight="1">
      <c r="A533" s="1627"/>
      <c r="B533" s="1627"/>
      <c r="C533" s="1627"/>
      <c r="D533" s="1521" t="s">
        <v>3589</v>
      </c>
      <c r="E533" s="1521" t="s">
        <v>3590</v>
      </c>
      <c r="F533" s="1522" t="s">
        <v>147</v>
      </c>
      <c r="G533" s="1522" t="s">
        <v>6107</v>
      </c>
      <c r="H533" s="1521">
        <v>3</v>
      </c>
      <c r="I533" s="1630"/>
      <c r="J533" s="1630"/>
      <c r="K533" s="1632"/>
    </row>
    <row r="534" spans="1:11" s="1523" customFormat="1" ht="33" customHeight="1">
      <c r="A534" s="1627"/>
      <c r="B534" s="1630"/>
      <c r="C534" s="1630"/>
      <c r="D534" s="1521" t="s">
        <v>8439</v>
      </c>
      <c r="E534" s="1521" t="s">
        <v>5877</v>
      </c>
      <c r="F534" s="1522" t="s">
        <v>147</v>
      </c>
      <c r="G534" s="1522" t="s">
        <v>1642</v>
      </c>
      <c r="H534" s="1522">
        <v>4</v>
      </c>
      <c r="I534" s="1630"/>
      <c r="J534" s="1630"/>
      <c r="K534" s="1632"/>
    </row>
    <row r="535" spans="1:11" s="1523" customFormat="1" ht="33" customHeight="1">
      <c r="A535" s="1627"/>
      <c r="B535" s="1627" t="s">
        <v>8483</v>
      </c>
      <c r="C535" s="1627" t="s">
        <v>8440</v>
      </c>
      <c r="D535" s="1521" t="s">
        <v>4143</v>
      </c>
      <c r="E535" s="1521" t="s">
        <v>4144</v>
      </c>
      <c r="F535" s="1522" t="s">
        <v>147</v>
      </c>
      <c r="G535" s="1522" t="s">
        <v>8428</v>
      </c>
      <c r="H535" s="1521" t="s">
        <v>5160</v>
      </c>
      <c r="I535" s="1630" t="s">
        <v>8430</v>
      </c>
      <c r="J535" s="1630" t="s">
        <v>8435</v>
      </c>
      <c r="K535" s="1632"/>
    </row>
    <row r="536" spans="1:11" s="1523" customFormat="1" ht="33" customHeight="1">
      <c r="A536" s="1627"/>
      <c r="B536" s="1627"/>
      <c r="C536" s="1627"/>
      <c r="D536" s="1521" t="s">
        <v>8439</v>
      </c>
      <c r="E536" s="1521" t="s">
        <v>5877</v>
      </c>
      <c r="F536" s="1522" t="s">
        <v>147</v>
      </c>
      <c r="G536" s="1522" t="s">
        <v>1640</v>
      </c>
      <c r="H536" s="1521">
        <v>2</v>
      </c>
      <c r="I536" s="1630"/>
      <c r="J536" s="1630"/>
      <c r="K536" s="1632"/>
    </row>
    <row r="537" spans="1:11" s="1523" customFormat="1" ht="33" customHeight="1">
      <c r="A537" s="1627"/>
      <c r="B537" s="1630"/>
      <c r="C537" s="1630"/>
      <c r="D537" s="1521" t="s">
        <v>3589</v>
      </c>
      <c r="E537" s="1521" t="s">
        <v>3590</v>
      </c>
      <c r="F537" s="1522" t="s">
        <v>147</v>
      </c>
      <c r="G537" s="1522" t="s">
        <v>8369</v>
      </c>
      <c r="H537" s="1522">
        <v>3</v>
      </c>
      <c r="I537" s="1630"/>
      <c r="J537" s="1630"/>
      <c r="K537" s="1633"/>
    </row>
    <row r="538" spans="1:11" s="114" customFormat="1" ht="57.75" customHeight="1">
      <c r="A538" s="228"/>
      <c r="B538" s="228"/>
      <c r="C538" s="228"/>
      <c r="D538" s="228"/>
      <c r="E538" s="111"/>
      <c r="F538" s="111"/>
      <c r="G538" s="111"/>
      <c r="H538" s="111"/>
      <c r="I538" s="169"/>
      <c r="J538" s="228"/>
      <c r="K538" s="507"/>
    </row>
    <row r="539" spans="1:11" s="114" customFormat="1" ht="57.75" customHeight="1">
      <c r="A539" s="132" t="s">
        <v>6568</v>
      </c>
      <c r="B539" s="228"/>
      <c r="C539" s="228"/>
      <c r="D539" s="228"/>
      <c r="E539" s="111"/>
      <c r="F539" s="111"/>
      <c r="G539" s="111"/>
      <c r="H539" s="111"/>
      <c r="I539" s="169"/>
      <c r="J539" s="228"/>
      <c r="K539" s="507"/>
    </row>
    <row r="540" spans="1:11" ht="45" customHeight="1">
      <c r="A540" s="264" t="s">
        <v>5812</v>
      </c>
      <c r="B540" s="389"/>
      <c r="C540" s="390"/>
      <c r="D540" s="389"/>
      <c r="F540" s="944"/>
      <c r="G540" s="130"/>
      <c r="H540" s="130"/>
      <c r="I540" s="130"/>
      <c r="J540" s="130"/>
      <c r="K540" s="944"/>
    </row>
    <row r="541" spans="1:11" ht="37.5" customHeight="1">
      <c r="A541" s="185" t="s">
        <v>3781</v>
      </c>
      <c r="B541" s="185" t="s">
        <v>578</v>
      </c>
      <c r="C541" s="185" t="s">
        <v>2289</v>
      </c>
      <c r="D541" s="185" t="s">
        <v>2309</v>
      </c>
      <c r="E541" s="185" t="s">
        <v>2293</v>
      </c>
      <c r="F541" s="185" t="s">
        <v>1714</v>
      </c>
      <c r="G541" s="185" t="s">
        <v>1618</v>
      </c>
      <c r="H541" s="185" t="s">
        <v>156</v>
      </c>
      <c r="I541" s="185" t="s">
        <v>189</v>
      </c>
      <c r="J541" s="191" t="s">
        <v>2312</v>
      </c>
      <c r="K541" s="185" t="s">
        <v>5</v>
      </c>
    </row>
    <row r="542" spans="1:11" s="114" customFormat="1" ht="30" customHeight="1">
      <c r="A542" s="1668" t="s">
        <v>217</v>
      </c>
      <c r="B542" s="1668" t="s">
        <v>1687</v>
      </c>
      <c r="C542" s="1668" t="s">
        <v>232</v>
      </c>
      <c r="D542" s="548" t="s">
        <v>3486</v>
      </c>
      <c r="E542" s="548" t="s">
        <v>2919</v>
      </c>
      <c r="F542" s="548" t="s">
        <v>7</v>
      </c>
      <c r="G542" s="548"/>
      <c r="H542" s="548">
        <v>1</v>
      </c>
      <c r="I542" s="1668" t="s">
        <v>79</v>
      </c>
      <c r="J542" s="1668" t="s">
        <v>10</v>
      </c>
      <c r="K542" s="1676" t="s">
        <v>4386</v>
      </c>
    </row>
    <row r="543" spans="1:11" s="114" customFormat="1" ht="30" customHeight="1">
      <c r="A543" s="1668"/>
      <c r="B543" s="1668"/>
      <c r="C543" s="1668"/>
      <c r="D543" s="548" t="s">
        <v>49</v>
      </c>
      <c r="E543" s="548" t="s">
        <v>2927</v>
      </c>
      <c r="F543" s="548" t="s">
        <v>7</v>
      </c>
      <c r="G543" s="548"/>
      <c r="H543" s="548">
        <v>1</v>
      </c>
      <c r="I543" s="1668"/>
      <c r="J543" s="1668"/>
      <c r="K543" s="1676"/>
    </row>
    <row r="544" spans="1:11" s="114" customFormat="1" ht="37.5" customHeight="1">
      <c r="A544" s="1668"/>
      <c r="B544" s="1668"/>
      <c r="C544" s="1668"/>
      <c r="D544" s="548" t="s">
        <v>2843</v>
      </c>
      <c r="E544" s="548" t="s">
        <v>2928</v>
      </c>
      <c r="F544" s="548" t="s">
        <v>7</v>
      </c>
      <c r="G544" s="548"/>
      <c r="H544" s="548">
        <v>1</v>
      </c>
      <c r="I544" s="1668"/>
      <c r="J544" s="1668"/>
      <c r="K544" s="1676"/>
    </row>
    <row r="545" spans="1:11" s="114" customFormat="1" ht="30" customHeight="1">
      <c r="A545" s="1668"/>
      <c r="B545" s="1668"/>
      <c r="C545" s="1668"/>
      <c r="D545" s="548" t="s">
        <v>2082</v>
      </c>
      <c r="E545" s="548" t="s">
        <v>2919</v>
      </c>
      <c r="F545" s="548" t="s">
        <v>2058</v>
      </c>
      <c r="G545" s="548"/>
      <c r="H545" s="548" t="s">
        <v>4334</v>
      </c>
      <c r="I545" s="1668"/>
      <c r="J545" s="1668"/>
      <c r="K545" s="1676"/>
    </row>
    <row r="546" spans="1:11" s="119" customFormat="1" ht="37.5" customHeight="1">
      <c r="A546" s="1668" t="s">
        <v>6375</v>
      </c>
      <c r="B546" s="1668" t="s">
        <v>1689</v>
      </c>
      <c r="C546" s="1668" t="s">
        <v>1688</v>
      </c>
      <c r="D546" s="548" t="s">
        <v>160</v>
      </c>
      <c r="E546" s="548" t="s">
        <v>161</v>
      </c>
      <c r="F546" s="548" t="s">
        <v>268</v>
      </c>
      <c r="G546" s="548"/>
      <c r="H546" s="120">
        <v>1</v>
      </c>
      <c r="I546" s="1668" t="s">
        <v>79</v>
      </c>
      <c r="J546" s="1668" t="s">
        <v>164</v>
      </c>
      <c r="K546" s="1671" t="s">
        <v>198</v>
      </c>
    </row>
    <row r="547" spans="1:11" s="119" customFormat="1" ht="37.5" customHeight="1">
      <c r="A547" s="1668"/>
      <c r="B547" s="1668"/>
      <c r="C547" s="1668"/>
      <c r="D547" s="548" t="s">
        <v>1815</v>
      </c>
      <c r="E547" s="548" t="s">
        <v>162</v>
      </c>
      <c r="F547" s="548" t="s">
        <v>268</v>
      </c>
      <c r="G547" s="548"/>
      <c r="H547" s="120" t="s">
        <v>173</v>
      </c>
      <c r="I547" s="1668"/>
      <c r="J547" s="1668"/>
      <c r="K547" s="1671"/>
    </row>
    <row r="548" spans="1:11" s="119" customFormat="1" ht="37.5" customHeight="1">
      <c r="A548" s="1668"/>
      <c r="B548" s="1668"/>
      <c r="C548" s="1668"/>
      <c r="D548" s="548" t="s">
        <v>165</v>
      </c>
      <c r="E548" s="548" t="s">
        <v>163</v>
      </c>
      <c r="F548" s="548" t="s">
        <v>268</v>
      </c>
      <c r="G548" s="548"/>
      <c r="H548" s="120" t="s">
        <v>173</v>
      </c>
      <c r="I548" s="1668"/>
      <c r="J548" s="1668"/>
      <c r="K548" s="1671"/>
    </row>
    <row r="549" spans="1:11" s="119" customFormat="1" ht="37.5" customHeight="1">
      <c r="A549" s="1668" t="s">
        <v>4009</v>
      </c>
      <c r="B549" s="1668" t="s">
        <v>1690</v>
      </c>
      <c r="C549" s="1668" t="s">
        <v>227</v>
      </c>
      <c r="D549" s="548" t="s">
        <v>4387</v>
      </c>
      <c r="E549" s="548" t="s">
        <v>2921</v>
      </c>
      <c r="F549" s="548" t="s">
        <v>268</v>
      </c>
      <c r="G549" s="548"/>
      <c r="H549" s="120">
        <v>3</v>
      </c>
      <c r="I549" s="1668" t="s">
        <v>303</v>
      </c>
      <c r="J549" s="1668" t="s">
        <v>380</v>
      </c>
      <c r="K549" s="1671" t="s">
        <v>1256</v>
      </c>
    </row>
    <row r="550" spans="1:11" s="119" customFormat="1" ht="37.5" customHeight="1">
      <c r="A550" s="1668"/>
      <c r="B550" s="1668"/>
      <c r="C550" s="1668"/>
      <c r="D550" s="548" t="s">
        <v>1901</v>
      </c>
      <c r="E550" s="548" t="s">
        <v>2923</v>
      </c>
      <c r="F550" s="548" t="s">
        <v>268</v>
      </c>
      <c r="G550" s="548"/>
      <c r="H550" s="120">
        <v>3</v>
      </c>
      <c r="I550" s="1668"/>
      <c r="J550" s="1668"/>
      <c r="K550" s="1671"/>
    </row>
    <row r="551" spans="1:11" s="119" customFormat="1" ht="37.5" customHeight="1">
      <c r="A551" s="1668"/>
      <c r="B551" s="1668"/>
      <c r="C551" s="1668"/>
      <c r="D551" s="548" t="s">
        <v>169</v>
      </c>
      <c r="E551" s="548" t="s">
        <v>2929</v>
      </c>
      <c r="F551" s="548" t="s">
        <v>299</v>
      </c>
      <c r="G551" s="548"/>
      <c r="H551" s="120">
        <v>3</v>
      </c>
      <c r="I551" s="1668"/>
      <c r="J551" s="1668"/>
      <c r="K551" s="1671"/>
    </row>
    <row r="552" spans="1:11" s="119" customFormat="1" ht="37.5" customHeight="1">
      <c r="A552" s="1668"/>
      <c r="B552" s="1668"/>
      <c r="C552" s="1668"/>
      <c r="D552" s="548" t="s">
        <v>170</v>
      </c>
      <c r="E552" s="548" t="s">
        <v>172</v>
      </c>
      <c r="F552" s="548" t="s">
        <v>600</v>
      </c>
      <c r="G552" s="548"/>
      <c r="H552" s="120" t="s">
        <v>378</v>
      </c>
      <c r="I552" s="1668"/>
      <c r="J552" s="1668"/>
      <c r="K552" s="1671"/>
    </row>
    <row r="553" spans="1:11" s="119" customFormat="1" ht="37.5" customHeight="1">
      <c r="A553" s="1668"/>
      <c r="B553" s="1668"/>
      <c r="C553" s="1668"/>
      <c r="D553" s="548" t="s">
        <v>171</v>
      </c>
      <c r="E553" s="548" t="s">
        <v>384</v>
      </c>
      <c r="F553" s="548" t="s">
        <v>268</v>
      </c>
      <c r="G553" s="548"/>
      <c r="H553" s="120" t="s">
        <v>379</v>
      </c>
      <c r="I553" s="1668"/>
      <c r="J553" s="1668"/>
      <c r="K553" s="1671"/>
    </row>
    <row r="554" spans="1:11" s="119" customFormat="1" ht="37.5" customHeight="1">
      <c r="A554" s="1668"/>
      <c r="B554" s="1668"/>
      <c r="C554" s="1668"/>
      <c r="D554" s="548" t="s">
        <v>167</v>
      </c>
      <c r="E554" s="548" t="s">
        <v>2914</v>
      </c>
      <c r="F554" s="548" t="s">
        <v>268</v>
      </c>
      <c r="G554" s="548"/>
      <c r="H554" s="120" t="s">
        <v>379</v>
      </c>
      <c r="I554" s="1668"/>
      <c r="J554" s="1668"/>
      <c r="K554" s="1671"/>
    </row>
    <row r="555" spans="1:11" s="119" customFormat="1" ht="61.5" customHeight="1">
      <c r="A555" s="1668"/>
      <c r="B555" s="1668"/>
      <c r="C555" s="1668"/>
      <c r="D555" s="548" t="s">
        <v>168</v>
      </c>
      <c r="E555" s="548" t="s">
        <v>377</v>
      </c>
      <c r="F555" s="548" t="s">
        <v>158</v>
      </c>
      <c r="G555" s="548"/>
      <c r="H555" s="120" t="s">
        <v>1257</v>
      </c>
      <c r="I555" s="1668"/>
      <c r="J555" s="1668"/>
      <c r="K555" s="1671"/>
    </row>
    <row r="556" spans="1:11" ht="33" customHeight="1">
      <c r="A556" s="1668"/>
      <c r="B556" s="1668" t="s">
        <v>1694</v>
      </c>
      <c r="C556" s="1668" t="s">
        <v>4748</v>
      </c>
      <c r="D556" s="682" t="s">
        <v>2081</v>
      </c>
      <c r="E556" s="682" t="s">
        <v>1258</v>
      </c>
      <c r="F556" s="682" t="s">
        <v>299</v>
      </c>
      <c r="G556" s="682"/>
      <c r="H556" s="682" t="s">
        <v>4344</v>
      </c>
      <c r="I556" s="1668" t="s">
        <v>738</v>
      </c>
      <c r="J556" s="1675" t="s">
        <v>2</v>
      </c>
      <c r="K556" s="1668" t="s">
        <v>4390</v>
      </c>
    </row>
    <row r="557" spans="1:11" ht="39">
      <c r="A557" s="1675"/>
      <c r="B557" s="1675"/>
      <c r="C557" s="1675"/>
      <c r="D557" s="682" t="s">
        <v>111</v>
      </c>
      <c r="E557" s="680" t="s">
        <v>496</v>
      </c>
      <c r="F557" s="682" t="s">
        <v>299</v>
      </c>
      <c r="G557" s="682"/>
      <c r="H557" s="682" t="s">
        <v>4343</v>
      </c>
      <c r="I557" s="1675"/>
      <c r="J557" s="1675"/>
      <c r="K557" s="1675"/>
    </row>
    <row r="558" spans="1:11" ht="33" customHeight="1">
      <c r="A558" s="1675"/>
      <c r="B558" s="1675"/>
      <c r="C558" s="1675"/>
      <c r="D558" s="682" t="s">
        <v>591</v>
      </c>
      <c r="E558" s="682" t="s">
        <v>269</v>
      </c>
      <c r="F558" s="682" t="s">
        <v>600</v>
      </c>
      <c r="G558" s="682"/>
      <c r="H558" s="682" t="s">
        <v>4345</v>
      </c>
      <c r="I558" s="1675"/>
      <c r="J558" s="1675"/>
      <c r="K558" s="1675"/>
    </row>
    <row r="559" spans="1:11" ht="33" customHeight="1">
      <c r="A559" s="1675"/>
      <c r="B559" s="1675"/>
      <c r="C559" s="1675"/>
      <c r="D559" s="682" t="s">
        <v>1259</v>
      </c>
      <c r="E559" s="682" t="s">
        <v>1260</v>
      </c>
      <c r="F559" s="682" t="s">
        <v>600</v>
      </c>
      <c r="G559" s="682"/>
      <c r="H559" s="682" t="s">
        <v>4351</v>
      </c>
      <c r="I559" s="1675"/>
      <c r="J559" s="1675"/>
      <c r="K559" s="1675"/>
    </row>
    <row r="560" spans="1:11" ht="33" customHeight="1">
      <c r="A560" s="1675"/>
      <c r="B560" s="1675"/>
      <c r="C560" s="1675"/>
      <c r="D560" s="682" t="s">
        <v>1259</v>
      </c>
      <c r="E560" s="682" t="s">
        <v>1274</v>
      </c>
      <c r="F560" s="682" t="s">
        <v>600</v>
      </c>
      <c r="G560" s="682"/>
      <c r="H560" s="682" t="s">
        <v>4352</v>
      </c>
      <c r="I560" s="1675"/>
      <c r="J560" s="1675"/>
      <c r="K560" s="1675"/>
    </row>
    <row r="561" spans="1:11" ht="33" customHeight="1">
      <c r="A561" s="1675"/>
      <c r="B561" s="1675"/>
      <c r="C561" s="1675"/>
      <c r="D561" s="682" t="s">
        <v>1259</v>
      </c>
      <c r="E561" s="682" t="s">
        <v>1278</v>
      </c>
      <c r="F561" s="682" t="s">
        <v>600</v>
      </c>
      <c r="G561" s="682"/>
      <c r="H561" s="682" t="s">
        <v>4350</v>
      </c>
      <c r="I561" s="1675"/>
      <c r="J561" s="1675"/>
      <c r="K561" s="1675"/>
    </row>
    <row r="562" spans="1:11" ht="33" customHeight="1">
      <c r="A562" s="1675"/>
      <c r="B562" s="1675"/>
      <c r="C562" s="1675"/>
      <c r="D562" s="682" t="s">
        <v>1259</v>
      </c>
      <c r="E562" s="682" t="s">
        <v>1275</v>
      </c>
      <c r="F562" s="682" t="s">
        <v>600</v>
      </c>
      <c r="G562" s="682"/>
      <c r="H562" s="682" t="s">
        <v>4349</v>
      </c>
      <c r="I562" s="1675"/>
      <c r="J562" s="1675"/>
      <c r="K562" s="1675"/>
    </row>
    <row r="563" spans="1:11" ht="33" customHeight="1">
      <c r="A563" s="1675"/>
      <c r="B563" s="1675"/>
      <c r="C563" s="1675"/>
      <c r="D563" s="682" t="s">
        <v>1259</v>
      </c>
      <c r="E563" s="682" t="s">
        <v>235</v>
      </c>
      <c r="F563" s="682" t="s">
        <v>600</v>
      </c>
      <c r="G563" s="682"/>
      <c r="H563" s="682" t="s">
        <v>4348</v>
      </c>
      <c r="I563" s="1675"/>
      <c r="J563" s="1675"/>
      <c r="K563" s="1675"/>
    </row>
    <row r="564" spans="1:11" ht="33" customHeight="1">
      <c r="A564" s="1675"/>
      <c r="B564" s="1675"/>
      <c r="C564" s="1675"/>
      <c r="D564" s="682" t="s">
        <v>1259</v>
      </c>
      <c r="E564" s="682" t="s">
        <v>1276</v>
      </c>
      <c r="F564" s="682" t="s">
        <v>600</v>
      </c>
      <c r="G564" s="682"/>
      <c r="H564" s="682" t="s">
        <v>4347</v>
      </c>
      <c r="I564" s="1675"/>
      <c r="J564" s="1675"/>
      <c r="K564" s="1675"/>
    </row>
    <row r="565" spans="1:11" ht="33" customHeight="1">
      <c r="A565" s="1675"/>
      <c r="B565" s="1675"/>
      <c r="C565" s="1675"/>
      <c r="D565" s="682" t="s">
        <v>2081</v>
      </c>
      <c r="E565" s="682" t="s">
        <v>1277</v>
      </c>
      <c r="F565" s="682" t="s">
        <v>513</v>
      </c>
      <c r="G565" s="682"/>
      <c r="H565" s="682" t="s">
        <v>4346</v>
      </c>
      <c r="I565" s="1675"/>
      <c r="J565" s="1675"/>
      <c r="K565" s="1675"/>
    </row>
    <row r="566" spans="1:11" s="114" customFormat="1" ht="57.75" customHeight="1">
      <c r="A566" s="654"/>
      <c r="B566" s="654" t="s">
        <v>2357</v>
      </c>
      <c r="C566" s="654" t="s">
        <v>2519</v>
      </c>
      <c r="D566" s="654" t="s">
        <v>2284</v>
      </c>
      <c r="E566" s="656" t="s">
        <v>2282</v>
      </c>
      <c r="F566" s="656" t="s">
        <v>147</v>
      </c>
      <c r="G566" s="656" t="s">
        <v>2283</v>
      </c>
      <c r="H566" s="656">
        <v>1</v>
      </c>
      <c r="I566" s="657" t="s">
        <v>301</v>
      </c>
      <c r="J566" s="654" t="s">
        <v>363</v>
      </c>
      <c r="K566" s="653"/>
    </row>
    <row r="567" spans="1:11" ht="36.75" customHeight="1">
      <c r="A567" s="129"/>
      <c r="B567" s="129"/>
      <c r="C567" s="129"/>
      <c r="D567" s="130"/>
      <c r="E567" s="130"/>
      <c r="F567" s="130"/>
      <c r="G567" s="130"/>
      <c r="H567" s="130"/>
      <c r="I567" s="131"/>
      <c r="J567" s="131"/>
      <c r="K567" s="130"/>
    </row>
    <row r="568" spans="1:11" ht="36.75" customHeight="1">
      <c r="A568" s="129"/>
      <c r="B568" s="129"/>
      <c r="C568" s="129"/>
      <c r="D568" s="130"/>
      <c r="E568" s="130"/>
      <c r="F568" s="130"/>
      <c r="G568" s="130"/>
      <c r="H568" s="130"/>
      <c r="I568" s="131"/>
      <c r="J568" s="131"/>
      <c r="K568" s="130"/>
    </row>
    <row r="569" spans="1:11" ht="36.75" customHeight="1">
      <c r="A569" s="95"/>
      <c r="B569" s="95"/>
      <c r="C569" s="94"/>
      <c r="D569" s="94"/>
      <c r="E569" s="94"/>
      <c r="F569" s="94"/>
      <c r="G569" s="94"/>
      <c r="H569" s="94"/>
      <c r="I569" s="94"/>
      <c r="J569" s="94"/>
    </row>
    <row r="570" spans="1:11" ht="36.75" customHeight="1">
      <c r="A570" s="95"/>
      <c r="B570" s="95"/>
      <c r="C570" s="94"/>
      <c r="D570" s="94"/>
      <c r="E570" s="94"/>
      <c r="F570" s="94"/>
      <c r="G570" s="94"/>
      <c r="H570" s="94"/>
      <c r="I570" s="94"/>
      <c r="J570" s="94"/>
    </row>
    <row r="571" spans="1:11" ht="36.75" customHeight="1">
      <c r="A571" s="95"/>
      <c r="B571" s="95"/>
      <c r="C571" s="94"/>
      <c r="D571" s="94"/>
      <c r="E571" s="94"/>
      <c r="F571" s="94"/>
      <c r="G571" s="94"/>
      <c r="H571" s="94"/>
      <c r="I571" s="94"/>
      <c r="J571" s="94"/>
    </row>
    <row r="572" spans="1:11" ht="36.75" customHeight="1">
      <c r="A572" s="95"/>
      <c r="B572" s="95"/>
      <c r="C572" s="94"/>
      <c r="D572" s="94"/>
      <c r="E572" s="94"/>
      <c r="F572" s="94"/>
      <c r="G572" s="94"/>
      <c r="H572" s="94"/>
      <c r="I572" s="94"/>
      <c r="J572" s="94"/>
    </row>
  </sheetData>
  <mergeCells count="655">
    <mergeCell ref="A300:A308"/>
    <mergeCell ref="B321:B325"/>
    <mergeCell ref="C321:C325"/>
    <mergeCell ref="I321:I325"/>
    <mergeCell ref="J321:J325"/>
    <mergeCell ref="K321:K325"/>
    <mergeCell ref="B326:B330"/>
    <mergeCell ref="C326:C330"/>
    <mergeCell ref="I326:I330"/>
    <mergeCell ref="J326:J330"/>
    <mergeCell ref="K326:K330"/>
    <mergeCell ref="A309:A330"/>
    <mergeCell ref="B305:B306"/>
    <mergeCell ref="C305:C306"/>
    <mergeCell ref="I305:I306"/>
    <mergeCell ref="J305:J306"/>
    <mergeCell ref="K305:K306"/>
    <mergeCell ref="B230:B233"/>
    <mergeCell ref="H1:J1"/>
    <mergeCell ref="K40:K43"/>
    <mergeCell ref="K4:K7"/>
    <mergeCell ref="K67:K69"/>
    <mergeCell ref="K51:K53"/>
    <mergeCell ref="J74:J76"/>
    <mergeCell ref="I97:I109"/>
    <mergeCell ref="I13:I17"/>
    <mergeCell ref="I8:I12"/>
    <mergeCell ref="K58:K61"/>
    <mergeCell ref="J302:J303"/>
    <mergeCell ref="C175:C180"/>
    <mergeCell ref="J175:J180"/>
    <mergeCell ref="C67:C69"/>
    <mergeCell ref="I67:I69"/>
    <mergeCell ref="J67:J69"/>
    <mergeCell ref="F166:F167"/>
    <mergeCell ref="G166:G167"/>
    <mergeCell ref="J97:J109"/>
    <mergeCell ref="J121:J133"/>
    <mergeCell ref="J181:J186"/>
    <mergeCell ref="J230:J233"/>
    <mergeCell ref="C181:C186"/>
    <mergeCell ref="C94:C96"/>
    <mergeCell ref="C89:C93"/>
    <mergeCell ref="J72:J73"/>
    <mergeCell ref="C77:C79"/>
    <mergeCell ref="B546:B548"/>
    <mergeCell ref="I556:I565"/>
    <mergeCell ref="A357:A371"/>
    <mergeCell ref="A8:A17"/>
    <mergeCell ref="A22:A31"/>
    <mergeCell ref="A36:A43"/>
    <mergeCell ref="A62:A63"/>
    <mergeCell ref="A398:A415"/>
    <mergeCell ref="C72:C73"/>
    <mergeCell ref="I64:I66"/>
    <mergeCell ref="I32:I35"/>
    <mergeCell ref="C238:C242"/>
    <mergeCell ref="B54:B57"/>
    <mergeCell ref="B64:B66"/>
    <mergeCell ref="I44:I46"/>
    <mergeCell ref="B234:B237"/>
    <mergeCell ref="C234:C237"/>
    <mergeCell ref="B134:B146"/>
    <mergeCell ref="B219:B224"/>
    <mergeCell ref="B204:B208"/>
    <mergeCell ref="B168:B174"/>
    <mergeCell ref="B67:B69"/>
    <mergeCell ref="B72:B73"/>
    <mergeCell ref="B77:B79"/>
    <mergeCell ref="B280:B282"/>
    <mergeCell ref="A147:A174"/>
    <mergeCell ref="A18:A21"/>
    <mergeCell ref="A32:A35"/>
    <mergeCell ref="A51:A53"/>
    <mergeCell ref="J556:J565"/>
    <mergeCell ref="J549:J555"/>
    <mergeCell ref="I549:I555"/>
    <mergeCell ref="I546:I548"/>
    <mergeCell ref="I372:I378"/>
    <mergeCell ref="J372:J378"/>
    <mergeCell ref="A292:A294"/>
    <mergeCell ref="C280:C282"/>
    <mergeCell ref="B372:B378"/>
    <mergeCell ref="B357:B361"/>
    <mergeCell ref="B292:B294"/>
    <mergeCell ref="C292:C294"/>
    <mergeCell ref="C314:C318"/>
    <mergeCell ref="J314:J318"/>
    <mergeCell ref="I309:I313"/>
    <mergeCell ref="J348:J352"/>
    <mergeCell ref="I348:I352"/>
    <mergeCell ref="C372:C378"/>
    <mergeCell ref="J309:J313"/>
    <mergeCell ref="B556:B565"/>
    <mergeCell ref="B89:B93"/>
    <mergeCell ref="B94:B96"/>
    <mergeCell ref="B110:B120"/>
    <mergeCell ref="A225:A229"/>
    <mergeCell ref="A175:A218"/>
    <mergeCell ref="A287:A291"/>
    <mergeCell ref="C262:C266"/>
    <mergeCell ref="C255:C257"/>
    <mergeCell ref="C276:C279"/>
    <mergeCell ref="A556:A565"/>
    <mergeCell ref="B411:B415"/>
    <mergeCell ref="C411:C415"/>
    <mergeCell ref="C556:C565"/>
    <mergeCell ref="C225:C229"/>
    <mergeCell ref="B243:B247"/>
    <mergeCell ref="B258:B260"/>
    <mergeCell ref="B255:B257"/>
    <mergeCell ref="B300:B301"/>
    <mergeCell ref="B302:B303"/>
    <mergeCell ref="C302:C303"/>
    <mergeCell ref="C300:C301"/>
    <mergeCell ref="A238:A247"/>
    <mergeCell ref="A230:A237"/>
    <mergeCell ref="I288:I290"/>
    <mergeCell ref="I300:I301"/>
    <mergeCell ref="C335:C338"/>
    <mergeCell ref="K13:K17"/>
    <mergeCell ref="K47:K50"/>
    <mergeCell ref="C13:C17"/>
    <mergeCell ref="J288:J290"/>
    <mergeCell ref="H173:H174"/>
    <mergeCell ref="J255:J257"/>
    <mergeCell ref="K219:K224"/>
    <mergeCell ref="K154:K160"/>
    <mergeCell ref="I255:I257"/>
    <mergeCell ref="K309:K313"/>
    <mergeCell ref="K161:K167"/>
    <mergeCell ref="K199:K203"/>
    <mergeCell ref="C267:C271"/>
    <mergeCell ref="K276:K279"/>
    <mergeCell ref="K331:K334"/>
    <mergeCell ref="C219:C224"/>
    <mergeCell ref="K314:K318"/>
    <mergeCell ref="K300:K301"/>
    <mergeCell ref="K302:K303"/>
    <mergeCell ref="I302:I303"/>
    <mergeCell ref="K295:K299"/>
    <mergeCell ref="D1:E1"/>
    <mergeCell ref="I230:I233"/>
    <mergeCell ref="I58:I61"/>
    <mergeCell ref="K97:K109"/>
    <mergeCell ref="J134:J146"/>
    <mergeCell ref="I89:I93"/>
    <mergeCell ref="J243:J247"/>
    <mergeCell ref="K234:K237"/>
    <mergeCell ref="K250:K251"/>
    <mergeCell ref="G159:G160"/>
    <mergeCell ref="H159:H160"/>
    <mergeCell ref="I187:I192"/>
    <mergeCell ref="K181:K186"/>
    <mergeCell ref="J154:J160"/>
    <mergeCell ref="I168:I174"/>
    <mergeCell ref="J204:J208"/>
    <mergeCell ref="B154:B160"/>
    <mergeCell ref="F173:F174"/>
    <mergeCell ref="G173:G174"/>
    <mergeCell ref="A81:A82"/>
    <mergeCell ref="I77:I79"/>
    <mergeCell ref="I36:I39"/>
    <mergeCell ref="H130:H131"/>
    <mergeCell ref="G132:G133"/>
    <mergeCell ref="H143:H144"/>
    <mergeCell ref="F143:F144"/>
    <mergeCell ref="C187:C192"/>
    <mergeCell ref="C193:C198"/>
    <mergeCell ref="C58:C61"/>
    <mergeCell ref="I199:I203"/>
    <mergeCell ref="I175:I180"/>
    <mergeCell ref="I134:I146"/>
    <mergeCell ref="A64:A69"/>
    <mergeCell ref="A74:A79"/>
    <mergeCell ref="C74:C76"/>
    <mergeCell ref="A89:A93"/>
    <mergeCell ref="B13:B17"/>
    <mergeCell ref="J51:J53"/>
    <mergeCell ref="J32:J35"/>
    <mergeCell ref="J18:J21"/>
    <mergeCell ref="B51:B53"/>
    <mergeCell ref="J44:J46"/>
    <mergeCell ref="J40:J43"/>
    <mergeCell ref="I27:I31"/>
    <mergeCell ref="I40:I43"/>
    <mergeCell ref="C44:C46"/>
    <mergeCell ref="J4:J7"/>
    <mergeCell ref="I47:I50"/>
    <mergeCell ref="J13:J17"/>
    <mergeCell ref="C27:C31"/>
    <mergeCell ref="A47:A50"/>
    <mergeCell ref="B27:B31"/>
    <mergeCell ref="J36:J39"/>
    <mergeCell ref="I542:I545"/>
    <mergeCell ref="C47:C50"/>
    <mergeCell ref="B18:B21"/>
    <mergeCell ref="I121:I133"/>
    <mergeCell ref="C32:C35"/>
    <mergeCell ref="B36:B39"/>
    <mergeCell ref="A219:A224"/>
    <mergeCell ref="A94:A96"/>
    <mergeCell ref="B199:B203"/>
    <mergeCell ref="A83:A88"/>
    <mergeCell ref="A258:A260"/>
    <mergeCell ref="B309:B313"/>
    <mergeCell ref="C309:C313"/>
    <mergeCell ref="B379:B385"/>
    <mergeCell ref="C379:C385"/>
    <mergeCell ref="C348:C352"/>
    <mergeCell ref="B353:B356"/>
    <mergeCell ref="B187:B192"/>
    <mergeCell ref="I219:I224"/>
    <mergeCell ref="B225:B229"/>
    <mergeCell ref="K44:K46"/>
    <mergeCell ref="K54:K57"/>
    <mergeCell ref="J58:J61"/>
    <mergeCell ref="F159:F160"/>
    <mergeCell ref="C248:C249"/>
    <mergeCell ref="G130:G131"/>
    <mergeCell ref="C199:C203"/>
    <mergeCell ref="C134:C146"/>
    <mergeCell ref="K89:K93"/>
    <mergeCell ref="C147:C153"/>
    <mergeCell ref="B147:B153"/>
    <mergeCell ref="K168:K174"/>
    <mergeCell ref="J89:J93"/>
    <mergeCell ref="F106:F107"/>
    <mergeCell ref="G108:G109"/>
    <mergeCell ref="H108:H109"/>
    <mergeCell ref="G119:G120"/>
    <mergeCell ref="C54:C57"/>
    <mergeCell ref="C51:C53"/>
    <mergeCell ref="I72:I73"/>
    <mergeCell ref="H119:H120"/>
    <mergeCell ref="C161:C167"/>
    <mergeCell ref="B8:B12"/>
    <mergeCell ref="I22:I26"/>
    <mergeCell ref="K32:K35"/>
    <mergeCell ref="C22:C26"/>
    <mergeCell ref="J54:J57"/>
    <mergeCell ref="J47:J50"/>
    <mergeCell ref="J27:J31"/>
    <mergeCell ref="H166:H167"/>
    <mergeCell ref="J8:J12"/>
    <mergeCell ref="J22:J26"/>
    <mergeCell ref="K8:K12"/>
    <mergeCell ref="I18:I21"/>
    <mergeCell ref="B22:B26"/>
    <mergeCell ref="B40:B43"/>
    <mergeCell ref="C546:C548"/>
    <mergeCell ref="C204:C208"/>
    <mergeCell ref="C252:C254"/>
    <mergeCell ref="C64:C66"/>
    <mergeCell ref="C542:C545"/>
    <mergeCell ref="C36:C39"/>
    <mergeCell ref="K18:K21"/>
    <mergeCell ref="K27:K31"/>
    <mergeCell ref="K22:K26"/>
    <mergeCell ref="J542:J545"/>
    <mergeCell ref="C398:C403"/>
    <mergeCell ref="I398:I403"/>
    <mergeCell ref="J398:J403"/>
    <mergeCell ref="K398:K403"/>
    <mergeCell ref="C394:C397"/>
    <mergeCell ref="J357:J361"/>
    <mergeCell ref="I357:I361"/>
    <mergeCell ref="J292:J294"/>
    <mergeCell ref="C419:C422"/>
    <mergeCell ref="I419:I422"/>
    <mergeCell ref="J426:J432"/>
    <mergeCell ref="I94:I96"/>
    <mergeCell ref="C121:C133"/>
    <mergeCell ref="K36:K39"/>
    <mergeCell ref="B501:B509"/>
    <mergeCell ref="B83:B88"/>
    <mergeCell ref="B181:B186"/>
    <mergeCell ref="H132:H133"/>
    <mergeCell ref="G106:G107"/>
    <mergeCell ref="H106:H107"/>
    <mergeCell ref="C154:C160"/>
    <mergeCell ref="F152:F153"/>
    <mergeCell ref="C97:C109"/>
    <mergeCell ref="C110:C120"/>
    <mergeCell ref="C353:C356"/>
    <mergeCell ref="B314:B318"/>
    <mergeCell ref="C386:C388"/>
    <mergeCell ref="C357:C361"/>
    <mergeCell ref="C258:C260"/>
    <mergeCell ref="B121:B133"/>
    <mergeCell ref="B433:B436"/>
    <mergeCell ref="B426:B432"/>
    <mergeCell ref="C362:C365"/>
    <mergeCell ref="C389:C391"/>
    <mergeCell ref="C168:C174"/>
    <mergeCell ref="B398:B403"/>
    <mergeCell ref="B394:B397"/>
    <mergeCell ref="B419:B422"/>
    <mergeCell ref="A54:A57"/>
    <mergeCell ref="C40:C43"/>
    <mergeCell ref="B4:B7"/>
    <mergeCell ref="I4:I7"/>
    <mergeCell ref="I51:I53"/>
    <mergeCell ref="I54:I57"/>
    <mergeCell ref="A72:A73"/>
    <mergeCell ref="B389:B391"/>
    <mergeCell ref="A4:A7"/>
    <mergeCell ref="C8:C12"/>
    <mergeCell ref="B74:B76"/>
    <mergeCell ref="B32:B35"/>
    <mergeCell ref="I83:I88"/>
    <mergeCell ref="C83:C88"/>
    <mergeCell ref="A44:A46"/>
    <mergeCell ref="B58:B61"/>
    <mergeCell ref="A58:A61"/>
    <mergeCell ref="F132:F133"/>
    <mergeCell ref="G143:G144"/>
    <mergeCell ref="F108:F109"/>
    <mergeCell ref="G145:G146"/>
    <mergeCell ref="H152:H153"/>
    <mergeCell ref="B238:B242"/>
    <mergeCell ref="B175:B180"/>
    <mergeCell ref="I181:I186"/>
    <mergeCell ref="I193:I198"/>
    <mergeCell ref="K193:K198"/>
    <mergeCell ref="J193:J198"/>
    <mergeCell ref="I204:I208"/>
    <mergeCell ref="I280:I282"/>
    <mergeCell ref="J214:J218"/>
    <mergeCell ref="C4:C7"/>
    <mergeCell ref="B47:B50"/>
    <mergeCell ref="C18:C21"/>
    <mergeCell ref="J94:J96"/>
    <mergeCell ref="K175:K180"/>
    <mergeCell ref="K72:K73"/>
    <mergeCell ref="J83:J88"/>
    <mergeCell ref="K77:K79"/>
    <mergeCell ref="J77:J79"/>
    <mergeCell ref="K83:K88"/>
    <mergeCell ref="K121:K133"/>
    <mergeCell ref="F145:F146"/>
    <mergeCell ref="I267:I271"/>
    <mergeCell ref="B44:B46"/>
    <mergeCell ref="B97:B109"/>
    <mergeCell ref="F130:F131"/>
    <mergeCell ref="B161:B167"/>
    <mergeCell ref="K94:K96"/>
    <mergeCell ref="J267:J271"/>
    <mergeCell ref="J252:J254"/>
    <mergeCell ref="J64:J66"/>
    <mergeCell ref="J161:J167"/>
    <mergeCell ref="K556:K565"/>
    <mergeCell ref="J234:J237"/>
    <mergeCell ref="I248:I249"/>
    <mergeCell ref="I243:I247"/>
    <mergeCell ref="I238:I242"/>
    <mergeCell ref="K64:K66"/>
    <mergeCell ref="K542:K545"/>
    <mergeCell ref="J238:J242"/>
    <mergeCell ref="J199:J203"/>
    <mergeCell ref="I74:I76"/>
    <mergeCell ref="I110:I120"/>
    <mergeCell ref="K147:K153"/>
    <mergeCell ref="J187:J192"/>
    <mergeCell ref="J209:J213"/>
    <mergeCell ref="K214:K218"/>
    <mergeCell ref="K209:K213"/>
    <mergeCell ref="K74:K76"/>
    <mergeCell ref="J110:J120"/>
    <mergeCell ref="K248:K249"/>
    <mergeCell ref="K204:K208"/>
    <mergeCell ref="K549:K555"/>
    <mergeCell ref="K546:K548"/>
    <mergeCell ref="I252:I254"/>
    <mergeCell ref="K110:K120"/>
    <mergeCell ref="J147:J153"/>
    <mergeCell ref="J219:J224"/>
    <mergeCell ref="J168:J174"/>
    <mergeCell ref="K225:K229"/>
    <mergeCell ref="J225:J229"/>
    <mergeCell ref="I154:I160"/>
    <mergeCell ref="I161:I167"/>
    <mergeCell ref="K389:K391"/>
    <mergeCell ref="I234:I237"/>
    <mergeCell ref="K366:K370"/>
    <mergeCell ref="K258:K260"/>
    <mergeCell ref="K255:K257"/>
    <mergeCell ref="I225:I229"/>
    <mergeCell ref="K272:K275"/>
    <mergeCell ref="K230:K233"/>
    <mergeCell ref="K243:K247"/>
    <mergeCell ref="J272:J275"/>
    <mergeCell ref="K404:K410"/>
    <mergeCell ref="J295:J299"/>
    <mergeCell ref="B248:B249"/>
    <mergeCell ref="B267:B271"/>
    <mergeCell ref="J280:J282"/>
    <mergeCell ref="J250:J251"/>
    <mergeCell ref="B549:B555"/>
    <mergeCell ref="B193:B198"/>
    <mergeCell ref="A542:A545"/>
    <mergeCell ref="B262:B266"/>
    <mergeCell ref="A549:A555"/>
    <mergeCell ref="C549:C555"/>
    <mergeCell ref="B288:B290"/>
    <mergeCell ref="B542:B545"/>
    <mergeCell ref="A546:A548"/>
    <mergeCell ref="A394:A397"/>
    <mergeCell ref="A419:A422"/>
    <mergeCell ref="J394:J397"/>
    <mergeCell ref="A416:A418"/>
    <mergeCell ref="B416:B418"/>
    <mergeCell ref="C416:C418"/>
    <mergeCell ref="I416:I418"/>
    <mergeCell ref="J416:J418"/>
    <mergeCell ref="J411:J415"/>
    <mergeCell ref="I307:I308"/>
    <mergeCell ref="J307:J308"/>
    <mergeCell ref="C250:C251"/>
    <mergeCell ref="B307:B308"/>
    <mergeCell ref="C307:C308"/>
    <mergeCell ref="B340:B343"/>
    <mergeCell ref="C340:C343"/>
    <mergeCell ref="J546:J548"/>
    <mergeCell ref="J501:J509"/>
    <mergeCell ref="K501:K509"/>
    <mergeCell ref="I394:I397"/>
    <mergeCell ref="C501:C509"/>
    <mergeCell ref="I501:I509"/>
    <mergeCell ref="K426:K432"/>
    <mergeCell ref="K353:K356"/>
    <mergeCell ref="K348:K352"/>
    <mergeCell ref="K491:K500"/>
    <mergeCell ref="K307:K308"/>
    <mergeCell ref="I340:I343"/>
    <mergeCell ref="J340:J343"/>
    <mergeCell ref="K340:K343"/>
    <mergeCell ref="I344:I347"/>
    <mergeCell ref="J344:J347"/>
    <mergeCell ref="K386:K388"/>
    <mergeCell ref="C491:C500"/>
    <mergeCell ref="I491:I500"/>
    <mergeCell ref="B295:B299"/>
    <mergeCell ref="C295:C299"/>
    <mergeCell ref="B348:B352"/>
    <mergeCell ref="B252:B254"/>
    <mergeCell ref="A248:A251"/>
    <mergeCell ref="A252:A257"/>
    <mergeCell ref="I331:I334"/>
    <mergeCell ref="J248:J249"/>
    <mergeCell ref="K267:K271"/>
    <mergeCell ref="B276:B279"/>
    <mergeCell ref="K280:K282"/>
    <mergeCell ref="I292:I294"/>
    <mergeCell ref="B331:B334"/>
    <mergeCell ref="C331:C334"/>
    <mergeCell ref="C272:C275"/>
    <mergeCell ref="I272:I275"/>
    <mergeCell ref="I250:I251"/>
    <mergeCell ref="J300:J301"/>
    <mergeCell ref="I295:I299"/>
    <mergeCell ref="B335:B338"/>
    <mergeCell ref="I335:I338"/>
    <mergeCell ref="J331:J334"/>
    <mergeCell ref="J258:J260"/>
    <mergeCell ref="K292:K294"/>
    <mergeCell ref="K252:K254"/>
    <mergeCell ref="A97:A146"/>
    <mergeCell ref="K187:K192"/>
    <mergeCell ref="K238:K242"/>
    <mergeCell ref="J276:J279"/>
    <mergeCell ref="J262:J266"/>
    <mergeCell ref="B209:B213"/>
    <mergeCell ref="C209:C213"/>
    <mergeCell ref="I209:I213"/>
    <mergeCell ref="B214:B218"/>
    <mergeCell ref="C214:C218"/>
    <mergeCell ref="I214:I218"/>
    <mergeCell ref="I147:I153"/>
    <mergeCell ref="G152:G153"/>
    <mergeCell ref="H145:H146"/>
    <mergeCell ref="F119:F120"/>
    <mergeCell ref="K134:K146"/>
    <mergeCell ref="B250:B251"/>
    <mergeCell ref="I258:I260"/>
    <mergeCell ref="I276:I279"/>
    <mergeCell ref="K262:K266"/>
    <mergeCell ref="B272:B275"/>
    <mergeCell ref="C230:C233"/>
    <mergeCell ref="C243:C247"/>
    <mergeCell ref="A372:A385"/>
    <mergeCell ref="A386:A391"/>
    <mergeCell ref="A426:A432"/>
    <mergeCell ref="C426:C432"/>
    <mergeCell ref="J423:J425"/>
    <mergeCell ref="A331:A347"/>
    <mergeCell ref="B344:B347"/>
    <mergeCell ref="C344:C347"/>
    <mergeCell ref="K344:K347"/>
    <mergeCell ref="B366:B370"/>
    <mergeCell ref="K357:K361"/>
    <mergeCell ref="J353:J356"/>
    <mergeCell ref="K411:K415"/>
    <mergeCell ref="B404:B410"/>
    <mergeCell ref="J389:J391"/>
    <mergeCell ref="C404:C410"/>
    <mergeCell ref="J379:J385"/>
    <mergeCell ref="J366:J370"/>
    <mergeCell ref="K379:K385"/>
    <mergeCell ref="I379:I385"/>
    <mergeCell ref="I353:I356"/>
    <mergeCell ref="I389:I391"/>
    <mergeCell ref="I411:I415"/>
    <mergeCell ref="I404:I410"/>
    <mergeCell ref="K335:K338"/>
    <mergeCell ref="B362:B365"/>
    <mergeCell ref="I362:I365"/>
    <mergeCell ref="J362:J365"/>
    <mergeCell ref="B452:B456"/>
    <mergeCell ref="C452:C456"/>
    <mergeCell ref="I452:I456"/>
    <mergeCell ref="J452:J456"/>
    <mergeCell ref="K452:K456"/>
    <mergeCell ref="C366:C370"/>
    <mergeCell ref="I366:I370"/>
    <mergeCell ref="J386:J388"/>
    <mergeCell ref="B386:B388"/>
    <mergeCell ref="I437:I438"/>
    <mergeCell ref="I386:I388"/>
    <mergeCell ref="K372:K378"/>
    <mergeCell ref="J335:J338"/>
    <mergeCell ref="B439:B442"/>
    <mergeCell ref="C439:C442"/>
    <mergeCell ref="J433:J436"/>
    <mergeCell ref="K433:K436"/>
    <mergeCell ref="B437:B438"/>
    <mergeCell ref="K416:K418"/>
    <mergeCell ref="A462:A470"/>
    <mergeCell ref="B462:B470"/>
    <mergeCell ref="C462:C470"/>
    <mergeCell ref="I462:I470"/>
    <mergeCell ref="J462:J470"/>
    <mergeCell ref="K462:K470"/>
    <mergeCell ref="A439:A442"/>
    <mergeCell ref="C481:C490"/>
    <mergeCell ref="I481:I490"/>
    <mergeCell ref="J481:J490"/>
    <mergeCell ref="K481:K490"/>
    <mergeCell ref="C288:C290"/>
    <mergeCell ref="K288:K290"/>
    <mergeCell ref="I314:I318"/>
    <mergeCell ref="A457:A461"/>
    <mergeCell ref="B457:B461"/>
    <mergeCell ref="C457:C461"/>
    <mergeCell ref="I457:I461"/>
    <mergeCell ref="J457:J461"/>
    <mergeCell ref="K457:K461"/>
    <mergeCell ref="K394:K397"/>
    <mergeCell ref="I426:I432"/>
    <mergeCell ref="J404:J410"/>
    <mergeCell ref="B423:B425"/>
    <mergeCell ref="C423:C425"/>
    <mergeCell ref="A423:A425"/>
    <mergeCell ref="I423:I425"/>
    <mergeCell ref="I439:I442"/>
    <mergeCell ref="J439:J442"/>
    <mergeCell ref="K439:K442"/>
    <mergeCell ref="I433:I436"/>
    <mergeCell ref="A262:A275"/>
    <mergeCell ref="A276:A282"/>
    <mergeCell ref="A433:A438"/>
    <mergeCell ref="A447:A456"/>
    <mergeCell ref="B447:B451"/>
    <mergeCell ref="C447:C451"/>
    <mergeCell ref="I447:I451"/>
    <mergeCell ref="J447:J451"/>
    <mergeCell ref="K447:K451"/>
    <mergeCell ref="A443:A446"/>
    <mergeCell ref="B443:B446"/>
    <mergeCell ref="C443:C446"/>
    <mergeCell ref="I443:I446"/>
    <mergeCell ref="J443:J446"/>
    <mergeCell ref="K443:K446"/>
    <mergeCell ref="K362:K365"/>
    <mergeCell ref="A295:A299"/>
    <mergeCell ref="A353:A356"/>
    <mergeCell ref="A348:A352"/>
    <mergeCell ref="I262:I266"/>
    <mergeCell ref="C437:C438"/>
    <mergeCell ref="K423:K425"/>
    <mergeCell ref="J437:J438"/>
    <mergeCell ref="K437:K438"/>
    <mergeCell ref="A515:A523"/>
    <mergeCell ref="A285:A286"/>
    <mergeCell ref="A510:A514"/>
    <mergeCell ref="K510:K514"/>
    <mergeCell ref="B512:B513"/>
    <mergeCell ref="C512:C513"/>
    <mergeCell ref="I512:I513"/>
    <mergeCell ref="J512:J513"/>
    <mergeCell ref="B510:B511"/>
    <mergeCell ref="C510:C511"/>
    <mergeCell ref="I510:I511"/>
    <mergeCell ref="J510:J511"/>
    <mergeCell ref="C433:C436"/>
    <mergeCell ref="J419:J422"/>
    <mergeCell ref="K419:K422"/>
    <mergeCell ref="A471:A509"/>
    <mergeCell ref="B471:B480"/>
    <mergeCell ref="C471:C480"/>
    <mergeCell ref="I471:I480"/>
    <mergeCell ref="J471:J480"/>
    <mergeCell ref="K471:K480"/>
    <mergeCell ref="J491:J500"/>
    <mergeCell ref="B491:B500"/>
    <mergeCell ref="B481:B490"/>
    <mergeCell ref="B515:B518"/>
    <mergeCell ref="C515:C518"/>
    <mergeCell ref="I515:I518"/>
    <mergeCell ref="J515:J518"/>
    <mergeCell ref="K515:K518"/>
    <mergeCell ref="B519:B523"/>
    <mergeCell ref="C519:C523"/>
    <mergeCell ref="I519:I523"/>
    <mergeCell ref="J519:J523"/>
    <mergeCell ref="K519:K523"/>
    <mergeCell ref="K532:K537"/>
    <mergeCell ref="B535:B537"/>
    <mergeCell ref="C535:C537"/>
    <mergeCell ref="I535:I537"/>
    <mergeCell ref="J535:J537"/>
    <mergeCell ref="B524:B525"/>
    <mergeCell ref="C524:C525"/>
    <mergeCell ref="I524:I525"/>
    <mergeCell ref="J524:J525"/>
    <mergeCell ref="B526:B527"/>
    <mergeCell ref="C526:C527"/>
    <mergeCell ref="I526:I527"/>
    <mergeCell ref="J526:J527"/>
    <mergeCell ref="K524:K527"/>
    <mergeCell ref="B528:B529"/>
    <mergeCell ref="C528:C529"/>
    <mergeCell ref="I528:I529"/>
    <mergeCell ref="J528:J529"/>
    <mergeCell ref="K528:K531"/>
    <mergeCell ref="A524:A531"/>
    <mergeCell ref="A532:A537"/>
    <mergeCell ref="B530:B531"/>
    <mergeCell ref="C530:C531"/>
    <mergeCell ref="I530:I531"/>
    <mergeCell ref="J530:J531"/>
    <mergeCell ref="B532:B534"/>
    <mergeCell ref="C532:C534"/>
    <mergeCell ref="I532:I534"/>
    <mergeCell ref="J532:J534"/>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41" fitToHeight="0" orientation="landscape" r:id="rId1"/>
  <headerFooter alignWithMargins="0"/>
  <rowBreaks count="9" manualBreakCount="9">
    <brk id="57" max="16383" man="1"/>
    <brk id="96" max="16383" man="1"/>
    <brk id="167" max="16383" man="1"/>
    <brk id="218" max="16383" man="1"/>
    <brk id="261" max="16383" man="1"/>
    <brk id="308" max="16383" man="1"/>
    <brk id="385" max="16383" man="1"/>
    <brk id="538" max="16383" man="1"/>
    <brk id="55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
  <sheetViews>
    <sheetView zoomScale="70" zoomScaleNormal="70" zoomScaleSheetLayoutView="50" workbookViewId="0">
      <pane ySplit="1" topLeftCell="A2" activePane="bottomLeft" state="frozen"/>
      <selection pane="bottomLeft" activeCell="D1" sqref="D1:E1"/>
    </sheetView>
  </sheetViews>
  <sheetFormatPr defaultColWidth="13" defaultRowHeight="28.5"/>
  <cols>
    <col min="1" max="1" width="45.5" style="359" customWidth="1"/>
    <col min="2" max="2" width="16.75" style="359" bestFit="1" customWidth="1"/>
    <col min="3" max="3" width="39" style="359" customWidth="1"/>
    <col min="4" max="4" width="31.75" style="359" bestFit="1" customWidth="1"/>
    <col min="5" max="5" width="41.25" style="359" bestFit="1" customWidth="1"/>
    <col min="6" max="7" width="26.625" style="359" bestFit="1" customWidth="1"/>
    <col min="8" max="8" width="24.625" style="359" bestFit="1" customWidth="1"/>
    <col min="9" max="9" width="21.375" style="359" bestFit="1" customWidth="1"/>
    <col min="10" max="10" width="33.625" style="359" customWidth="1"/>
    <col min="11" max="11" width="62.5" style="360" customWidth="1"/>
    <col min="12" max="16384" width="13" style="362"/>
  </cols>
  <sheetData>
    <row r="1" spans="1:11" ht="60.75" customHeight="1">
      <c r="A1" s="861" t="s">
        <v>6507</v>
      </c>
      <c r="B1" s="861"/>
      <c r="C1" s="861"/>
      <c r="D1" s="1688" t="s">
        <v>3690</v>
      </c>
      <c r="E1" s="1688"/>
      <c r="F1" s="1279" t="s">
        <v>7465</v>
      </c>
      <c r="G1" s="1623" t="s">
        <v>3613</v>
      </c>
      <c r="H1" s="1623"/>
      <c r="I1" s="1623"/>
    </row>
    <row r="2" spans="1:11" ht="45" customHeight="1">
      <c r="A2" s="487" t="s">
        <v>6488</v>
      </c>
      <c r="B2" s="487"/>
      <c r="C2" s="487"/>
      <c r="D2" s="208"/>
      <c r="E2" s="380"/>
      <c r="F2" s="380"/>
      <c r="G2" s="380"/>
      <c r="H2" s="380"/>
      <c r="I2" s="380"/>
      <c r="J2" s="380"/>
      <c r="K2" s="380"/>
    </row>
    <row r="3" spans="1:11" s="368" customFormat="1" ht="38.25" customHeight="1">
      <c r="A3" s="184" t="s">
        <v>3781</v>
      </c>
      <c r="B3" s="184" t="s">
        <v>578</v>
      </c>
      <c r="C3" s="184" t="s">
        <v>2290</v>
      </c>
      <c r="D3" s="184" t="s">
        <v>2311</v>
      </c>
      <c r="E3" s="184" t="s">
        <v>2301</v>
      </c>
      <c r="F3" s="184" t="s">
        <v>1714</v>
      </c>
      <c r="G3" s="184" t="s">
        <v>1618</v>
      </c>
      <c r="H3" s="184" t="s">
        <v>156</v>
      </c>
      <c r="I3" s="184" t="s">
        <v>189</v>
      </c>
      <c r="J3" s="186" t="s">
        <v>2314</v>
      </c>
      <c r="K3" s="187" t="s">
        <v>1103</v>
      </c>
    </row>
    <row r="4" spans="1:11" s="368" customFormat="1" ht="51.75" customHeight="1">
      <c r="A4" s="1639"/>
      <c r="B4" s="1639" t="s">
        <v>2423</v>
      </c>
      <c r="C4" s="1639" t="s">
        <v>2777</v>
      </c>
      <c r="D4" s="251" t="s">
        <v>2622</v>
      </c>
      <c r="E4" s="251" t="s">
        <v>3024</v>
      </c>
      <c r="F4" s="251" t="s">
        <v>311</v>
      </c>
      <c r="G4" s="251"/>
      <c r="H4" s="251" t="s">
        <v>1138</v>
      </c>
      <c r="I4" s="1859" t="s">
        <v>316</v>
      </c>
      <c r="J4" s="1639" t="s">
        <v>151</v>
      </c>
      <c r="K4" s="1641" t="s">
        <v>4056</v>
      </c>
    </row>
    <row r="5" spans="1:11" s="368" customFormat="1" ht="51.75" customHeight="1">
      <c r="A5" s="1639"/>
      <c r="B5" s="1639"/>
      <c r="C5" s="1639"/>
      <c r="D5" s="251" t="s">
        <v>1061</v>
      </c>
      <c r="E5" s="251" t="s">
        <v>3025</v>
      </c>
      <c r="F5" s="251" t="s">
        <v>148</v>
      </c>
      <c r="G5" s="251"/>
      <c r="H5" s="251">
        <v>8</v>
      </c>
      <c r="I5" s="1859"/>
      <c r="J5" s="1639"/>
      <c r="K5" s="1641"/>
    </row>
    <row r="6" spans="1:11" ht="38.25" customHeight="1">
      <c r="A6" s="1836" t="s">
        <v>6484</v>
      </c>
      <c r="B6" s="1836" t="s">
        <v>2430</v>
      </c>
      <c r="C6" s="1854" t="s">
        <v>2454</v>
      </c>
      <c r="D6" s="118" t="s">
        <v>2970</v>
      </c>
      <c r="E6" s="118" t="s">
        <v>329</v>
      </c>
      <c r="F6" s="109" t="s">
        <v>311</v>
      </c>
      <c r="G6" s="109"/>
      <c r="H6" s="109" t="s">
        <v>1051</v>
      </c>
      <c r="I6" s="1889" t="s">
        <v>330</v>
      </c>
      <c r="J6" s="1645" t="s">
        <v>151</v>
      </c>
      <c r="K6" s="1603" t="s">
        <v>2552</v>
      </c>
    </row>
    <row r="7" spans="1:11" ht="38.25" customHeight="1">
      <c r="A7" s="1836"/>
      <c r="B7" s="1836"/>
      <c r="C7" s="1855"/>
      <c r="D7" s="118" t="s">
        <v>331</v>
      </c>
      <c r="E7" s="118" t="s">
        <v>332</v>
      </c>
      <c r="F7" s="109" t="s">
        <v>148</v>
      </c>
      <c r="G7" s="109" t="s">
        <v>1720</v>
      </c>
      <c r="H7" s="109">
        <v>1</v>
      </c>
      <c r="I7" s="1889"/>
      <c r="J7" s="1645"/>
      <c r="K7" s="1659"/>
    </row>
    <row r="8" spans="1:11" ht="72" customHeight="1">
      <c r="A8" s="1639" t="s">
        <v>6485</v>
      </c>
      <c r="B8" s="1639" t="s">
        <v>2432</v>
      </c>
      <c r="C8" s="1639" t="s">
        <v>1167</v>
      </c>
      <c r="D8" s="251" t="s">
        <v>2622</v>
      </c>
      <c r="E8" s="251" t="s">
        <v>1168</v>
      </c>
      <c r="F8" s="251" t="s">
        <v>159</v>
      </c>
      <c r="G8" s="251"/>
      <c r="H8" s="251" t="s">
        <v>1051</v>
      </c>
      <c r="I8" s="1639" t="s">
        <v>303</v>
      </c>
      <c r="J8" s="1639" t="s">
        <v>357</v>
      </c>
      <c r="K8" s="1639"/>
    </row>
    <row r="9" spans="1:11" ht="31.5" customHeight="1">
      <c r="A9" s="1639"/>
      <c r="B9" s="1639"/>
      <c r="C9" s="1639"/>
      <c r="D9" s="251" t="s">
        <v>1056</v>
      </c>
      <c r="E9" s="251" t="s">
        <v>1169</v>
      </c>
      <c r="F9" s="251" t="s">
        <v>299</v>
      </c>
      <c r="G9" s="251"/>
      <c r="H9" s="251">
        <v>1</v>
      </c>
      <c r="I9" s="1639"/>
      <c r="J9" s="1639"/>
      <c r="K9" s="1639"/>
    </row>
    <row r="10" spans="1:11" ht="45" customHeight="1">
      <c r="A10" s="1639"/>
      <c r="B10" s="1639"/>
      <c r="C10" s="1639"/>
      <c r="D10" s="251" t="s">
        <v>1170</v>
      </c>
      <c r="E10" s="251" t="s">
        <v>1171</v>
      </c>
      <c r="F10" s="251" t="s">
        <v>299</v>
      </c>
      <c r="G10" s="251"/>
      <c r="H10" s="251">
        <v>1</v>
      </c>
      <c r="I10" s="1639"/>
      <c r="J10" s="1639"/>
      <c r="K10" s="1639"/>
    </row>
    <row r="11" spans="1:11">
      <c r="A11" s="213"/>
      <c r="B11" s="213"/>
      <c r="C11" s="381">
        <v>3</v>
      </c>
      <c r="D11" s="213"/>
      <c r="E11" s="213"/>
      <c r="F11" s="213"/>
      <c r="G11" s="213"/>
      <c r="H11" s="213"/>
      <c r="I11" s="213"/>
      <c r="J11" s="213"/>
      <c r="K11" s="382"/>
    </row>
    <row r="12" spans="1:11" ht="60" customHeight="1">
      <c r="A12" s="270" t="s">
        <v>6487</v>
      </c>
      <c r="B12" s="213"/>
      <c r="C12" s="381"/>
      <c r="D12" s="213"/>
      <c r="E12" s="213"/>
      <c r="F12" s="213"/>
      <c r="G12" s="213"/>
      <c r="H12" s="213"/>
      <c r="I12" s="213"/>
      <c r="J12" s="213"/>
      <c r="K12" s="382"/>
    </row>
    <row r="13" spans="1:11" s="368" customFormat="1" ht="38.25" customHeight="1">
      <c r="A13" s="184" t="s">
        <v>3781</v>
      </c>
      <c r="B13" s="184" t="s">
        <v>578</v>
      </c>
      <c r="C13" s="184" t="s">
        <v>2290</v>
      </c>
      <c r="D13" s="184" t="s">
        <v>2311</v>
      </c>
      <c r="E13" s="184" t="s">
        <v>2301</v>
      </c>
      <c r="F13" s="184" t="s">
        <v>1714</v>
      </c>
      <c r="G13" s="184" t="s">
        <v>1618</v>
      </c>
      <c r="H13" s="184" t="s">
        <v>156</v>
      </c>
      <c r="I13" s="184" t="s">
        <v>189</v>
      </c>
      <c r="J13" s="186" t="s">
        <v>2314</v>
      </c>
      <c r="K13" s="187" t="s">
        <v>5</v>
      </c>
    </row>
    <row r="14" spans="1:11" s="368" customFormat="1" ht="68.25" customHeight="1">
      <c r="A14" s="1645"/>
      <c r="B14" s="1645" t="s">
        <v>2433</v>
      </c>
      <c r="C14" s="1645" t="s">
        <v>2631</v>
      </c>
      <c r="D14" s="986" t="s">
        <v>2622</v>
      </c>
      <c r="E14" s="986" t="s">
        <v>3088</v>
      </c>
      <c r="F14" s="986" t="s">
        <v>311</v>
      </c>
      <c r="G14" s="986"/>
      <c r="H14" s="986" t="s">
        <v>1164</v>
      </c>
      <c r="I14" s="1834" t="s">
        <v>303</v>
      </c>
      <c r="J14" s="1645" t="s">
        <v>363</v>
      </c>
      <c r="K14" s="1638" t="s">
        <v>3804</v>
      </c>
    </row>
    <row r="15" spans="1:11" s="368" customFormat="1" ht="68.25" customHeight="1">
      <c r="A15" s="1645"/>
      <c r="B15" s="1645"/>
      <c r="C15" s="1645"/>
      <c r="D15" s="986" t="s">
        <v>748</v>
      </c>
      <c r="E15" s="986" t="s">
        <v>3110</v>
      </c>
      <c r="F15" s="986" t="s">
        <v>148</v>
      </c>
      <c r="G15" s="986" t="s">
        <v>1743</v>
      </c>
      <c r="H15" s="986" t="s">
        <v>47</v>
      </c>
      <c r="I15" s="1834"/>
      <c r="J15" s="1645"/>
      <c r="K15" s="1638"/>
    </row>
    <row r="16" spans="1:11" s="368" customFormat="1" ht="38.25" customHeight="1">
      <c r="A16" s="1639" t="s">
        <v>6486</v>
      </c>
      <c r="B16" s="1639" t="s">
        <v>2435</v>
      </c>
      <c r="C16" s="1639" t="s">
        <v>2632</v>
      </c>
      <c r="D16" s="251" t="s">
        <v>2622</v>
      </c>
      <c r="E16" s="251" t="s">
        <v>3088</v>
      </c>
      <c r="F16" s="251" t="s">
        <v>311</v>
      </c>
      <c r="G16" s="251"/>
      <c r="H16" s="251" t="s">
        <v>1176</v>
      </c>
      <c r="I16" s="1859" t="s">
        <v>79</v>
      </c>
      <c r="J16" s="1639" t="s">
        <v>363</v>
      </c>
      <c r="K16" s="1641" t="s">
        <v>2333</v>
      </c>
    </row>
    <row r="17" spans="1:11" s="368" customFormat="1" ht="38.25" customHeight="1">
      <c r="A17" s="1639"/>
      <c r="B17" s="1639"/>
      <c r="C17" s="1639"/>
      <c r="D17" s="251" t="s">
        <v>769</v>
      </c>
      <c r="E17" s="251" t="s">
        <v>3109</v>
      </c>
      <c r="F17" s="251" t="s">
        <v>148</v>
      </c>
      <c r="G17" s="251" t="s">
        <v>1743</v>
      </c>
      <c r="H17" s="251">
        <v>1</v>
      </c>
      <c r="I17" s="1859"/>
      <c r="J17" s="1639"/>
      <c r="K17" s="1641"/>
    </row>
    <row r="18" spans="1:11" s="368" customFormat="1" ht="38.25" customHeight="1">
      <c r="A18" s="1645" t="s">
        <v>6486</v>
      </c>
      <c r="B18" s="1645" t="s">
        <v>2436</v>
      </c>
      <c r="C18" s="1645" t="s">
        <v>2627</v>
      </c>
      <c r="D18" s="116" t="s">
        <v>2622</v>
      </c>
      <c r="E18" s="109" t="s">
        <v>3088</v>
      </c>
      <c r="F18" s="109" t="s">
        <v>311</v>
      </c>
      <c r="G18" s="109"/>
      <c r="H18" s="109" t="s">
        <v>1177</v>
      </c>
      <c r="I18" s="1834" t="s">
        <v>316</v>
      </c>
      <c r="J18" s="1645" t="s">
        <v>363</v>
      </c>
      <c r="K18" s="1638" t="s">
        <v>2333</v>
      </c>
    </row>
    <row r="19" spans="1:11" s="368" customFormat="1" ht="38.25" customHeight="1">
      <c r="A19" s="1645"/>
      <c r="B19" s="1645"/>
      <c r="C19" s="1645"/>
      <c r="D19" s="116" t="s">
        <v>2801</v>
      </c>
      <c r="E19" s="109" t="s">
        <v>3088</v>
      </c>
      <c r="F19" s="109" t="s">
        <v>148</v>
      </c>
      <c r="G19" s="109" t="s">
        <v>1751</v>
      </c>
      <c r="H19" s="109" t="s">
        <v>1147</v>
      </c>
      <c r="I19" s="1834"/>
      <c r="J19" s="1645"/>
      <c r="K19" s="1638"/>
    </row>
    <row r="20" spans="1:11" ht="72" customHeight="1">
      <c r="A20" s="1639" t="s">
        <v>6490</v>
      </c>
      <c r="B20" s="1639" t="s">
        <v>2439</v>
      </c>
      <c r="C20" s="1639" t="s">
        <v>6941</v>
      </c>
      <c r="D20" s="251" t="s">
        <v>1059</v>
      </c>
      <c r="E20" s="251" t="s">
        <v>1187</v>
      </c>
      <c r="F20" s="251" t="s">
        <v>311</v>
      </c>
      <c r="G20" s="251"/>
      <c r="H20" s="251" t="s">
        <v>1051</v>
      </c>
      <c r="I20" s="1639" t="s">
        <v>79</v>
      </c>
      <c r="J20" s="1639" t="s">
        <v>363</v>
      </c>
      <c r="K20" s="1639"/>
    </row>
    <row r="21" spans="1:11" ht="46.5" customHeight="1">
      <c r="A21" s="1639"/>
      <c r="B21" s="1639"/>
      <c r="C21" s="1639"/>
      <c r="D21" s="251" t="s">
        <v>1934</v>
      </c>
      <c r="E21" s="251" t="s">
        <v>1188</v>
      </c>
      <c r="F21" s="251" t="s">
        <v>148</v>
      </c>
      <c r="G21" s="251" t="s">
        <v>1720</v>
      </c>
      <c r="H21" s="251">
        <v>1</v>
      </c>
      <c r="I21" s="1639"/>
      <c r="J21" s="1639"/>
      <c r="K21" s="1639"/>
    </row>
    <row r="22" spans="1:11" ht="72" customHeight="1">
      <c r="A22" s="1639" t="s">
        <v>6490</v>
      </c>
      <c r="B22" s="1639" t="s">
        <v>6940</v>
      </c>
      <c r="C22" s="1639" t="s">
        <v>6942</v>
      </c>
      <c r="D22" s="1093" t="s">
        <v>1059</v>
      </c>
      <c r="E22" s="1093" t="s">
        <v>1187</v>
      </c>
      <c r="F22" s="1093" t="s">
        <v>311</v>
      </c>
      <c r="G22" s="1093"/>
      <c r="H22" s="1093" t="s">
        <v>66</v>
      </c>
      <c r="I22" s="1639" t="s">
        <v>79</v>
      </c>
      <c r="J22" s="1639" t="s">
        <v>1369</v>
      </c>
      <c r="K22" s="1639"/>
    </row>
    <row r="23" spans="1:11" ht="46.5" customHeight="1">
      <c r="A23" s="1639"/>
      <c r="B23" s="1639"/>
      <c r="C23" s="1639"/>
      <c r="D23" s="1093" t="s">
        <v>1934</v>
      </c>
      <c r="E23" s="1093" t="s">
        <v>1188</v>
      </c>
      <c r="F23" s="1093" t="s">
        <v>148</v>
      </c>
      <c r="G23" s="1093" t="s">
        <v>1720</v>
      </c>
      <c r="H23" s="1093">
        <v>1</v>
      </c>
      <c r="I23" s="1639"/>
      <c r="J23" s="1639"/>
      <c r="K23" s="1639"/>
    </row>
    <row r="24" spans="1:11" ht="55.5" customHeight="1">
      <c r="A24" s="1679" t="s">
        <v>6490</v>
      </c>
      <c r="B24" s="1679" t="s">
        <v>2194</v>
      </c>
      <c r="C24" s="1679" t="s">
        <v>1189</v>
      </c>
      <c r="D24" s="109" t="s">
        <v>2622</v>
      </c>
      <c r="E24" s="109" t="s">
        <v>1168</v>
      </c>
      <c r="F24" s="109" t="s">
        <v>311</v>
      </c>
      <c r="G24" s="109"/>
      <c r="H24" s="109" t="s">
        <v>1051</v>
      </c>
      <c r="I24" s="1679" t="s">
        <v>79</v>
      </c>
      <c r="J24" s="1679" t="s">
        <v>363</v>
      </c>
      <c r="K24" s="1679"/>
    </row>
    <row r="25" spans="1:11" ht="42.75" customHeight="1">
      <c r="A25" s="1679"/>
      <c r="B25" s="1679"/>
      <c r="C25" s="1679"/>
      <c r="D25" s="109" t="s">
        <v>1190</v>
      </c>
      <c r="E25" s="109" t="s">
        <v>373</v>
      </c>
      <c r="F25" s="109" t="s">
        <v>148</v>
      </c>
      <c r="G25" s="109" t="s">
        <v>1720</v>
      </c>
      <c r="H25" s="109">
        <v>1</v>
      </c>
      <c r="I25" s="1679"/>
      <c r="J25" s="1679"/>
      <c r="K25" s="1679"/>
    </row>
    <row r="26" spans="1:11" s="368" customFormat="1" ht="38.25" customHeight="1">
      <c r="A26" s="1608" t="s">
        <v>3798</v>
      </c>
      <c r="B26" s="1608" t="s">
        <v>4179</v>
      </c>
      <c r="C26" s="1608" t="s">
        <v>3799</v>
      </c>
      <c r="D26" s="550" t="s">
        <v>3801</v>
      </c>
      <c r="E26" s="550" t="s">
        <v>2213</v>
      </c>
      <c r="F26" s="550" t="s">
        <v>147</v>
      </c>
      <c r="G26" s="550" t="s">
        <v>2199</v>
      </c>
      <c r="H26" s="550">
        <v>1</v>
      </c>
      <c r="I26" s="1837" t="s">
        <v>3802</v>
      </c>
      <c r="J26" s="1608" t="s">
        <v>3803</v>
      </c>
      <c r="K26" s="1608"/>
    </row>
    <row r="27" spans="1:11" s="368" customFormat="1" ht="38.25" customHeight="1">
      <c r="A27" s="1612"/>
      <c r="B27" s="1612"/>
      <c r="C27" s="1612"/>
      <c r="D27" s="550" t="s">
        <v>3800</v>
      </c>
      <c r="E27" s="550" t="s">
        <v>323</v>
      </c>
      <c r="F27" s="550" t="s">
        <v>147</v>
      </c>
      <c r="G27" s="550" t="s">
        <v>2199</v>
      </c>
      <c r="H27" s="550">
        <v>1</v>
      </c>
      <c r="I27" s="1838"/>
      <c r="J27" s="1612"/>
      <c r="K27" s="1612"/>
    </row>
    <row r="28" spans="1:11" s="368" customFormat="1" ht="38.25" customHeight="1">
      <c r="A28" s="1612"/>
      <c r="B28" s="1612"/>
      <c r="C28" s="1612"/>
      <c r="D28" s="550" t="s">
        <v>1944</v>
      </c>
      <c r="E28" s="550" t="s">
        <v>2226</v>
      </c>
      <c r="F28" s="550" t="s">
        <v>147</v>
      </c>
      <c r="G28" s="550" t="s">
        <v>2234</v>
      </c>
      <c r="H28" s="550">
        <v>1</v>
      </c>
      <c r="I28" s="1838"/>
      <c r="J28" s="1612"/>
      <c r="K28" s="1612"/>
    </row>
    <row r="29" spans="1:11" s="368" customFormat="1" ht="38.25" customHeight="1">
      <c r="A29" s="1609"/>
      <c r="B29" s="1609"/>
      <c r="C29" s="1609"/>
      <c r="D29" s="550" t="s">
        <v>1944</v>
      </c>
      <c r="E29" s="550" t="s">
        <v>2215</v>
      </c>
      <c r="F29" s="550" t="s">
        <v>147</v>
      </c>
      <c r="G29" s="550" t="s">
        <v>1939</v>
      </c>
      <c r="H29" s="550">
        <v>1</v>
      </c>
      <c r="I29" s="1839"/>
      <c r="J29" s="1609"/>
      <c r="K29" s="1609"/>
    </row>
    <row r="30" spans="1:11">
      <c r="A30" s="370"/>
      <c r="B30" s="370"/>
      <c r="C30" s="372">
        <v>6</v>
      </c>
      <c r="D30" s="370"/>
      <c r="E30" s="370"/>
      <c r="F30" s="370"/>
      <c r="G30" s="370"/>
      <c r="H30" s="370"/>
      <c r="I30" s="370"/>
      <c r="J30" s="370"/>
      <c r="K30" s="371"/>
    </row>
    <row r="31" spans="1:11" ht="47.25" customHeight="1">
      <c r="A31" s="264" t="s">
        <v>6489</v>
      </c>
      <c r="B31" s="370"/>
      <c r="C31" s="370"/>
      <c r="D31" s="370"/>
      <c r="E31" s="370"/>
      <c r="F31" s="370"/>
      <c r="G31" s="370"/>
      <c r="H31" s="370"/>
      <c r="I31" s="370"/>
      <c r="J31" s="370"/>
      <c r="K31" s="371"/>
    </row>
    <row r="32" spans="1:11" s="368" customFormat="1" ht="38.25" customHeight="1">
      <c r="A32" s="184" t="s">
        <v>3781</v>
      </c>
      <c r="B32" s="184" t="s">
        <v>578</v>
      </c>
      <c r="C32" s="184" t="s">
        <v>2290</v>
      </c>
      <c r="D32" s="184" t="s">
        <v>2311</v>
      </c>
      <c r="E32" s="184" t="s">
        <v>2301</v>
      </c>
      <c r="F32" s="184" t="s">
        <v>1714</v>
      </c>
      <c r="G32" s="184" t="s">
        <v>1618</v>
      </c>
      <c r="H32" s="184" t="s">
        <v>156</v>
      </c>
      <c r="I32" s="184" t="s">
        <v>189</v>
      </c>
      <c r="J32" s="186" t="s">
        <v>2314</v>
      </c>
      <c r="K32" s="187" t="s">
        <v>5</v>
      </c>
    </row>
    <row r="33" spans="1:11" s="368" customFormat="1" ht="63.75" customHeight="1">
      <c r="A33" s="108"/>
      <c r="B33" s="108" t="s">
        <v>2441</v>
      </c>
      <c r="C33" s="116" t="s">
        <v>2448</v>
      </c>
      <c r="D33" s="116" t="s">
        <v>4917</v>
      </c>
      <c r="E33" s="106" t="s">
        <v>3805</v>
      </c>
      <c r="F33" s="109" t="s">
        <v>44</v>
      </c>
      <c r="G33" s="109"/>
      <c r="H33" s="106">
        <v>1</v>
      </c>
      <c r="I33" s="106" t="s">
        <v>330</v>
      </c>
      <c r="J33" s="116" t="s">
        <v>363</v>
      </c>
      <c r="K33" s="306" t="s">
        <v>4053</v>
      </c>
    </row>
    <row r="34" spans="1:11" s="383" customFormat="1" ht="63.75" customHeight="1">
      <c r="A34" s="549"/>
      <c r="B34" s="254" t="s">
        <v>2442</v>
      </c>
      <c r="C34" s="251" t="s">
        <v>4055</v>
      </c>
      <c r="D34" s="251" t="s">
        <v>1815</v>
      </c>
      <c r="E34" s="254" t="s">
        <v>3113</v>
      </c>
      <c r="F34" s="251" t="s">
        <v>44</v>
      </c>
      <c r="G34" s="251"/>
      <c r="H34" s="251" t="s">
        <v>468</v>
      </c>
      <c r="I34" s="253"/>
      <c r="J34" s="251" t="s">
        <v>363</v>
      </c>
      <c r="K34" s="256" t="s">
        <v>4054</v>
      </c>
    </row>
    <row r="35" spans="1:11" s="368" customFormat="1" ht="63.75" customHeight="1">
      <c r="A35" s="108" t="s">
        <v>6491</v>
      </c>
      <c r="B35" s="108" t="s">
        <v>2443</v>
      </c>
      <c r="C35" s="109" t="s">
        <v>2447</v>
      </c>
      <c r="D35" s="116" t="s">
        <v>748</v>
      </c>
      <c r="E35" s="116" t="s">
        <v>1192</v>
      </c>
      <c r="F35" s="109" t="s">
        <v>148</v>
      </c>
      <c r="G35" s="109" t="s">
        <v>2054</v>
      </c>
      <c r="H35" s="109" t="s">
        <v>1172</v>
      </c>
      <c r="I35" s="109" t="s">
        <v>303</v>
      </c>
      <c r="J35" s="116" t="s">
        <v>363</v>
      </c>
      <c r="K35" s="152" t="s">
        <v>310</v>
      </c>
    </row>
    <row r="36" spans="1:11" s="368" customFormat="1" ht="63.75" customHeight="1">
      <c r="A36" s="549" t="s">
        <v>6486</v>
      </c>
      <c r="B36" s="254" t="s">
        <v>2444</v>
      </c>
      <c r="C36" s="251" t="s">
        <v>829</v>
      </c>
      <c r="D36" s="251" t="s">
        <v>769</v>
      </c>
      <c r="E36" s="251" t="s">
        <v>1193</v>
      </c>
      <c r="F36" s="251" t="s">
        <v>148</v>
      </c>
      <c r="G36" s="251" t="s">
        <v>2055</v>
      </c>
      <c r="H36" s="251">
        <v>1</v>
      </c>
      <c r="I36" s="251" t="s">
        <v>79</v>
      </c>
      <c r="J36" s="251" t="s">
        <v>363</v>
      </c>
      <c r="K36" s="256" t="s">
        <v>2334</v>
      </c>
    </row>
    <row r="37" spans="1:11" s="368" customFormat="1" ht="78.75" customHeight="1">
      <c r="A37" s="1011"/>
      <c r="B37" s="996"/>
      <c r="C37" s="986" t="s">
        <v>1195</v>
      </c>
      <c r="D37" s="986" t="s">
        <v>177</v>
      </c>
      <c r="E37" s="986" t="s">
        <v>1163</v>
      </c>
      <c r="F37" s="986" t="s">
        <v>311</v>
      </c>
      <c r="G37" s="986" t="s">
        <v>311</v>
      </c>
      <c r="H37" s="986" t="s">
        <v>696</v>
      </c>
      <c r="I37" s="1015"/>
      <c r="J37" s="986" t="s">
        <v>363</v>
      </c>
      <c r="K37" s="994"/>
    </row>
    <row r="38" spans="1:11" s="368" customFormat="1" ht="45" customHeight="1">
      <c r="A38" s="1639" t="s">
        <v>1263</v>
      </c>
      <c r="B38" s="1730"/>
      <c r="C38" s="1639" t="s">
        <v>686</v>
      </c>
      <c r="D38" s="1639" t="s">
        <v>2622</v>
      </c>
      <c r="E38" s="988" t="s">
        <v>1254</v>
      </c>
      <c r="F38" s="1639" t="s">
        <v>311</v>
      </c>
      <c r="G38" s="1639"/>
      <c r="H38" s="1639" t="s">
        <v>1255</v>
      </c>
      <c r="I38" s="1639" t="s">
        <v>266</v>
      </c>
      <c r="J38" s="1639" t="s">
        <v>363</v>
      </c>
      <c r="K38" s="1639"/>
    </row>
    <row r="39" spans="1:11" s="368" customFormat="1" ht="49.5" customHeight="1">
      <c r="A39" s="1639"/>
      <c r="B39" s="1730"/>
      <c r="C39" s="1639"/>
      <c r="D39" s="1639"/>
      <c r="E39" s="988" t="s">
        <v>4061</v>
      </c>
      <c r="F39" s="1639"/>
      <c r="G39" s="1639"/>
      <c r="H39" s="1639"/>
      <c r="I39" s="1639"/>
      <c r="J39" s="1639"/>
      <c r="K39" s="1639"/>
    </row>
    <row r="40" spans="1:11" s="368" customFormat="1" ht="48" customHeight="1">
      <c r="A40" s="1639"/>
      <c r="B40" s="1730"/>
      <c r="C40" s="1639"/>
      <c r="D40" s="1639"/>
      <c r="E40" s="988" t="s">
        <v>1253</v>
      </c>
      <c r="F40" s="1639"/>
      <c r="G40" s="1639"/>
      <c r="H40" s="1639"/>
      <c r="I40" s="1639"/>
      <c r="J40" s="1639"/>
      <c r="K40" s="1639"/>
    </row>
    <row r="41" spans="1:11" s="368" customFormat="1" ht="45" customHeight="1">
      <c r="A41" s="1645" t="s">
        <v>1263</v>
      </c>
      <c r="B41" s="1705"/>
      <c r="C41" s="1645" t="s">
        <v>686</v>
      </c>
      <c r="D41" s="1645" t="s">
        <v>2622</v>
      </c>
      <c r="E41" s="986" t="s">
        <v>1254</v>
      </c>
      <c r="F41" s="1645" t="s">
        <v>311</v>
      </c>
      <c r="G41" s="1645"/>
      <c r="H41" s="1645" t="s">
        <v>66</v>
      </c>
      <c r="I41" s="1645" t="s">
        <v>79</v>
      </c>
      <c r="J41" s="1645" t="s">
        <v>363</v>
      </c>
      <c r="K41" s="1645"/>
    </row>
    <row r="42" spans="1:11" s="368" customFormat="1" ht="49.5" customHeight="1">
      <c r="A42" s="1645"/>
      <c r="B42" s="1705"/>
      <c r="C42" s="1645"/>
      <c r="D42" s="1645"/>
      <c r="E42" s="986" t="s">
        <v>4060</v>
      </c>
      <c r="F42" s="1645"/>
      <c r="G42" s="1645"/>
      <c r="H42" s="1645"/>
      <c r="I42" s="1645"/>
      <c r="J42" s="1645"/>
      <c r="K42" s="1645"/>
    </row>
    <row r="43" spans="1:11" s="368" customFormat="1" ht="48" customHeight="1">
      <c r="A43" s="1645"/>
      <c r="B43" s="1705"/>
      <c r="C43" s="1645"/>
      <c r="D43" s="1645"/>
      <c r="E43" s="986" t="s">
        <v>1253</v>
      </c>
      <c r="F43" s="1645"/>
      <c r="G43" s="1645"/>
      <c r="H43" s="1645"/>
      <c r="I43" s="1645"/>
      <c r="J43" s="1645"/>
      <c r="K43" s="1645"/>
    </row>
    <row r="44" spans="1:11" s="368" customFormat="1" ht="57.75" customHeight="1">
      <c r="A44" s="1608" t="s">
        <v>7409</v>
      </c>
      <c r="B44" s="1298" t="s">
        <v>4059</v>
      </c>
      <c r="C44" s="1298" t="s">
        <v>7410</v>
      </c>
      <c r="D44" s="1298" t="s">
        <v>2094</v>
      </c>
      <c r="E44" s="1296" t="s">
        <v>828</v>
      </c>
      <c r="F44" s="1296" t="s">
        <v>7</v>
      </c>
      <c r="G44" s="1296" t="s">
        <v>7400</v>
      </c>
      <c r="H44" s="1296">
        <v>1</v>
      </c>
      <c r="I44" s="1307" t="s">
        <v>301</v>
      </c>
      <c r="J44" s="1298" t="s">
        <v>363</v>
      </c>
      <c r="K44" s="1297" t="s">
        <v>7421</v>
      </c>
    </row>
    <row r="45" spans="1:11" s="368" customFormat="1" ht="57.75" customHeight="1">
      <c r="A45" s="1609"/>
      <c r="B45" s="1293" t="s">
        <v>7411</v>
      </c>
      <c r="C45" s="1293" t="s">
        <v>7412</v>
      </c>
      <c r="D45" s="1293" t="s">
        <v>2094</v>
      </c>
      <c r="E45" s="1294" t="s">
        <v>7401</v>
      </c>
      <c r="F45" s="1294" t="s">
        <v>7</v>
      </c>
      <c r="G45" s="1294" t="s">
        <v>7400</v>
      </c>
      <c r="H45" s="1294">
        <v>1</v>
      </c>
      <c r="I45" s="1306" t="s">
        <v>86</v>
      </c>
      <c r="J45" s="1293" t="s">
        <v>363</v>
      </c>
      <c r="K45" s="1295"/>
    </row>
    <row r="46" spans="1:11" s="368" customFormat="1" ht="48" customHeight="1">
      <c r="A46" s="1294" t="s">
        <v>3806</v>
      </c>
      <c r="B46" s="1294" t="s">
        <v>3885</v>
      </c>
      <c r="C46" s="1293" t="s">
        <v>3807</v>
      </c>
      <c r="D46" s="1293" t="s">
        <v>3811</v>
      </c>
      <c r="E46" s="1293" t="s">
        <v>324</v>
      </c>
      <c r="F46" s="1293" t="s">
        <v>147</v>
      </c>
      <c r="G46" s="1293" t="s">
        <v>1640</v>
      </c>
      <c r="H46" s="1293" t="s">
        <v>2506</v>
      </c>
      <c r="I46" s="1293" t="s">
        <v>3808</v>
      </c>
      <c r="J46" s="1293" t="s">
        <v>3809</v>
      </c>
      <c r="K46" s="1295"/>
    </row>
    <row r="47" spans="1:11" s="368" customFormat="1" ht="63" customHeight="1">
      <c r="A47" s="1608" t="s">
        <v>7422</v>
      </c>
      <c r="B47" s="1296" t="s">
        <v>7455</v>
      </c>
      <c r="C47" s="1298" t="s">
        <v>7375</v>
      </c>
      <c r="D47" s="1298" t="s">
        <v>7376</v>
      </c>
      <c r="E47" s="1298" t="s">
        <v>7377</v>
      </c>
      <c r="F47" s="1298" t="s">
        <v>147</v>
      </c>
      <c r="G47" s="1298" t="s">
        <v>1642</v>
      </c>
      <c r="H47" s="1298">
        <v>1</v>
      </c>
      <c r="I47" s="1298" t="s">
        <v>7369</v>
      </c>
      <c r="J47" s="1298" t="s">
        <v>7378</v>
      </c>
      <c r="K47" s="1297"/>
    </row>
    <row r="48" spans="1:11" s="368" customFormat="1" ht="63" customHeight="1">
      <c r="A48" s="1609"/>
      <c r="B48" s="1294" t="s">
        <v>7454</v>
      </c>
      <c r="C48" s="1293" t="s">
        <v>7379</v>
      </c>
      <c r="D48" s="1293" t="s">
        <v>7376</v>
      </c>
      <c r="E48" s="1293" t="s">
        <v>7377</v>
      </c>
      <c r="F48" s="1293" t="s">
        <v>147</v>
      </c>
      <c r="G48" s="1293" t="s">
        <v>7381</v>
      </c>
      <c r="H48" s="1293">
        <v>1</v>
      </c>
      <c r="I48" s="1293" t="s">
        <v>7369</v>
      </c>
      <c r="J48" s="1293" t="s">
        <v>7380</v>
      </c>
      <c r="K48" s="1295"/>
    </row>
    <row r="49" spans="1:11">
      <c r="A49" s="370"/>
      <c r="B49" s="370"/>
      <c r="C49" s="372">
        <v>9</v>
      </c>
      <c r="D49" s="370"/>
      <c r="E49" s="370"/>
      <c r="F49" s="370"/>
      <c r="G49" s="370"/>
      <c r="H49" s="370"/>
      <c r="I49" s="370"/>
      <c r="J49" s="370"/>
      <c r="K49" s="371"/>
    </row>
    <row r="50" spans="1:11" ht="43.5" customHeight="1">
      <c r="A50" s="264" t="s">
        <v>6493</v>
      </c>
      <c r="B50" s="370"/>
      <c r="C50" s="370"/>
      <c r="D50" s="370"/>
      <c r="E50" s="370"/>
      <c r="F50" s="370"/>
      <c r="G50" s="370"/>
      <c r="H50" s="370"/>
      <c r="I50" s="370"/>
      <c r="J50" s="370"/>
      <c r="K50" s="371"/>
    </row>
    <row r="51" spans="1:11" s="368" customFormat="1" ht="38.25" customHeight="1">
      <c r="A51" s="184" t="s">
        <v>3781</v>
      </c>
      <c r="B51" s="184" t="s">
        <v>578</v>
      </c>
      <c r="C51" s="184" t="s">
        <v>2290</v>
      </c>
      <c r="D51" s="184" t="s">
        <v>2311</v>
      </c>
      <c r="E51" s="184" t="s">
        <v>2301</v>
      </c>
      <c r="F51" s="184" t="s">
        <v>1714</v>
      </c>
      <c r="G51" s="184" t="s">
        <v>1618</v>
      </c>
      <c r="H51" s="184" t="s">
        <v>156</v>
      </c>
      <c r="I51" s="184" t="s">
        <v>189</v>
      </c>
      <c r="J51" s="186" t="s">
        <v>2314</v>
      </c>
      <c r="K51" s="187" t="s">
        <v>5</v>
      </c>
    </row>
    <row r="52" spans="1:11" ht="38.25" customHeight="1">
      <c r="A52" s="1679" t="s">
        <v>6494</v>
      </c>
      <c r="B52" s="1679" t="s">
        <v>2450</v>
      </c>
      <c r="C52" s="1679" t="s">
        <v>2778</v>
      </c>
      <c r="D52" s="109" t="s">
        <v>2622</v>
      </c>
      <c r="E52" s="118" t="s">
        <v>1199</v>
      </c>
      <c r="F52" s="109" t="s">
        <v>311</v>
      </c>
      <c r="G52" s="109"/>
      <c r="H52" s="109" t="s">
        <v>1200</v>
      </c>
      <c r="I52" s="1679" t="s">
        <v>1201</v>
      </c>
      <c r="J52" s="1679" t="s">
        <v>151</v>
      </c>
      <c r="K52" s="1673" t="s">
        <v>4057</v>
      </c>
    </row>
    <row r="53" spans="1:11" ht="38.25" customHeight="1">
      <c r="A53" s="1679"/>
      <c r="B53" s="1679"/>
      <c r="C53" s="1679"/>
      <c r="D53" s="109" t="s">
        <v>1170</v>
      </c>
      <c r="E53" s="118" t="s">
        <v>1202</v>
      </c>
      <c r="F53" s="109" t="s">
        <v>44</v>
      </c>
      <c r="G53" s="109"/>
      <c r="H53" s="109">
        <v>8</v>
      </c>
      <c r="I53" s="1679"/>
      <c r="J53" s="1679"/>
      <c r="K53" s="1673"/>
    </row>
    <row r="54" spans="1:11" ht="38.25" customHeight="1">
      <c r="A54" s="1679"/>
      <c r="B54" s="1679"/>
      <c r="C54" s="1679"/>
      <c r="D54" s="109" t="s">
        <v>749</v>
      </c>
      <c r="E54" s="109" t="s">
        <v>370</v>
      </c>
      <c r="F54" s="109" t="s">
        <v>44</v>
      </c>
      <c r="G54" s="109" t="s">
        <v>1947</v>
      </c>
      <c r="H54" s="986">
        <v>1</v>
      </c>
      <c r="I54" s="1679" t="s">
        <v>93</v>
      </c>
      <c r="J54" s="1679"/>
      <c r="K54" s="1673"/>
    </row>
    <row r="55" spans="1:11" ht="38.25" customHeight="1">
      <c r="A55" s="1679"/>
      <c r="B55" s="1679"/>
      <c r="C55" s="1679"/>
      <c r="D55" s="109" t="s">
        <v>749</v>
      </c>
      <c r="E55" s="109" t="s">
        <v>1198</v>
      </c>
      <c r="F55" s="109" t="s">
        <v>44</v>
      </c>
      <c r="G55" s="109" t="s">
        <v>1737</v>
      </c>
      <c r="H55" s="109" t="s">
        <v>1196</v>
      </c>
      <c r="I55" s="1679"/>
      <c r="J55" s="1679"/>
      <c r="K55" s="1673"/>
    </row>
    <row r="56" spans="1:11" ht="38.25" customHeight="1">
      <c r="A56" s="1639" t="s">
        <v>6494</v>
      </c>
      <c r="B56" s="1639" t="s">
        <v>2449</v>
      </c>
      <c r="C56" s="1639" t="s">
        <v>2779</v>
      </c>
      <c r="D56" s="251" t="s">
        <v>2802</v>
      </c>
      <c r="E56" s="252" t="s">
        <v>1203</v>
      </c>
      <c r="F56" s="251" t="s">
        <v>311</v>
      </c>
      <c r="G56" s="251"/>
      <c r="H56" s="251" t="s">
        <v>1204</v>
      </c>
      <c r="I56" s="1639" t="s">
        <v>330</v>
      </c>
      <c r="J56" s="1639" t="s">
        <v>1205</v>
      </c>
      <c r="K56" s="1641" t="s">
        <v>4058</v>
      </c>
    </row>
    <row r="57" spans="1:11" ht="38.25" customHeight="1">
      <c r="A57" s="1639"/>
      <c r="B57" s="1639"/>
      <c r="C57" s="1639"/>
      <c r="D57" s="251" t="s">
        <v>1170</v>
      </c>
      <c r="E57" s="252" t="s">
        <v>1048</v>
      </c>
      <c r="F57" s="251" t="s">
        <v>44</v>
      </c>
      <c r="G57" s="251"/>
      <c r="H57" s="254">
        <v>1</v>
      </c>
      <c r="I57" s="1639"/>
      <c r="J57" s="1639"/>
      <c r="K57" s="1641"/>
    </row>
    <row r="58" spans="1:11" ht="38.25" customHeight="1">
      <c r="A58" s="1639"/>
      <c r="B58" s="1639"/>
      <c r="C58" s="1639"/>
      <c r="D58" s="251" t="s">
        <v>749</v>
      </c>
      <c r="E58" s="251" t="s">
        <v>370</v>
      </c>
      <c r="F58" s="251" t="s">
        <v>44</v>
      </c>
      <c r="G58" s="251" t="s">
        <v>1947</v>
      </c>
      <c r="H58" s="254">
        <v>1</v>
      </c>
      <c r="I58" s="1639"/>
      <c r="J58" s="1639"/>
      <c r="K58" s="1641"/>
    </row>
    <row r="59" spans="1:11" ht="38.25" customHeight="1">
      <c r="A59" s="1639"/>
      <c r="B59" s="1639"/>
      <c r="C59" s="1639"/>
      <c r="D59" s="251" t="s">
        <v>749</v>
      </c>
      <c r="E59" s="251" t="s">
        <v>1198</v>
      </c>
      <c r="F59" s="251" t="s">
        <v>44</v>
      </c>
      <c r="G59" s="251" t="s">
        <v>1737</v>
      </c>
      <c r="H59" s="254">
        <v>1</v>
      </c>
      <c r="I59" s="1639"/>
      <c r="J59" s="1639"/>
      <c r="K59" s="1641"/>
    </row>
    <row r="60" spans="1:11" ht="38.25" customHeight="1">
      <c r="A60" s="1642" t="s">
        <v>7374</v>
      </c>
      <c r="B60" s="1645" t="s">
        <v>7373</v>
      </c>
      <c r="C60" s="1645" t="s">
        <v>7367</v>
      </c>
      <c r="D60" s="1293" t="s">
        <v>749</v>
      </c>
      <c r="E60" s="1300" t="s">
        <v>1390</v>
      </c>
      <c r="F60" s="1293" t="s">
        <v>147</v>
      </c>
      <c r="G60" s="1293" t="s">
        <v>1642</v>
      </c>
      <c r="H60" s="1293">
        <v>1</v>
      </c>
      <c r="I60" s="1645" t="s">
        <v>7369</v>
      </c>
      <c r="J60" s="1645" t="s">
        <v>2</v>
      </c>
      <c r="K60" s="1638"/>
    </row>
    <row r="61" spans="1:11" ht="38.25" customHeight="1">
      <c r="A61" s="1643"/>
      <c r="B61" s="1645"/>
      <c r="C61" s="1645"/>
      <c r="D61" s="1293" t="s">
        <v>1934</v>
      </c>
      <c r="E61" s="1300" t="s">
        <v>3982</v>
      </c>
      <c r="F61" s="1293" t="s">
        <v>147</v>
      </c>
      <c r="G61" s="1293" t="s">
        <v>2199</v>
      </c>
      <c r="H61" s="1293">
        <v>1</v>
      </c>
      <c r="I61" s="1645"/>
      <c r="J61" s="1645"/>
      <c r="K61" s="1638"/>
    </row>
    <row r="62" spans="1:11" ht="38.25" customHeight="1">
      <c r="A62" s="1643"/>
      <c r="B62" s="1645"/>
      <c r="C62" s="1645"/>
      <c r="D62" s="1293" t="s">
        <v>2622</v>
      </c>
      <c r="E62" s="1306" t="s">
        <v>7370</v>
      </c>
      <c r="F62" s="1293" t="s">
        <v>2058</v>
      </c>
      <c r="G62" s="1293"/>
      <c r="H62" s="1294" t="s">
        <v>999</v>
      </c>
      <c r="I62" s="1645"/>
      <c r="J62" s="1645"/>
      <c r="K62" s="1638"/>
    </row>
    <row r="63" spans="1:11" ht="38.25" customHeight="1">
      <c r="A63" s="1643"/>
      <c r="B63" s="1645"/>
      <c r="C63" s="1645"/>
      <c r="D63" s="1293" t="s">
        <v>2622</v>
      </c>
      <c r="E63" s="1293" t="s">
        <v>7368</v>
      </c>
      <c r="F63" s="1293" t="s">
        <v>2058</v>
      </c>
      <c r="G63" s="1293"/>
      <c r="H63" s="1294" t="s">
        <v>999</v>
      </c>
      <c r="I63" s="1645"/>
      <c r="J63" s="1645"/>
      <c r="K63" s="1638"/>
    </row>
    <row r="64" spans="1:11" ht="38.25" customHeight="1">
      <c r="A64" s="1643"/>
      <c r="B64" s="1645"/>
      <c r="C64" s="1645"/>
      <c r="D64" s="1293" t="s">
        <v>2622</v>
      </c>
      <c r="E64" s="1293" t="s">
        <v>7371</v>
      </c>
      <c r="F64" s="1293" t="s">
        <v>2058</v>
      </c>
      <c r="G64" s="1293"/>
      <c r="H64" s="1294" t="s">
        <v>999</v>
      </c>
      <c r="I64" s="1645"/>
      <c r="J64" s="1645"/>
      <c r="K64" s="1638"/>
    </row>
    <row r="65" spans="1:11" ht="38.25" customHeight="1">
      <c r="A65" s="1643"/>
      <c r="B65" s="1639" t="s">
        <v>7372</v>
      </c>
      <c r="C65" s="1639" t="s">
        <v>7456</v>
      </c>
      <c r="D65" s="1298" t="s">
        <v>749</v>
      </c>
      <c r="E65" s="1299" t="s">
        <v>4223</v>
      </c>
      <c r="F65" s="1298" t="s">
        <v>147</v>
      </c>
      <c r="G65" s="1298" t="s">
        <v>1640</v>
      </c>
      <c r="H65" s="1298">
        <v>1</v>
      </c>
      <c r="I65" s="1639" t="s">
        <v>7369</v>
      </c>
      <c r="J65" s="1639" t="s">
        <v>363</v>
      </c>
      <c r="K65" s="1641"/>
    </row>
    <row r="66" spans="1:11" ht="38.25" customHeight="1">
      <c r="A66" s="1643"/>
      <c r="B66" s="1639"/>
      <c r="C66" s="1639"/>
      <c r="D66" s="1298" t="s">
        <v>1934</v>
      </c>
      <c r="E66" s="1299" t="s">
        <v>3982</v>
      </c>
      <c r="F66" s="1298" t="s">
        <v>147</v>
      </c>
      <c r="G66" s="1298" t="s">
        <v>2199</v>
      </c>
      <c r="H66" s="1298">
        <v>1</v>
      </c>
      <c r="I66" s="1639"/>
      <c r="J66" s="1639"/>
      <c r="K66" s="1641"/>
    </row>
    <row r="67" spans="1:11" ht="38.25" customHeight="1">
      <c r="A67" s="1643"/>
      <c r="B67" s="1639"/>
      <c r="C67" s="1639"/>
      <c r="D67" s="1298" t="s">
        <v>2622</v>
      </c>
      <c r="E67" s="1307" t="s">
        <v>7370</v>
      </c>
      <c r="F67" s="1298" t="s">
        <v>2058</v>
      </c>
      <c r="G67" s="1298"/>
      <c r="H67" s="1296" t="s">
        <v>999</v>
      </c>
      <c r="I67" s="1639"/>
      <c r="J67" s="1639"/>
      <c r="K67" s="1641"/>
    </row>
    <row r="68" spans="1:11" ht="38.25" customHeight="1">
      <c r="A68" s="1643"/>
      <c r="B68" s="1639"/>
      <c r="C68" s="1639"/>
      <c r="D68" s="1298" t="s">
        <v>2622</v>
      </c>
      <c r="E68" s="1298" t="s">
        <v>7368</v>
      </c>
      <c r="F68" s="1298" t="s">
        <v>2058</v>
      </c>
      <c r="G68" s="1298"/>
      <c r="H68" s="1296" t="s">
        <v>999</v>
      </c>
      <c r="I68" s="1639"/>
      <c r="J68" s="1639"/>
      <c r="K68" s="1641"/>
    </row>
    <row r="69" spans="1:11" ht="38.25" customHeight="1">
      <c r="A69" s="1644"/>
      <c r="B69" s="1639"/>
      <c r="C69" s="1639"/>
      <c r="D69" s="1298" t="s">
        <v>2622</v>
      </c>
      <c r="E69" s="1298" t="s">
        <v>7371</v>
      </c>
      <c r="F69" s="1298" t="s">
        <v>2058</v>
      </c>
      <c r="G69" s="1298"/>
      <c r="H69" s="1296" t="s">
        <v>999</v>
      </c>
      <c r="I69" s="1639"/>
      <c r="J69" s="1639"/>
      <c r="K69" s="1641"/>
    </row>
    <row r="70" spans="1:11">
      <c r="A70" s="370"/>
      <c r="B70" s="370"/>
      <c r="C70" s="372">
        <v>2</v>
      </c>
      <c r="D70" s="370"/>
      <c r="E70" s="370"/>
      <c r="F70" s="370"/>
      <c r="G70" s="370"/>
      <c r="H70" s="370"/>
      <c r="I70" s="370"/>
      <c r="J70" s="370"/>
      <c r="K70" s="371"/>
    </row>
    <row r="71" spans="1:11" ht="43.5" customHeight="1">
      <c r="A71" s="264" t="s">
        <v>6498</v>
      </c>
      <c r="B71" s="370"/>
      <c r="C71" s="370"/>
      <c r="D71" s="370"/>
      <c r="E71" s="370"/>
      <c r="F71" s="370"/>
      <c r="G71" s="370"/>
      <c r="H71" s="370"/>
      <c r="I71" s="370"/>
      <c r="J71" s="370"/>
      <c r="K71" s="371"/>
    </row>
    <row r="72" spans="1:11" s="368" customFormat="1" ht="38.25" customHeight="1">
      <c r="A72" s="184" t="s">
        <v>3781</v>
      </c>
      <c r="B72" s="184" t="s">
        <v>578</v>
      </c>
      <c r="C72" s="184" t="s">
        <v>2289</v>
      </c>
      <c r="D72" s="184" t="s">
        <v>2309</v>
      </c>
      <c r="E72" s="184" t="s">
        <v>2293</v>
      </c>
      <c r="F72" s="184" t="s">
        <v>1714</v>
      </c>
      <c r="G72" s="184" t="s">
        <v>1618</v>
      </c>
      <c r="H72" s="184" t="s">
        <v>156</v>
      </c>
      <c r="I72" s="184" t="s">
        <v>189</v>
      </c>
      <c r="J72" s="186" t="s">
        <v>2312</v>
      </c>
      <c r="K72" s="187" t="s">
        <v>5</v>
      </c>
    </row>
    <row r="73" spans="1:11" s="387" customFormat="1" ht="48" customHeight="1">
      <c r="A73" s="1881" t="s">
        <v>6495</v>
      </c>
      <c r="B73" s="1524" t="s">
        <v>8488</v>
      </c>
      <c r="C73" s="1512" t="s">
        <v>8469</v>
      </c>
      <c r="D73" s="1512" t="s">
        <v>1389</v>
      </c>
      <c r="E73" s="1512" t="s">
        <v>1390</v>
      </c>
      <c r="F73" s="1512" t="s">
        <v>7</v>
      </c>
      <c r="G73" s="1512" t="s">
        <v>1635</v>
      </c>
      <c r="H73" s="1512">
        <v>1</v>
      </c>
      <c r="I73" s="1512" t="s">
        <v>1391</v>
      </c>
      <c r="J73" s="1512" t="s">
        <v>2</v>
      </c>
      <c r="K73" s="1512"/>
    </row>
    <row r="74" spans="1:11" s="387" customFormat="1" ht="48" customHeight="1">
      <c r="A74" s="1882"/>
      <c r="B74" s="1524" t="s">
        <v>8489</v>
      </c>
      <c r="C74" s="1517" t="s">
        <v>8470</v>
      </c>
      <c r="D74" s="1517" t="s">
        <v>1389</v>
      </c>
      <c r="E74" s="1517" t="s">
        <v>1390</v>
      </c>
      <c r="F74" s="1517" t="s">
        <v>7</v>
      </c>
      <c r="G74" s="1517" t="s">
        <v>1724</v>
      </c>
      <c r="H74" s="1517">
        <v>1</v>
      </c>
      <c r="I74" s="1517" t="s">
        <v>1391</v>
      </c>
      <c r="J74" s="1517" t="s">
        <v>363</v>
      </c>
      <c r="K74" s="1517"/>
    </row>
    <row r="75" spans="1:11" s="368" customFormat="1" ht="51" customHeight="1">
      <c r="A75" s="1613" t="s">
        <v>6496</v>
      </c>
      <c r="B75" s="1608" t="s">
        <v>8490</v>
      </c>
      <c r="C75" s="1639" t="s">
        <v>8467</v>
      </c>
      <c r="D75" s="251" t="s">
        <v>1389</v>
      </c>
      <c r="E75" s="251" t="s">
        <v>1392</v>
      </c>
      <c r="F75" s="251" t="s">
        <v>7</v>
      </c>
      <c r="G75" s="251" t="s">
        <v>1635</v>
      </c>
      <c r="H75" s="251">
        <v>1</v>
      </c>
      <c r="I75" s="1639" t="s">
        <v>460</v>
      </c>
      <c r="J75" s="1639" t="s">
        <v>2</v>
      </c>
      <c r="K75" s="1608"/>
    </row>
    <row r="76" spans="1:11" s="368" customFormat="1" ht="51" customHeight="1">
      <c r="A76" s="1614"/>
      <c r="B76" s="1614"/>
      <c r="C76" s="1639"/>
      <c r="D76" s="1512" t="s">
        <v>1389</v>
      </c>
      <c r="E76" s="1512" t="s">
        <v>1392</v>
      </c>
      <c r="F76" s="1512" t="s">
        <v>7</v>
      </c>
      <c r="G76" s="1512" t="s">
        <v>1634</v>
      </c>
      <c r="H76" s="1512">
        <v>15</v>
      </c>
      <c r="I76" s="1639"/>
      <c r="J76" s="1639"/>
      <c r="K76" s="1612"/>
    </row>
    <row r="77" spans="1:11" s="368" customFormat="1" ht="51" customHeight="1">
      <c r="A77" s="1614"/>
      <c r="B77" s="1615"/>
      <c r="C77" s="1639"/>
      <c r="D77" s="251" t="s">
        <v>748</v>
      </c>
      <c r="E77" s="251" t="s">
        <v>1393</v>
      </c>
      <c r="F77" s="251" t="s">
        <v>1394</v>
      </c>
      <c r="G77" s="251"/>
      <c r="H77" s="251" t="s">
        <v>47</v>
      </c>
      <c r="I77" s="1639"/>
      <c r="J77" s="1639"/>
      <c r="K77" s="1609"/>
    </row>
    <row r="78" spans="1:11" s="368" customFormat="1" ht="51" customHeight="1">
      <c r="A78" s="1614"/>
      <c r="B78" s="1828" t="s">
        <v>8491</v>
      </c>
      <c r="C78" s="1764" t="s">
        <v>8468</v>
      </c>
      <c r="D78" s="1517" t="s">
        <v>1389</v>
      </c>
      <c r="E78" s="1517" t="s">
        <v>1392</v>
      </c>
      <c r="F78" s="1517" t="s">
        <v>7</v>
      </c>
      <c r="G78" s="1517" t="s">
        <v>1634</v>
      </c>
      <c r="H78" s="1517" t="s">
        <v>245</v>
      </c>
      <c r="I78" s="1764" t="s">
        <v>460</v>
      </c>
      <c r="J78" s="1764" t="s">
        <v>363</v>
      </c>
      <c r="K78" s="1828"/>
    </row>
    <row r="79" spans="1:11" s="368" customFormat="1" ht="51" customHeight="1">
      <c r="A79" s="1615"/>
      <c r="B79" s="1882"/>
      <c r="C79" s="1764"/>
      <c r="D79" s="1517" t="s">
        <v>748</v>
      </c>
      <c r="E79" s="1517" t="s">
        <v>1393</v>
      </c>
      <c r="F79" s="1517" t="s">
        <v>7</v>
      </c>
      <c r="G79" s="1517"/>
      <c r="H79" s="1517" t="s">
        <v>47</v>
      </c>
      <c r="I79" s="1764"/>
      <c r="J79" s="1764"/>
      <c r="K79" s="1830"/>
    </row>
    <row r="80" spans="1:11" s="368" customFormat="1" ht="51" customHeight="1">
      <c r="A80" s="1642" t="s">
        <v>6497</v>
      </c>
      <c r="B80" s="1608" t="s">
        <v>8492</v>
      </c>
      <c r="C80" s="1639" t="s">
        <v>8465</v>
      </c>
      <c r="D80" s="1512" t="s">
        <v>1389</v>
      </c>
      <c r="E80" s="1512" t="s">
        <v>1390</v>
      </c>
      <c r="F80" s="1512" t="s">
        <v>147</v>
      </c>
      <c r="G80" s="1512" t="s">
        <v>1645</v>
      </c>
      <c r="H80" s="1512">
        <v>1</v>
      </c>
      <c r="I80" s="1639" t="s">
        <v>460</v>
      </c>
      <c r="J80" s="1639" t="s">
        <v>2</v>
      </c>
      <c r="K80" s="1608"/>
    </row>
    <row r="81" spans="1:11" s="368" customFormat="1" ht="51" customHeight="1">
      <c r="A81" s="1643"/>
      <c r="B81" s="1614"/>
      <c r="C81" s="1639"/>
      <c r="D81" s="1512" t="s">
        <v>1389</v>
      </c>
      <c r="E81" s="1512" t="s">
        <v>1390</v>
      </c>
      <c r="F81" s="1512" t="s">
        <v>147</v>
      </c>
      <c r="G81" s="1512" t="s">
        <v>8458</v>
      </c>
      <c r="H81" s="1512">
        <v>15</v>
      </c>
      <c r="I81" s="1639"/>
      <c r="J81" s="1639"/>
      <c r="K81" s="1612"/>
    </row>
    <row r="82" spans="1:11" s="368" customFormat="1" ht="51" customHeight="1">
      <c r="A82" s="1643"/>
      <c r="B82" s="1615"/>
      <c r="C82" s="1639"/>
      <c r="D82" s="1512" t="s">
        <v>3810</v>
      </c>
      <c r="E82" s="1512" t="s">
        <v>324</v>
      </c>
      <c r="F82" s="1512" t="s">
        <v>147</v>
      </c>
      <c r="G82" s="1512" t="s">
        <v>1640</v>
      </c>
      <c r="H82" s="1512" t="s">
        <v>2506</v>
      </c>
      <c r="I82" s="1639"/>
      <c r="J82" s="1639"/>
      <c r="K82" s="1609"/>
    </row>
    <row r="83" spans="1:11" s="368" customFormat="1" ht="51" customHeight="1">
      <c r="A83" s="1643"/>
      <c r="B83" s="1642" t="s">
        <v>8493</v>
      </c>
      <c r="C83" s="1645" t="s">
        <v>8464</v>
      </c>
      <c r="D83" s="1513" t="s">
        <v>1389</v>
      </c>
      <c r="E83" s="1513" t="s">
        <v>8466</v>
      </c>
      <c r="F83" s="1513" t="s">
        <v>147</v>
      </c>
      <c r="G83" s="1513" t="s">
        <v>8458</v>
      </c>
      <c r="H83" s="1513" t="s">
        <v>2522</v>
      </c>
      <c r="I83" s="1645" t="s">
        <v>460</v>
      </c>
      <c r="J83" s="1645" t="s">
        <v>363</v>
      </c>
      <c r="K83" s="1642"/>
    </row>
    <row r="84" spans="1:11" s="368" customFormat="1" ht="51" customHeight="1">
      <c r="A84" s="1644"/>
      <c r="B84" s="1653"/>
      <c r="C84" s="1645"/>
      <c r="D84" s="1513" t="s">
        <v>3810</v>
      </c>
      <c r="E84" s="1513" t="s">
        <v>324</v>
      </c>
      <c r="F84" s="1513" t="s">
        <v>147</v>
      </c>
      <c r="G84" s="1513" t="s">
        <v>1640</v>
      </c>
      <c r="H84" s="1513" t="s">
        <v>2506</v>
      </c>
      <c r="I84" s="1645"/>
      <c r="J84" s="1645"/>
      <c r="K84" s="1644"/>
    </row>
    <row r="85" spans="1:11" s="368" customFormat="1" ht="48" customHeight="1">
      <c r="A85" s="1608" t="s">
        <v>8417</v>
      </c>
      <c r="B85" s="1613" t="s">
        <v>8412</v>
      </c>
      <c r="C85" s="1639" t="s">
        <v>8419</v>
      </c>
      <c r="D85" s="1503" t="s">
        <v>1389</v>
      </c>
      <c r="E85" s="1503" t="s">
        <v>1390</v>
      </c>
      <c r="F85" s="1503" t="s">
        <v>147</v>
      </c>
      <c r="G85" s="1503" t="s">
        <v>1645</v>
      </c>
      <c r="H85" s="1503">
        <v>1</v>
      </c>
      <c r="I85" s="1639" t="s">
        <v>460</v>
      </c>
      <c r="J85" s="1639" t="s">
        <v>8416</v>
      </c>
      <c r="K85" s="1616"/>
    </row>
    <row r="86" spans="1:11" s="368" customFormat="1" ht="48" customHeight="1">
      <c r="A86" s="1612"/>
      <c r="B86" s="1614"/>
      <c r="C86" s="1639"/>
      <c r="D86" s="1503" t="s">
        <v>1389</v>
      </c>
      <c r="E86" s="1503" t="s">
        <v>1390</v>
      </c>
      <c r="F86" s="1503" t="s">
        <v>147</v>
      </c>
      <c r="G86" s="1503" t="s">
        <v>1640</v>
      </c>
      <c r="H86" s="1503">
        <v>15</v>
      </c>
      <c r="I86" s="1639"/>
      <c r="J86" s="1639"/>
      <c r="K86" s="1617"/>
    </row>
    <row r="87" spans="1:11" s="368" customFormat="1" ht="48" customHeight="1">
      <c r="A87" s="1612"/>
      <c r="B87" s="1615"/>
      <c r="C87" s="1639"/>
      <c r="D87" s="1503" t="s">
        <v>8413</v>
      </c>
      <c r="E87" s="1503" t="s">
        <v>8414</v>
      </c>
      <c r="F87" s="1503" t="s">
        <v>8408</v>
      </c>
      <c r="G87" s="1503"/>
      <c r="H87" s="1503" t="s">
        <v>5793</v>
      </c>
      <c r="I87" s="1639"/>
      <c r="J87" s="1639"/>
      <c r="K87" s="1618"/>
    </row>
    <row r="88" spans="1:11" s="368" customFormat="1" ht="48" customHeight="1">
      <c r="A88" s="1612"/>
      <c r="B88" s="1655" t="s">
        <v>8415</v>
      </c>
      <c r="C88" s="1645" t="s">
        <v>8418</v>
      </c>
      <c r="D88" s="1505" t="s">
        <v>1389</v>
      </c>
      <c r="E88" s="1505" t="s">
        <v>1390</v>
      </c>
      <c r="F88" s="1505" t="s">
        <v>147</v>
      </c>
      <c r="G88" s="1505" t="s">
        <v>8420</v>
      </c>
      <c r="H88" s="1505" t="s">
        <v>2350</v>
      </c>
      <c r="I88" s="1645" t="s">
        <v>460</v>
      </c>
      <c r="J88" s="1645" t="s">
        <v>363</v>
      </c>
      <c r="K88" s="1642"/>
    </row>
    <row r="89" spans="1:11" s="368" customFormat="1" ht="48" customHeight="1">
      <c r="A89" s="1609"/>
      <c r="B89" s="1653"/>
      <c r="C89" s="1645"/>
      <c r="D89" s="1505" t="s">
        <v>8413</v>
      </c>
      <c r="E89" s="1505" t="s">
        <v>8414</v>
      </c>
      <c r="F89" s="1505" t="s">
        <v>8408</v>
      </c>
      <c r="G89" s="1505"/>
      <c r="H89" s="1505" t="s">
        <v>5793</v>
      </c>
      <c r="I89" s="1645"/>
      <c r="J89" s="1645"/>
      <c r="K89" s="1644"/>
    </row>
    <row r="90" spans="1:11">
      <c r="A90" s="370"/>
      <c r="B90" s="370"/>
      <c r="C90" s="372">
        <v>3</v>
      </c>
      <c r="D90" s="370"/>
      <c r="E90" s="370"/>
      <c r="F90" s="370"/>
      <c r="G90" s="370"/>
      <c r="H90" s="370"/>
      <c r="I90" s="370"/>
      <c r="J90" s="370"/>
      <c r="K90" s="371"/>
    </row>
    <row r="91" spans="1:11" ht="38.25" customHeight="1">
      <c r="A91" s="264" t="s">
        <v>685</v>
      </c>
      <c r="B91" s="370"/>
      <c r="C91" s="370"/>
      <c r="D91" s="370"/>
      <c r="E91" s="370"/>
      <c r="F91" s="370"/>
      <c r="G91" s="370"/>
      <c r="H91" s="370"/>
      <c r="I91" s="370"/>
      <c r="J91" s="370"/>
      <c r="K91" s="371"/>
    </row>
    <row r="92" spans="1:11" s="368" customFormat="1" ht="38.25" customHeight="1">
      <c r="A92" s="184" t="s">
        <v>3781</v>
      </c>
      <c r="B92" s="184" t="s">
        <v>578</v>
      </c>
      <c r="C92" s="184" t="s">
        <v>2290</v>
      </c>
      <c r="D92" s="184" t="s">
        <v>2311</v>
      </c>
      <c r="E92" s="184" t="s">
        <v>2301</v>
      </c>
      <c r="F92" s="184" t="s">
        <v>1714</v>
      </c>
      <c r="G92" s="184" t="s">
        <v>1618</v>
      </c>
      <c r="H92" s="184" t="s">
        <v>156</v>
      </c>
      <c r="I92" s="184" t="s">
        <v>189</v>
      </c>
      <c r="J92" s="186" t="s">
        <v>2314</v>
      </c>
      <c r="K92" s="187" t="s">
        <v>5</v>
      </c>
    </row>
    <row r="93" spans="1:11" ht="55.5" customHeight="1">
      <c r="A93" s="1679" t="s">
        <v>5059</v>
      </c>
      <c r="B93" s="1679" t="s">
        <v>5158</v>
      </c>
      <c r="C93" s="1679" t="s">
        <v>5157</v>
      </c>
      <c r="D93" s="1645" t="s">
        <v>2622</v>
      </c>
      <c r="E93" s="116" t="s">
        <v>5060</v>
      </c>
      <c r="F93" s="1679" t="s">
        <v>311</v>
      </c>
      <c r="G93" s="1601"/>
      <c r="H93" s="1601" t="s">
        <v>66</v>
      </c>
      <c r="I93" s="1679" t="s">
        <v>79</v>
      </c>
      <c r="J93" s="1679" t="s">
        <v>5065</v>
      </c>
      <c r="K93" s="1603" t="s">
        <v>5064</v>
      </c>
    </row>
    <row r="94" spans="1:11" ht="55.5" customHeight="1">
      <c r="A94" s="1679"/>
      <c r="B94" s="1679"/>
      <c r="C94" s="1679"/>
      <c r="D94" s="1645"/>
      <c r="E94" s="116" t="s">
        <v>5061</v>
      </c>
      <c r="F94" s="1679"/>
      <c r="G94" s="1660"/>
      <c r="H94" s="1660"/>
      <c r="I94" s="1679"/>
      <c r="J94" s="1679"/>
      <c r="K94" s="1658"/>
    </row>
    <row r="95" spans="1:11" ht="55.5" customHeight="1">
      <c r="A95" s="1679"/>
      <c r="B95" s="1679"/>
      <c r="C95" s="1679"/>
      <c r="D95" s="1645"/>
      <c r="E95" s="116" t="s">
        <v>5062</v>
      </c>
      <c r="F95" s="1679"/>
      <c r="G95" s="1602"/>
      <c r="H95" s="1602"/>
      <c r="I95" s="1679"/>
      <c r="J95" s="1679"/>
      <c r="K95" s="1658"/>
    </row>
    <row r="96" spans="1:11" ht="42.75" customHeight="1">
      <c r="A96" s="1679"/>
      <c r="B96" s="1679"/>
      <c r="C96" s="1679"/>
      <c r="D96" s="109" t="s">
        <v>970</v>
      </c>
      <c r="E96" s="109" t="s">
        <v>5063</v>
      </c>
      <c r="F96" s="109" t="s">
        <v>148</v>
      </c>
      <c r="G96" s="109" t="s">
        <v>1720</v>
      </c>
      <c r="H96" s="109">
        <v>1</v>
      </c>
      <c r="I96" s="1679"/>
      <c r="J96" s="1679"/>
      <c r="K96" s="1659"/>
    </row>
    <row r="97" spans="1:11">
      <c r="A97" s="370"/>
      <c r="B97" s="370"/>
      <c r="C97" s="370"/>
      <c r="D97" s="370"/>
      <c r="E97" s="370"/>
      <c r="F97" s="370"/>
      <c r="G97" s="370"/>
      <c r="H97" s="370"/>
      <c r="I97" s="370"/>
      <c r="J97" s="370"/>
      <c r="K97" s="371"/>
    </row>
    <row r="98" spans="1:11">
      <c r="A98" s="370"/>
      <c r="B98" s="370"/>
      <c r="C98" s="370"/>
      <c r="D98" s="370"/>
      <c r="E98" s="370"/>
      <c r="F98" s="370"/>
      <c r="G98" s="370"/>
      <c r="H98" s="370"/>
      <c r="I98" s="370"/>
      <c r="J98" s="370"/>
      <c r="K98" s="371"/>
    </row>
    <row r="99" spans="1:11" ht="33">
      <c r="A99" s="630" t="s">
        <v>2850</v>
      </c>
      <c r="B99" s="630"/>
      <c r="C99" s="311">
        <f>C90+C70+C49+C30+C11</f>
        <v>23</v>
      </c>
      <c r="D99" s="370"/>
      <c r="E99" s="370"/>
      <c r="F99" s="370"/>
      <c r="G99" s="370"/>
      <c r="H99" s="370"/>
      <c r="I99" s="370"/>
      <c r="J99" s="370"/>
      <c r="K99" s="371"/>
    </row>
    <row r="100" spans="1:11" s="275" customFormat="1" ht="16.5" customHeight="1">
      <c r="A100" s="435"/>
      <c r="B100" s="435"/>
      <c r="H100" s="435"/>
      <c r="J100" s="435"/>
      <c r="K100" s="435"/>
    </row>
    <row r="101" spans="1:11" s="275" customFormat="1" ht="57" customHeight="1">
      <c r="A101" s="264" t="s">
        <v>5812</v>
      </c>
      <c r="B101" s="389"/>
      <c r="C101" s="389"/>
      <c r="D101" s="390"/>
      <c r="E101" s="389"/>
      <c r="F101" s="104"/>
      <c r="G101" s="1007"/>
      <c r="H101" s="130"/>
      <c r="I101" s="130"/>
      <c r="J101" s="130"/>
      <c r="K101" s="130"/>
    </row>
    <row r="102" spans="1:11" s="275" customFormat="1" ht="26.25" customHeight="1">
      <c r="A102" s="185" t="s">
        <v>3781</v>
      </c>
      <c r="B102" s="185" t="s">
        <v>578</v>
      </c>
      <c r="C102" s="185" t="s">
        <v>2289</v>
      </c>
      <c r="D102" s="185" t="s">
        <v>2309</v>
      </c>
      <c r="E102" s="185" t="s">
        <v>2293</v>
      </c>
      <c r="F102" s="185" t="s">
        <v>1714</v>
      </c>
      <c r="G102" s="185" t="s">
        <v>1618</v>
      </c>
      <c r="H102" s="185" t="s">
        <v>156</v>
      </c>
      <c r="I102" s="185" t="s">
        <v>189</v>
      </c>
      <c r="J102" s="191" t="s">
        <v>2312</v>
      </c>
      <c r="K102" s="185" t="s">
        <v>5</v>
      </c>
    </row>
    <row r="103" spans="1:11" s="368" customFormat="1" ht="66" customHeight="1">
      <c r="A103" s="1668"/>
      <c r="B103" s="1668" t="s">
        <v>2424</v>
      </c>
      <c r="C103" s="1706" t="s">
        <v>2633</v>
      </c>
      <c r="D103" s="250" t="s">
        <v>2622</v>
      </c>
      <c r="E103" s="250" t="s">
        <v>3024</v>
      </c>
      <c r="F103" s="250" t="s">
        <v>159</v>
      </c>
      <c r="G103" s="250"/>
      <c r="H103" s="250" t="s">
        <v>1138</v>
      </c>
      <c r="I103" s="1727" t="s">
        <v>316</v>
      </c>
      <c r="J103" s="1668" t="s">
        <v>151</v>
      </c>
      <c r="K103" s="1671"/>
    </row>
    <row r="104" spans="1:11" s="368" customFormat="1" ht="66" customHeight="1">
      <c r="A104" s="1668"/>
      <c r="B104" s="1668"/>
      <c r="C104" s="1708"/>
      <c r="D104" s="250" t="s">
        <v>331</v>
      </c>
      <c r="E104" s="250" t="s">
        <v>3042</v>
      </c>
      <c r="F104" s="250" t="s">
        <v>148</v>
      </c>
      <c r="G104" s="250"/>
      <c r="H104" s="250" t="s">
        <v>1139</v>
      </c>
      <c r="I104" s="1727"/>
      <c r="J104" s="1668"/>
      <c r="K104" s="1671"/>
    </row>
    <row r="105" spans="1:11" s="368" customFormat="1" ht="38.25" customHeight="1">
      <c r="A105" s="1668"/>
      <c r="B105" s="1668" t="s">
        <v>2425</v>
      </c>
      <c r="C105" s="1668" t="s">
        <v>1140</v>
      </c>
      <c r="D105" s="250" t="s">
        <v>1944</v>
      </c>
      <c r="E105" s="250" t="s">
        <v>3103</v>
      </c>
      <c r="F105" s="250" t="s">
        <v>148</v>
      </c>
      <c r="G105" s="250" t="s">
        <v>1732</v>
      </c>
      <c r="H105" s="250" t="s">
        <v>1141</v>
      </c>
      <c r="I105" s="1727" t="s">
        <v>78</v>
      </c>
      <c r="J105" s="1668" t="s">
        <v>151</v>
      </c>
      <c r="K105" s="1671"/>
    </row>
    <row r="106" spans="1:11" s="368" customFormat="1" ht="38.25" customHeight="1">
      <c r="A106" s="1668"/>
      <c r="B106" s="1668"/>
      <c r="C106" s="1668"/>
      <c r="D106" s="250" t="s">
        <v>1061</v>
      </c>
      <c r="E106" s="250" t="s">
        <v>3104</v>
      </c>
      <c r="F106" s="250" t="s">
        <v>148</v>
      </c>
      <c r="G106" s="250" t="s">
        <v>1743</v>
      </c>
      <c r="H106" s="250" t="s">
        <v>1141</v>
      </c>
      <c r="I106" s="1727"/>
      <c r="J106" s="1668"/>
      <c r="K106" s="1671"/>
    </row>
    <row r="107" spans="1:11" s="368" customFormat="1" ht="50.1" customHeight="1">
      <c r="A107" s="1668"/>
      <c r="B107" s="1668" t="s">
        <v>2426</v>
      </c>
      <c r="C107" s="1668" t="s">
        <v>1142</v>
      </c>
      <c r="D107" s="250" t="s">
        <v>1944</v>
      </c>
      <c r="E107" s="250" t="s">
        <v>3105</v>
      </c>
      <c r="F107" s="250" t="s">
        <v>695</v>
      </c>
      <c r="G107" s="250" t="s">
        <v>2051</v>
      </c>
      <c r="H107" s="250" t="s">
        <v>1141</v>
      </c>
      <c r="I107" s="1727" t="s">
        <v>79</v>
      </c>
      <c r="J107" s="1668" t="s">
        <v>1143</v>
      </c>
      <c r="K107" s="1671"/>
    </row>
    <row r="108" spans="1:11" s="368" customFormat="1" ht="50.1" customHeight="1">
      <c r="A108" s="1668"/>
      <c r="B108" s="1668"/>
      <c r="C108" s="1668"/>
      <c r="D108" s="250" t="s">
        <v>331</v>
      </c>
      <c r="E108" s="250" t="s">
        <v>3088</v>
      </c>
      <c r="F108" s="250" t="s">
        <v>148</v>
      </c>
      <c r="G108" s="250" t="s">
        <v>2052</v>
      </c>
      <c r="H108" s="250">
        <v>1</v>
      </c>
      <c r="I108" s="1727"/>
      <c r="J108" s="1668"/>
      <c r="K108" s="1671"/>
    </row>
    <row r="109" spans="1:11" s="368" customFormat="1" ht="50.1" customHeight="1">
      <c r="A109" s="1668"/>
      <c r="B109" s="1668" t="s">
        <v>2427</v>
      </c>
      <c r="C109" s="1668" t="s">
        <v>1144</v>
      </c>
      <c r="D109" s="250" t="s">
        <v>769</v>
      </c>
      <c r="E109" s="250" t="s">
        <v>3106</v>
      </c>
      <c r="F109" s="250" t="s">
        <v>148</v>
      </c>
      <c r="G109" s="250" t="s">
        <v>2052</v>
      </c>
      <c r="H109" s="250">
        <v>1</v>
      </c>
      <c r="I109" s="1727" t="s">
        <v>79</v>
      </c>
      <c r="J109" s="1668" t="s">
        <v>1145</v>
      </c>
      <c r="K109" s="1671"/>
    </row>
    <row r="110" spans="1:11" s="368" customFormat="1" ht="50.1" customHeight="1">
      <c r="A110" s="1668"/>
      <c r="B110" s="1668"/>
      <c r="C110" s="1668"/>
      <c r="D110" s="250" t="s">
        <v>331</v>
      </c>
      <c r="E110" s="250" t="s">
        <v>3106</v>
      </c>
      <c r="F110" s="250" t="s">
        <v>148</v>
      </c>
      <c r="G110" s="250" t="s">
        <v>2053</v>
      </c>
      <c r="H110" s="250">
        <v>1</v>
      </c>
      <c r="I110" s="1727"/>
      <c r="J110" s="1668"/>
      <c r="K110" s="1671"/>
    </row>
    <row r="111" spans="1:11" s="368" customFormat="1" ht="49.5" customHeight="1">
      <c r="A111" s="1668"/>
      <c r="B111" s="1668"/>
      <c r="C111" s="1668"/>
      <c r="D111" s="250" t="s">
        <v>1944</v>
      </c>
      <c r="E111" s="250" t="s">
        <v>3107</v>
      </c>
      <c r="F111" s="250" t="s">
        <v>695</v>
      </c>
      <c r="G111" s="250" t="s">
        <v>2051</v>
      </c>
      <c r="H111" s="250" t="s">
        <v>1141</v>
      </c>
      <c r="I111" s="1668"/>
      <c r="J111" s="1668"/>
      <c r="K111" s="1671"/>
    </row>
    <row r="112" spans="1:11" s="368" customFormat="1" ht="50.1" customHeight="1">
      <c r="A112" s="1668"/>
      <c r="B112" s="1668" t="s">
        <v>2428</v>
      </c>
      <c r="C112" s="1668" t="s">
        <v>2551</v>
      </c>
      <c r="D112" s="250" t="s">
        <v>1146</v>
      </c>
      <c r="E112" s="250" t="s">
        <v>3108</v>
      </c>
      <c r="F112" s="250" t="s">
        <v>148</v>
      </c>
      <c r="G112" s="250" t="s">
        <v>1751</v>
      </c>
      <c r="H112" s="250" t="s">
        <v>1147</v>
      </c>
      <c r="I112" s="1727" t="s">
        <v>303</v>
      </c>
      <c r="J112" s="1668" t="s">
        <v>1148</v>
      </c>
      <c r="K112" s="1671"/>
    </row>
    <row r="113" spans="1:11" s="368" customFormat="1" ht="50.1" customHeight="1">
      <c r="A113" s="1668"/>
      <c r="B113" s="1668"/>
      <c r="C113" s="1668"/>
      <c r="D113" s="250" t="s">
        <v>331</v>
      </c>
      <c r="E113" s="250" t="s">
        <v>3088</v>
      </c>
      <c r="F113" s="250" t="s">
        <v>148</v>
      </c>
      <c r="G113" s="250" t="s">
        <v>1720</v>
      </c>
      <c r="H113" s="250">
        <v>1</v>
      </c>
      <c r="I113" s="1727"/>
      <c r="J113" s="1668"/>
      <c r="K113" s="1671"/>
    </row>
    <row r="114" spans="1:11" s="368" customFormat="1" ht="38.25" customHeight="1">
      <c r="A114" s="1668" t="s">
        <v>6483</v>
      </c>
      <c r="B114" s="1668"/>
      <c r="C114" s="1668" t="s">
        <v>1149</v>
      </c>
      <c r="D114" s="250" t="s">
        <v>1150</v>
      </c>
      <c r="E114" s="250" t="s">
        <v>3108</v>
      </c>
      <c r="F114" s="250" t="s">
        <v>148</v>
      </c>
      <c r="G114" s="250" t="s">
        <v>1751</v>
      </c>
      <c r="H114" s="250" t="s">
        <v>1151</v>
      </c>
      <c r="I114" s="1727" t="s">
        <v>303</v>
      </c>
      <c r="J114" s="1668" t="s">
        <v>363</v>
      </c>
      <c r="K114" s="1671"/>
    </row>
    <row r="115" spans="1:11" s="368" customFormat="1" ht="38.25" customHeight="1">
      <c r="A115" s="1668"/>
      <c r="B115" s="1668"/>
      <c r="C115" s="1668"/>
      <c r="D115" s="250" t="s">
        <v>331</v>
      </c>
      <c r="E115" s="250" t="s">
        <v>3088</v>
      </c>
      <c r="F115" s="250" t="s">
        <v>148</v>
      </c>
      <c r="G115" s="250" t="s">
        <v>1720</v>
      </c>
      <c r="H115" s="250">
        <v>1</v>
      </c>
      <c r="I115" s="1727"/>
      <c r="J115" s="1668"/>
      <c r="K115" s="1671"/>
    </row>
    <row r="116" spans="1:11" s="368" customFormat="1" ht="40.5" customHeight="1">
      <c r="A116" s="1668"/>
      <c r="B116" s="1668" t="s">
        <v>2429</v>
      </c>
      <c r="C116" s="1668" t="s">
        <v>1152</v>
      </c>
      <c r="D116" s="250" t="s">
        <v>1153</v>
      </c>
      <c r="E116" s="250" t="s">
        <v>3108</v>
      </c>
      <c r="F116" s="250" t="s">
        <v>148</v>
      </c>
      <c r="G116" s="250" t="s">
        <v>1751</v>
      </c>
      <c r="H116" s="250" t="s">
        <v>1154</v>
      </c>
      <c r="I116" s="1727" t="s">
        <v>303</v>
      </c>
      <c r="J116" s="1668" t="s">
        <v>1155</v>
      </c>
      <c r="K116" s="1671"/>
    </row>
    <row r="117" spans="1:11" s="368" customFormat="1" ht="40.5" customHeight="1">
      <c r="A117" s="1668"/>
      <c r="B117" s="1668"/>
      <c r="C117" s="1668"/>
      <c r="D117" s="250" t="s">
        <v>331</v>
      </c>
      <c r="E117" s="250" t="s">
        <v>3109</v>
      </c>
      <c r="F117" s="250" t="s">
        <v>148</v>
      </c>
      <c r="G117" s="250" t="s">
        <v>1720</v>
      </c>
      <c r="H117" s="250" t="s">
        <v>1154</v>
      </c>
      <c r="I117" s="1727"/>
      <c r="J117" s="1668"/>
      <c r="K117" s="1671"/>
    </row>
    <row r="118" spans="1:11" s="368" customFormat="1" ht="38.25" customHeight="1">
      <c r="A118" s="1668"/>
      <c r="B118" s="1668" t="s">
        <v>2431</v>
      </c>
      <c r="C118" s="1668" t="s">
        <v>1156</v>
      </c>
      <c r="D118" s="250" t="s">
        <v>1157</v>
      </c>
      <c r="E118" s="250" t="s">
        <v>1158</v>
      </c>
      <c r="F118" s="250" t="s">
        <v>311</v>
      </c>
      <c r="G118" s="250" t="s">
        <v>311</v>
      </c>
      <c r="H118" s="250" t="s">
        <v>1159</v>
      </c>
      <c r="I118" s="1727" t="s">
        <v>78</v>
      </c>
      <c r="J118" s="1668" t="s">
        <v>411</v>
      </c>
      <c r="K118" s="1671"/>
    </row>
    <row r="119" spans="1:11" s="368" customFormat="1" ht="38.25" customHeight="1">
      <c r="A119" s="1668"/>
      <c r="B119" s="1668"/>
      <c r="C119" s="1668"/>
      <c r="D119" s="250" t="s">
        <v>1160</v>
      </c>
      <c r="E119" s="250" t="s">
        <v>1161</v>
      </c>
      <c r="F119" s="250" t="s">
        <v>148</v>
      </c>
      <c r="G119" s="250" t="s">
        <v>1743</v>
      </c>
      <c r="H119" s="250">
        <v>1</v>
      </c>
      <c r="I119" s="1727"/>
      <c r="J119" s="1668"/>
      <c r="K119" s="1671"/>
    </row>
    <row r="120" spans="1:11" s="368" customFormat="1" ht="45.75" customHeight="1">
      <c r="A120" s="1668"/>
      <c r="B120" s="1668"/>
      <c r="C120" s="1668" t="s">
        <v>1162</v>
      </c>
      <c r="D120" s="250" t="s">
        <v>1157</v>
      </c>
      <c r="E120" s="250" t="s">
        <v>1163</v>
      </c>
      <c r="F120" s="250" t="s">
        <v>311</v>
      </c>
      <c r="G120" s="250" t="s">
        <v>311</v>
      </c>
      <c r="H120" s="250" t="s">
        <v>1164</v>
      </c>
      <c r="I120" s="1727" t="s">
        <v>301</v>
      </c>
      <c r="J120" s="1668" t="s">
        <v>413</v>
      </c>
      <c r="K120" s="1671"/>
    </row>
    <row r="121" spans="1:11" s="368" customFormat="1" ht="81.75" customHeight="1">
      <c r="A121" s="1668"/>
      <c r="B121" s="1668"/>
      <c r="C121" s="1668"/>
      <c r="D121" s="250" t="s">
        <v>1165</v>
      </c>
      <c r="E121" s="250" t="s">
        <v>1166</v>
      </c>
      <c r="F121" s="250" t="s">
        <v>148</v>
      </c>
      <c r="G121" s="250" t="s">
        <v>1743</v>
      </c>
      <c r="H121" s="250">
        <v>1</v>
      </c>
      <c r="I121" s="1727"/>
      <c r="J121" s="1668"/>
      <c r="K121" s="1671"/>
    </row>
    <row r="122" spans="1:11" s="368" customFormat="1" ht="104.25" customHeight="1">
      <c r="A122" s="1668"/>
      <c r="B122" s="1668" t="s">
        <v>2434</v>
      </c>
      <c r="C122" s="1668" t="s">
        <v>1173</v>
      </c>
      <c r="D122" s="250" t="s">
        <v>748</v>
      </c>
      <c r="E122" s="250" t="s">
        <v>3088</v>
      </c>
      <c r="F122" s="250" t="s">
        <v>148</v>
      </c>
      <c r="G122" s="250"/>
      <c r="H122" s="250" t="s">
        <v>1172</v>
      </c>
      <c r="I122" s="1727" t="s">
        <v>303</v>
      </c>
      <c r="J122" s="1668" t="s">
        <v>363</v>
      </c>
      <c r="K122" s="1671"/>
    </row>
    <row r="123" spans="1:11" s="368" customFormat="1" ht="104.25" customHeight="1">
      <c r="A123" s="1668"/>
      <c r="B123" s="1668"/>
      <c r="C123" s="1668"/>
      <c r="D123" s="250" t="s">
        <v>1174</v>
      </c>
      <c r="E123" s="250" t="s">
        <v>3111</v>
      </c>
      <c r="F123" s="250" t="s">
        <v>159</v>
      </c>
      <c r="G123" s="250"/>
      <c r="H123" s="250" t="s">
        <v>1175</v>
      </c>
      <c r="I123" s="1727"/>
      <c r="J123" s="1668"/>
      <c r="K123" s="1671"/>
    </row>
    <row r="124" spans="1:11" s="368" customFormat="1" ht="60.75" customHeight="1">
      <c r="A124" s="1668"/>
      <c r="B124" s="1668" t="s">
        <v>2437</v>
      </c>
      <c r="C124" s="1668" t="s">
        <v>1178</v>
      </c>
      <c r="D124" s="250" t="s">
        <v>1157</v>
      </c>
      <c r="E124" s="250" t="s">
        <v>1163</v>
      </c>
      <c r="F124" s="250" t="s">
        <v>311</v>
      </c>
      <c r="G124" s="250" t="s">
        <v>311</v>
      </c>
      <c r="H124" s="250" t="s">
        <v>1164</v>
      </c>
      <c r="I124" s="1668" t="s">
        <v>1179</v>
      </c>
      <c r="J124" s="1668" t="s">
        <v>412</v>
      </c>
      <c r="K124" s="1671" t="s">
        <v>4052</v>
      </c>
    </row>
    <row r="125" spans="1:11" s="368" customFormat="1" ht="60.75" customHeight="1">
      <c r="A125" s="1668"/>
      <c r="B125" s="1668"/>
      <c r="C125" s="1668"/>
      <c r="D125" s="250" t="s">
        <v>769</v>
      </c>
      <c r="E125" s="250" t="s">
        <v>1180</v>
      </c>
      <c r="F125" s="250" t="s">
        <v>148</v>
      </c>
      <c r="G125" s="250" t="s">
        <v>1720</v>
      </c>
      <c r="H125" s="250">
        <v>1</v>
      </c>
      <c r="I125" s="1668"/>
      <c r="J125" s="1668"/>
      <c r="K125" s="1671"/>
    </row>
    <row r="126" spans="1:11" ht="72" customHeight="1">
      <c r="A126" s="1668" t="s">
        <v>6486</v>
      </c>
      <c r="B126" s="1668" t="s">
        <v>2438</v>
      </c>
      <c r="C126" s="1668" t="s">
        <v>1181</v>
      </c>
      <c r="D126" s="548" t="s">
        <v>1934</v>
      </c>
      <c r="E126" s="548" t="s">
        <v>1182</v>
      </c>
      <c r="F126" s="548" t="s">
        <v>7</v>
      </c>
      <c r="G126" s="548" t="s">
        <v>1720</v>
      </c>
      <c r="H126" s="548">
        <v>1</v>
      </c>
      <c r="I126" s="1668" t="s">
        <v>301</v>
      </c>
      <c r="J126" s="1668" t="s">
        <v>569</v>
      </c>
      <c r="K126" s="1668"/>
    </row>
    <row r="127" spans="1:11" ht="39">
      <c r="A127" s="1668"/>
      <c r="B127" s="1668"/>
      <c r="C127" s="1668"/>
      <c r="D127" s="548" t="s">
        <v>1944</v>
      </c>
      <c r="E127" s="548" t="s">
        <v>1183</v>
      </c>
      <c r="F127" s="548" t="s">
        <v>254</v>
      </c>
      <c r="G127" s="548" t="s">
        <v>1940</v>
      </c>
      <c r="H127" s="548">
        <v>1</v>
      </c>
      <c r="I127" s="1668"/>
      <c r="J127" s="1668"/>
      <c r="K127" s="1668"/>
    </row>
    <row r="128" spans="1:11">
      <c r="A128" s="1668"/>
      <c r="B128" s="1668"/>
      <c r="C128" s="1668"/>
      <c r="D128" s="548" t="s">
        <v>1184</v>
      </c>
      <c r="E128" s="548" t="s">
        <v>1185</v>
      </c>
      <c r="F128" s="548" t="s">
        <v>148</v>
      </c>
      <c r="G128" s="548" t="s">
        <v>1720</v>
      </c>
      <c r="H128" s="548">
        <v>1</v>
      </c>
      <c r="I128" s="1668"/>
      <c r="J128" s="1668"/>
      <c r="K128" s="1668"/>
    </row>
    <row r="129" spans="1:11" s="368" customFormat="1" ht="123.75" customHeight="1">
      <c r="A129" s="552"/>
      <c r="B129" s="260" t="s">
        <v>2440</v>
      </c>
      <c r="C129" s="250" t="s">
        <v>1191</v>
      </c>
      <c r="D129" s="250" t="s">
        <v>769</v>
      </c>
      <c r="E129" s="250" t="s">
        <v>3112</v>
      </c>
      <c r="F129" s="250" t="s">
        <v>148</v>
      </c>
      <c r="G129" s="250"/>
      <c r="H129" s="250">
        <v>1</v>
      </c>
      <c r="I129" s="257" t="s">
        <v>301</v>
      </c>
      <c r="J129" s="250" t="s">
        <v>363</v>
      </c>
      <c r="K129" s="305"/>
    </row>
    <row r="130" spans="1:11" s="368" customFormat="1" ht="38.25" customHeight="1">
      <c r="A130" s="552"/>
      <c r="B130" s="260"/>
      <c r="C130" s="250" t="s">
        <v>391</v>
      </c>
      <c r="D130" s="250" t="s">
        <v>769</v>
      </c>
      <c r="E130" s="250" t="s">
        <v>3114</v>
      </c>
      <c r="F130" s="250" t="s">
        <v>148</v>
      </c>
      <c r="G130" s="250" t="s">
        <v>1743</v>
      </c>
      <c r="H130" s="250">
        <v>1</v>
      </c>
      <c r="I130" s="250" t="s">
        <v>270</v>
      </c>
      <c r="J130" s="250" t="s">
        <v>363</v>
      </c>
      <c r="K130" s="384"/>
    </row>
    <row r="131" spans="1:11" s="368" customFormat="1" ht="51.75" customHeight="1">
      <c r="A131" s="559" t="s">
        <v>6491</v>
      </c>
      <c r="B131" s="559" t="s">
        <v>2445</v>
      </c>
      <c r="C131" s="557" t="s">
        <v>2446</v>
      </c>
      <c r="D131" s="557" t="s">
        <v>4919</v>
      </c>
      <c r="E131" s="557" t="s">
        <v>1194</v>
      </c>
      <c r="F131" s="557" t="s">
        <v>148</v>
      </c>
      <c r="G131" s="557" t="s">
        <v>1634</v>
      </c>
      <c r="H131" s="557" t="s">
        <v>3733</v>
      </c>
      <c r="I131" s="560" t="s">
        <v>79</v>
      </c>
      <c r="J131" s="557" t="s">
        <v>1262</v>
      </c>
      <c r="K131" s="558"/>
    </row>
    <row r="132" spans="1:11" s="387" customFormat="1" ht="48" customHeight="1">
      <c r="A132" s="656" t="s">
        <v>6492</v>
      </c>
      <c r="B132" s="656" t="s">
        <v>2836</v>
      </c>
      <c r="C132" s="654" t="s">
        <v>1834</v>
      </c>
      <c r="D132" s="654" t="s">
        <v>2281</v>
      </c>
      <c r="E132" s="654" t="s">
        <v>2837</v>
      </c>
      <c r="F132" s="654" t="s">
        <v>147</v>
      </c>
      <c r="G132" s="654" t="s">
        <v>2283</v>
      </c>
      <c r="H132" s="654">
        <v>1</v>
      </c>
      <c r="I132" s="654" t="s">
        <v>2838</v>
      </c>
      <c r="J132" s="654" t="s">
        <v>363</v>
      </c>
      <c r="K132" s="995" t="s">
        <v>6504</v>
      </c>
    </row>
    <row r="133" spans="1:11" s="368" customFormat="1" ht="43.5" customHeight="1">
      <c r="A133" s="1668"/>
      <c r="B133" s="1668"/>
      <c r="C133" s="1668" t="s">
        <v>2849</v>
      </c>
      <c r="D133" s="1668" t="s">
        <v>749</v>
      </c>
      <c r="E133" s="531" t="s">
        <v>370</v>
      </c>
      <c r="F133" s="531" t="s">
        <v>44</v>
      </c>
      <c r="G133" s="531" t="s">
        <v>1947</v>
      </c>
      <c r="H133" s="1668" t="s">
        <v>1196</v>
      </c>
      <c r="I133" s="1668"/>
      <c r="J133" s="1668" t="s">
        <v>1197</v>
      </c>
      <c r="K133" s="1731"/>
    </row>
    <row r="134" spans="1:11" s="368" customFormat="1" ht="43.5" customHeight="1">
      <c r="A134" s="1668"/>
      <c r="B134" s="1668"/>
      <c r="C134" s="1668"/>
      <c r="D134" s="1668"/>
      <c r="E134" s="531" t="s">
        <v>1198</v>
      </c>
      <c r="F134" s="531" t="s">
        <v>44</v>
      </c>
      <c r="G134" s="531" t="s">
        <v>1737</v>
      </c>
      <c r="H134" s="1668"/>
      <c r="I134" s="1668"/>
      <c r="J134" s="1668"/>
      <c r="K134" s="1731"/>
    </row>
    <row r="135" spans="1:11" s="368" customFormat="1" ht="43.5" customHeight="1">
      <c r="A135" s="1668"/>
      <c r="B135" s="1668"/>
      <c r="C135" s="1668"/>
      <c r="D135" s="531" t="s">
        <v>748</v>
      </c>
      <c r="E135" s="534" t="s">
        <v>3088</v>
      </c>
      <c r="F135" s="531" t="s">
        <v>44</v>
      </c>
      <c r="G135" s="531" t="s">
        <v>44</v>
      </c>
      <c r="H135" s="1675" t="s">
        <v>465</v>
      </c>
      <c r="I135" s="1675"/>
      <c r="J135" s="1668"/>
      <c r="K135" s="1731"/>
    </row>
    <row r="136" spans="1:11" s="94" customFormat="1" ht="48.75" customHeight="1">
      <c r="A136" s="654" t="s">
        <v>6499</v>
      </c>
      <c r="B136" s="654" t="s">
        <v>2452</v>
      </c>
      <c r="C136" s="654" t="s">
        <v>2259</v>
      </c>
      <c r="D136" s="657" t="s">
        <v>2094</v>
      </c>
      <c r="E136" s="654" t="s">
        <v>84</v>
      </c>
      <c r="F136" s="654" t="s">
        <v>7</v>
      </c>
      <c r="G136" s="654"/>
      <c r="H136" s="654">
        <v>1</v>
      </c>
      <c r="I136" s="654" t="s">
        <v>301</v>
      </c>
      <c r="J136" s="654" t="s">
        <v>216</v>
      </c>
      <c r="K136" s="653" t="s">
        <v>2612</v>
      </c>
    </row>
    <row r="137" spans="1:11" s="94" customFormat="1" ht="51" customHeight="1">
      <c r="A137" s="654" t="s">
        <v>6500</v>
      </c>
      <c r="B137" s="654" t="s">
        <v>2453</v>
      </c>
      <c r="C137" s="654" t="s">
        <v>2260</v>
      </c>
      <c r="D137" s="657" t="s">
        <v>2094</v>
      </c>
      <c r="E137" s="654" t="s">
        <v>84</v>
      </c>
      <c r="F137" s="654" t="s">
        <v>7</v>
      </c>
      <c r="G137" s="654"/>
      <c r="H137" s="654">
        <v>1</v>
      </c>
      <c r="I137" s="654" t="s">
        <v>301</v>
      </c>
      <c r="J137" s="654" t="s">
        <v>216</v>
      </c>
      <c r="K137" s="653" t="s">
        <v>2613</v>
      </c>
    </row>
    <row r="138" spans="1:11" s="383" customFormat="1" ht="43.5" customHeight="1">
      <c r="A138" s="1668" t="s">
        <v>6503</v>
      </c>
      <c r="B138" s="1668"/>
      <c r="C138" s="1668" t="s">
        <v>6501</v>
      </c>
      <c r="D138" s="531" t="s">
        <v>2622</v>
      </c>
      <c r="E138" s="534" t="s">
        <v>3116</v>
      </c>
      <c r="F138" s="531" t="s">
        <v>159</v>
      </c>
      <c r="G138" s="531"/>
      <c r="H138" s="531" t="s">
        <v>1206</v>
      </c>
      <c r="I138" s="1727" t="s">
        <v>348</v>
      </c>
      <c r="J138" s="1675" t="s">
        <v>1207</v>
      </c>
      <c r="K138" s="1671" t="s">
        <v>6505</v>
      </c>
    </row>
    <row r="139" spans="1:11" s="383" customFormat="1" ht="87" customHeight="1">
      <c r="A139" s="1668"/>
      <c r="B139" s="1668"/>
      <c r="C139" s="1675"/>
      <c r="D139" s="531" t="s">
        <v>1057</v>
      </c>
      <c r="E139" s="1668" t="s">
        <v>3117</v>
      </c>
      <c r="F139" s="1675"/>
      <c r="G139" s="534"/>
      <c r="H139" s="531" t="s">
        <v>1050</v>
      </c>
      <c r="I139" s="1727"/>
      <c r="J139" s="1675"/>
      <c r="K139" s="1671"/>
    </row>
    <row r="140" spans="1:11" s="383" customFormat="1" ht="43.5" customHeight="1">
      <c r="A140" s="1668"/>
      <c r="B140" s="1668"/>
      <c r="C140" s="1668" t="s">
        <v>2553</v>
      </c>
      <c r="D140" s="531" t="s">
        <v>2622</v>
      </c>
      <c r="E140" s="534" t="s">
        <v>3116</v>
      </c>
      <c r="F140" s="531" t="s">
        <v>159</v>
      </c>
      <c r="G140" s="531"/>
      <c r="H140" s="531" t="s">
        <v>483</v>
      </c>
      <c r="I140" s="1727" t="s">
        <v>484</v>
      </c>
      <c r="J140" s="1675" t="s">
        <v>1207</v>
      </c>
      <c r="K140" s="1671"/>
    </row>
    <row r="141" spans="1:11" s="383" customFormat="1" ht="43.5" customHeight="1">
      <c r="A141" s="1668"/>
      <c r="B141" s="1668"/>
      <c r="C141" s="1675"/>
      <c r="D141" s="531" t="s">
        <v>331</v>
      </c>
      <c r="E141" s="534" t="s">
        <v>3118</v>
      </c>
      <c r="F141" s="531" t="s">
        <v>44</v>
      </c>
      <c r="G141" s="531"/>
      <c r="H141" s="531">
        <v>8</v>
      </c>
      <c r="I141" s="1727"/>
      <c r="J141" s="1675"/>
      <c r="K141" s="1671"/>
    </row>
    <row r="142" spans="1:11" s="383" customFormat="1" ht="48.75" customHeight="1">
      <c r="A142" s="1668" t="s">
        <v>6502</v>
      </c>
      <c r="B142" s="1668"/>
      <c r="C142" s="1668" t="s">
        <v>1208</v>
      </c>
      <c r="D142" s="1668" t="s">
        <v>1209</v>
      </c>
      <c r="E142" s="534" t="s">
        <v>3119</v>
      </c>
      <c r="F142" s="531" t="s">
        <v>474</v>
      </c>
      <c r="G142" s="531"/>
      <c r="H142" s="531" t="s">
        <v>1210</v>
      </c>
      <c r="I142" s="535" t="s">
        <v>301</v>
      </c>
      <c r="J142" s="534" t="s">
        <v>1211</v>
      </c>
      <c r="K142" s="1671" t="s">
        <v>5230</v>
      </c>
    </row>
    <row r="143" spans="1:11" s="383" customFormat="1" ht="48.75" customHeight="1">
      <c r="A143" s="1668"/>
      <c r="B143" s="1668"/>
      <c r="C143" s="1668"/>
      <c r="D143" s="1668"/>
      <c r="E143" s="534" t="s">
        <v>3120</v>
      </c>
      <c r="F143" s="531" t="s">
        <v>474</v>
      </c>
      <c r="G143" s="531"/>
      <c r="H143" s="534" t="s">
        <v>475</v>
      </c>
      <c r="I143" s="535" t="s">
        <v>1212</v>
      </c>
      <c r="J143" s="534" t="s">
        <v>1213</v>
      </c>
      <c r="K143" s="2084"/>
    </row>
    <row r="144" spans="1:11" s="383" customFormat="1" ht="49.5" customHeight="1">
      <c r="A144" s="1668"/>
      <c r="B144" s="1668"/>
      <c r="C144" s="1668"/>
      <c r="D144" s="1668" t="s">
        <v>1214</v>
      </c>
      <c r="E144" s="534" t="s">
        <v>3121</v>
      </c>
      <c r="F144" s="531" t="s">
        <v>44</v>
      </c>
      <c r="G144" s="531"/>
      <c r="H144" s="531" t="s">
        <v>1210</v>
      </c>
      <c r="I144" s="535" t="s">
        <v>301</v>
      </c>
      <c r="J144" s="534" t="s">
        <v>1211</v>
      </c>
      <c r="K144" s="2084"/>
    </row>
    <row r="145" spans="1:11" s="383" customFormat="1" ht="49.5" customHeight="1">
      <c r="A145" s="1668"/>
      <c r="B145" s="1668"/>
      <c r="C145" s="1668"/>
      <c r="D145" s="1668"/>
      <c r="E145" s="534" t="s">
        <v>3121</v>
      </c>
      <c r="F145" s="531" t="s">
        <v>44</v>
      </c>
      <c r="G145" s="531"/>
      <c r="H145" s="531" t="s">
        <v>1058</v>
      </c>
      <c r="I145" s="535" t="s">
        <v>1212</v>
      </c>
      <c r="J145" s="534" t="s">
        <v>1213</v>
      </c>
      <c r="K145" s="2084"/>
    </row>
  </sheetData>
  <mergeCells count="248">
    <mergeCell ref="G1:I1"/>
    <mergeCell ref="D1:E1"/>
    <mergeCell ref="K88:K89"/>
    <mergeCell ref="J26:J29"/>
    <mergeCell ref="H41:H43"/>
    <mergeCell ref="C41:C43"/>
    <mergeCell ref="D41:D43"/>
    <mergeCell ref="F41:F43"/>
    <mergeCell ref="A22:A23"/>
    <mergeCell ref="B22:B23"/>
    <mergeCell ref="C22:C23"/>
    <mergeCell ref="I22:I23"/>
    <mergeCell ref="J22:J23"/>
    <mergeCell ref="K22:K23"/>
    <mergeCell ref="A38:A40"/>
    <mergeCell ref="A44:A45"/>
    <mergeCell ref="B65:B69"/>
    <mergeCell ref="C65:C69"/>
    <mergeCell ref="I65:I69"/>
    <mergeCell ref="J65:J69"/>
    <mergeCell ref="K65:K69"/>
    <mergeCell ref="A60:A69"/>
    <mergeCell ref="B60:B64"/>
    <mergeCell ref="H38:H40"/>
    <mergeCell ref="A122:A123"/>
    <mergeCell ref="K41:K43"/>
    <mergeCell ref="C75:C77"/>
    <mergeCell ref="B80:B82"/>
    <mergeCell ref="A93:A96"/>
    <mergeCell ref="K103:K104"/>
    <mergeCell ref="A41:A43"/>
    <mergeCell ref="A52:A55"/>
    <mergeCell ref="K80:K82"/>
    <mergeCell ref="A47:A48"/>
    <mergeCell ref="J41:J43"/>
    <mergeCell ref="I56:I59"/>
    <mergeCell ref="I41:I43"/>
    <mergeCell ref="I52:I53"/>
    <mergeCell ref="I54:I55"/>
    <mergeCell ref="I88:I89"/>
    <mergeCell ref="J88:J89"/>
    <mergeCell ref="C93:C96"/>
    <mergeCell ref="I93:I96"/>
    <mergeCell ref="J93:J96"/>
    <mergeCell ref="D93:D95"/>
    <mergeCell ref="F93:F95"/>
    <mergeCell ref="H93:H95"/>
    <mergeCell ref="G93:G95"/>
    <mergeCell ref="J4:J5"/>
    <mergeCell ref="K4:K5"/>
    <mergeCell ref="A4:A5"/>
    <mergeCell ref="C4:C5"/>
    <mergeCell ref="I4:I5"/>
    <mergeCell ref="K14:K15"/>
    <mergeCell ref="A103:A104"/>
    <mergeCell ref="B103:B104"/>
    <mergeCell ref="C103:C104"/>
    <mergeCell ref="I103:I104"/>
    <mergeCell ref="J103:J104"/>
    <mergeCell ref="K26:K29"/>
    <mergeCell ref="I26:I29"/>
    <mergeCell ref="K38:K40"/>
    <mergeCell ref="C60:C64"/>
    <mergeCell ref="I60:I64"/>
    <mergeCell ref="J60:J64"/>
    <mergeCell ref="K60:K64"/>
    <mergeCell ref="J56:J59"/>
    <mergeCell ref="K56:K59"/>
    <mergeCell ref="B4:B5"/>
    <mergeCell ref="A14:A15"/>
    <mergeCell ref="A16:A17"/>
    <mergeCell ref="A18:A19"/>
    <mergeCell ref="B6:B7"/>
    <mergeCell ref="A6:A7"/>
    <mergeCell ref="C6:C7"/>
    <mergeCell ref="I6:I7"/>
    <mergeCell ref="J6:J7"/>
    <mergeCell ref="K6:K7"/>
    <mergeCell ref="C52:C55"/>
    <mergeCell ref="J52:J55"/>
    <mergeCell ref="B14:B15"/>
    <mergeCell ref="C14:C15"/>
    <mergeCell ref="I14:I15"/>
    <mergeCell ref="J14:J15"/>
    <mergeCell ref="K8:K10"/>
    <mergeCell ref="B18:B19"/>
    <mergeCell ref="C18:C19"/>
    <mergeCell ref="I18:I19"/>
    <mergeCell ref="J18:J19"/>
    <mergeCell ref="K52:K55"/>
    <mergeCell ref="K18:K19"/>
    <mergeCell ref="B41:B43"/>
    <mergeCell ref="A8:A10"/>
    <mergeCell ref="B118:B119"/>
    <mergeCell ref="C118:C119"/>
    <mergeCell ref="I118:I119"/>
    <mergeCell ref="J118:J119"/>
    <mergeCell ref="K118:K119"/>
    <mergeCell ref="A118:A119"/>
    <mergeCell ref="B112:B113"/>
    <mergeCell ref="C112:C113"/>
    <mergeCell ref="B8:B10"/>
    <mergeCell ref="B116:B117"/>
    <mergeCell ref="C116:C117"/>
    <mergeCell ref="I116:I117"/>
    <mergeCell ref="J116:J117"/>
    <mergeCell ref="K116:K117"/>
    <mergeCell ref="A116:A117"/>
    <mergeCell ref="B114:B115"/>
    <mergeCell ref="C114:C115"/>
    <mergeCell ref="I114:I115"/>
    <mergeCell ref="J114:J115"/>
    <mergeCell ref="K114:K115"/>
    <mergeCell ref="A85:A89"/>
    <mergeCell ref="B85:B87"/>
    <mergeCell ref="C85:C87"/>
    <mergeCell ref="C8:C10"/>
    <mergeCell ref="I8:I10"/>
    <mergeCell ref="J8:J10"/>
    <mergeCell ref="I120:I121"/>
    <mergeCell ref="B120:B121"/>
    <mergeCell ref="C120:C121"/>
    <mergeCell ref="J38:J40"/>
    <mergeCell ref="I38:I40"/>
    <mergeCell ref="B26:B29"/>
    <mergeCell ref="C26:C29"/>
    <mergeCell ref="G38:G40"/>
    <mergeCell ref="C38:C40"/>
    <mergeCell ref="D38:D40"/>
    <mergeCell ref="F38:F40"/>
    <mergeCell ref="G41:G43"/>
    <mergeCell ref="B38:B40"/>
    <mergeCell ref="B52:B55"/>
    <mergeCell ref="B107:B108"/>
    <mergeCell ref="C107:C108"/>
    <mergeCell ref="I107:I108"/>
    <mergeCell ref="J107:J108"/>
    <mergeCell ref="B16:B17"/>
    <mergeCell ref="I85:I87"/>
    <mergeCell ref="J85:J87"/>
    <mergeCell ref="C16:C17"/>
    <mergeCell ref="I16:I17"/>
    <mergeCell ref="J16:J17"/>
    <mergeCell ref="K16:K17"/>
    <mergeCell ref="I112:I113"/>
    <mergeCell ref="J112:J113"/>
    <mergeCell ref="K112:K113"/>
    <mergeCell ref="K107:K108"/>
    <mergeCell ref="C20:C21"/>
    <mergeCell ref="I20:I21"/>
    <mergeCell ref="J20:J21"/>
    <mergeCell ref="K20:K21"/>
    <mergeCell ref="C24:C25"/>
    <mergeCell ref="I24:I25"/>
    <mergeCell ref="J24:J25"/>
    <mergeCell ref="K24:K25"/>
    <mergeCell ref="K85:K87"/>
    <mergeCell ref="C88:C89"/>
    <mergeCell ref="C56:C59"/>
    <mergeCell ref="B24:B25"/>
    <mergeCell ref="B122:B123"/>
    <mergeCell ref="C122:C123"/>
    <mergeCell ref="B93:B96"/>
    <mergeCell ref="J120:J121"/>
    <mergeCell ref="K120:K121"/>
    <mergeCell ref="J105:J106"/>
    <mergeCell ref="K105:K106"/>
    <mergeCell ref="J109:J111"/>
    <mergeCell ref="K109:K111"/>
    <mergeCell ref="B88:B89"/>
    <mergeCell ref="K93:K96"/>
    <mergeCell ref="I83:I84"/>
    <mergeCell ref="J83:J84"/>
    <mergeCell ref="K83:K84"/>
    <mergeCell ref="I109:I111"/>
    <mergeCell ref="A20:A21"/>
    <mergeCell ref="A24:A25"/>
    <mergeCell ref="B20:B21"/>
    <mergeCell ref="B126:B128"/>
    <mergeCell ref="C126:C128"/>
    <mergeCell ref="I126:I128"/>
    <mergeCell ref="B124:B125"/>
    <mergeCell ref="C124:C125"/>
    <mergeCell ref="I124:I125"/>
    <mergeCell ref="A124:A125"/>
    <mergeCell ref="A105:A106"/>
    <mergeCell ref="A107:A108"/>
    <mergeCell ref="A109:A111"/>
    <mergeCell ref="A112:A113"/>
    <mergeCell ref="A114:A115"/>
    <mergeCell ref="A120:A121"/>
    <mergeCell ref="A56:A59"/>
    <mergeCell ref="A26:A29"/>
    <mergeCell ref="B56:B59"/>
    <mergeCell ref="K142:K145"/>
    <mergeCell ref="B105:B106"/>
    <mergeCell ref="B109:B111"/>
    <mergeCell ref="C109:C111"/>
    <mergeCell ref="E139:F139"/>
    <mergeCell ref="K122:K123"/>
    <mergeCell ref="I138:I139"/>
    <mergeCell ref="C105:C106"/>
    <mergeCell ref="I105:I106"/>
    <mergeCell ref="I122:I123"/>
    <mergeCell ref="J122:J123"/>
    <mergeCell ref="I140:I141"/>
    <mergeCell ref="K138:K141"/>
    <mergeCell ref="J133:J135"/>
    <mergeCell ref="K133:K135"/>
    <mergeCell ref="K124:K125"/>
    <mergeCell ref="H135:I135"/>
    <mergeCell ref="H133:I134"/>
    <mergeCell ref="K126:K128"/>
    <mergeCell ref="A142:A145"/>
    <mergeCell ref="A126:A128"/>
    <mergeCell ref="J124:J125"/>
    <mergeCell ref="A133:A135"/>
    <mergeCell ref="C133:C135"/>
    <mergeCell ref="D133:D134"/>
    <mergeCell ref="B133:B135"/>
    <mergeCell ref="B142:B145"/>
    <mergeCell ref="C142:C145"/>
    <mergeCell ref="D142:D143"/>
    <mergeCell ref="D144:D145"/>
    <mergeCell ref="J140:J141"/>
    <mergeCell ref="A138:A141"/>
    <mergeCell ref="C140:C141"/>
    <mergeCell ref="J138:J139"/>
    <mergeCell ref="B138:B141"/>
    <mergeCell ref="C138:C139"/>
    <mergeCell ref="J126:J128"/>
    <mergeCell ref="A73:A74"/>
    <mergeCell ref="A80:A84"/>
    <mergeCell ref="B78:B79"/>
    <mergeCell ref="C78:C79"/>
    <mergeCell ref="I78:I79"/>
    <mergeCell ref="J78:J79"/>
    <mergeCell ref="K78:K79"/>
    <mergeCell ref="A75:A79"/>
    <mergeCell ref="B83:B84"/>
    <mergeCell ref="C83:C84"/>
    <mergeCell ref="B75:B77"/>
    <mergeCell ref="K75:K77"/>
    <mergeCell ref="J80:J82"/>
    <mergeCell ref="C80:C82"/>
    <mergeCell ref="I80:I82"/>
    <mergeCell ref="I75:I77"/>
    <mergeCell ref="J75:J77"/>
  </mergeCells>
  <phoneticPr fontId="3"/>
  <hyperlinks>
    <hyperlink ref="D1:E1" location="'表紙　ハイパーリンク'!A1" display="表紙　ハイパーリンク"/>
    <hyperlink ref="F1" location="'消内・消外科　リンク'!A1" display="消内・消外科　リンク"/>
    <hyperlink ref="G1" location="体表面積と腎機能等の計算シート!A1" display="体表面積と腎機能等の計算シート"/>
  </hyperlinks>
  <pageMargins left="0.7" right="0.7" top="0.75" bottom="0.75" header="0.3" footer="0.3"/>
  <pageSetup paperSize="8" scale="44" fitToHeight="0" orientation="landscape" r:id="rId1"/>
  <headerFooter alignWithMargins="0"/>
  <rowBreaks count="3" manualBreakCount="3">
    <brk id="30" max="16383" man="1"/>
    <brk id="70" max="16383" man="1"/>
    <brk id="97" max="1638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70" zoomScaleNormal="70" zoomScaleSheetLayoutView="50" workbookViewId="0">
      <pane ySplit="1" topLeftCell="A2" activePane="bottomLeft" state="frozen"/>
      <selection pane="bottomLeft" activeCell="G1" sqref="G1"/>
    </sheetView>
  </sheetViews>
  <sheetFormatPr defaultColWidth="13" defaultRowHeight="28.5"/>
  <cols>
    <col min="1" max="1" width="40.25" style="370" customWidth="1"/>
    <col min="2" max="2" width="16.75" style="370" bestFit="1" customWidth="1"/>
    <col min="3" max="3" width="37.625" style="370" bestFit="1" customWidth="1"/>
    <col min="4" max="4" width="24.75" style="370" customWidth="1"/>
    <col min="5" max="5" width="22" style="370" customWidth="1"/>
    <col min="6" max="7" width="26.625" style="370" bestFit="1" customWidth="1"/>
    <col min="8" max="8" width="25.25" style="370" customWidth="1"/>
    <col min="9" max="9" width="20.125" style="370" customWidth="1"/>
    <col min="10" max="10" width="33.625" style="370" customWidth="1"/>
    <col min="11" max="11" width="102.125" style="371" customWidth="1"/>
    <col min="12" max="12" width="8.5" style="300" bestFit="1" customWidth="1"/>
    <col min="13" max="13" width="8.5" style="300" customWidth="1"/>
    <col min="14" max="14" width="15.25" style="301" bestFit="1" customWidth="1"/>
    <col min="15" max="16" width="8.5" style="300" customWidth="1"/>
    <col min="17" max="17" width="15.25" style="301" bestFit="1" customWidth="1"/>
    <col min="18" max="16384" width="13" style="414"/>
  </cols>
  <sheetData>
    <row r="1" spans="1:17" s="362" customFormat="1" ht="60.75" customHeight="1">
      <c r="A1" s="861" t="s">
        <v>6508</v>
      </c>
      <c r="B1" s="861"/>
      <c r="C1" s="861"/>
      <c r="E1" s="1688" t="s">
        <v>3690</v>
      </c>
      <c r="F1" s="1688"/>
      <c r="G1" s="1279" t="s">
        <v>7465</v>
      </c>
      <c r="H1" s="1623" t="s">
        <v>3613</v>
      </c>
      <c r="I1" s="1623"/>
      <c r="J1" s="1623"/>
      <c r="L1" s="361"/>
      <c r="M1" s="361"/>
      <c r="N1" s="378"/>
      <c r="O1" s="361"/>
      <c r="P1" s="361"/>
      <c r="Q1" s="378"/>
    </row>
    <row r="2" spans="1:17" ht="45" customHeight="1">
      <c r="A2" s="487" t="s">
        <v>732</v>
      </c>
      <c r="B2" s="487"/>
      <c r="C2" s="487"/>
      <c r="D2" s="380"/>
      <c r="E2" s="380"/>
      <c r="F2" s="380"/>
      <c r="G2" s="380"/>
      <c r="H2" s="380"/>
      <c r="I2" s="380"/>
      <c r="J2" s="380"/>
      <c r="K2" s="380"/>
      <c r="L2" s="2100" t="s">
        <v>2401</v>
      </c>
      <c r="M2" s="2101"/>
      <c r="N2" s="2102"/>
      <c r="O2" s="2100" t="s">
        <v>2405</v>
      </c>
      <c r="P2" s="2101"/>
      <c r="Q2" s="2102"/>
    </row>
    <row r="3" spans="1:17" s="114" customFormat="1" ht="38.25" customHeight="1">
      <c r="A3" s="184" t="s">
        <v>3781</v>
      </c>
      <c r="B3" s="184" t="s">
        <v>578</v>
      </c>
      <c r="C3" s="184" t="s">
        <v>2290</v>
      </c>
      <c r="D3" s="184" t="s">
        <v>2311</v>
      </c>
      <c r="E3" s="184" t="s">
        <v>2301</v>
      </c>
      <c r="F3" s="184" t="s">
        <v>352</v>
      </c>
      <c r="G3" s="184" t="s">
        <v>1618</v>
      </c>
      <c r="H3" s="184" t="s">
        <v>156</v>
      </c>
      <c r="I3" s="184" t="s">
        <v>189</v>
      </c>
      <c r="J3" s="186" t="s">
        <v>2314</v>
      </c>
      <c r="K3" s="187" t="s">
        <v>5</v>
      </c>
      <c r="L3" s="146" t="s">
        <v>535</v>
      </c>
      <c r="M3" s="146" t="s">
        <v>536</v>
      </c>
      <c r="N3" s="147" t="s">
        <v>577</v>
      </c>
      <c r="O3" s="146" t="s">
        <v>535</v>
      </c>
      <c r="P3" s="146" t="s">
        <v>536</v>
      </c>
      <c r="Q3" s="147" t="s">
        <v>577</v>
      </c>
    </row>
    <row r="4" spans="1:17" s="114" customFormat="1" ht="48" customHeight="1">
      <c r="A4" s="704"/>
      <c r="B4" s="410"/>
      <c r="C4" s="406" t="s">
        <v>680</v>
      </c>
      <c r="D4" s="406" t="s">
        <v>177</v>
      </c>
      <c r="E4" s="406" t="s">
        <v>667</v>
      </c>
      <c r="F4" s="406" t="s">
        <v>311</v>
      </c>
      <c r="G4" s="406"/>
      <c r="H4" s="406" t="s">
        <v>696</v>
      </c>
      <c r="I4" s="385"/>
      <c r="J4" s="406" t="s">
        <v>363</v>
      </c>
      <c r="K4" s="407" t="s">
        <v>2335</v>
      </c>
      <c r="L4" s="413"/>
      <c r="M4" s="409" t="s">
        <v>837</v>
      </c>
      <c r="N4" s="408">
        <v>42171</v>
      </c>
      <c r="O4" s="409" t="s">
        <v>837</v>
      </c>
      <c r="P4" s="409" t="s">
        <v>1024</v>
      </c>
      <c r="Q4" s="408">
        <v>42236</v>
      </c>
    </row>
    <row r="5" spans="1:17" s="114" customFormat="1" ht="60" customHeight="1">
      <c r="A5" s="109"/>
      <c r="B5" s="109" t="s">
        <v>1406</v>
      </c>
      <c r="C5" s="109" t="s">
        <v>1404</v>
      </c>
      <c r="D5" s="116" t="s">
        <v>6506</v>
      </c>
      <c r="E5" s="116" t="s">
        <v>3237</v>
      </c>
      <c r="F5" s="116" t="s">
        <v>148</v>
      </c>
      <c r="G5" s="116" t="s">
        <v>1743</v>
      </c>
      <c r="H5" s="116">
        <v>1</v>
      </c>
      <c r="I5" s="116" t="s">
        <v>270</v>
      </c>
      <c r="J5" s="116" t="s">
        <v>363</v>
      </c>
      <c r="K5" s="217" t="s">
        <v>2307</v>
      </c>
      <c r="L5" s="249"/>
      <c r="M5" s="136" t="s">
        <v>837</v>
      </c>
      <c r="N5" s="188">
        <v>42171</v>
      </c>
      <c r="O5" s="136" t="s">
        <v>837</v>
      </c>
      <c r="P5" s="136" t="s">
        <v>1024</v>
      </c>
      <c r="Q5" s="188">
        <v>42236</v>
      </c>
    </row>
    <row r="6" spans="1:17" s="114" customFormat="1" ht="74.25" customHeight="1">
      <c r="A6" s="703"/>
      <c r="B6" s="406" t="s">
        <v>1407</v>
      </c>
      <c r="C6" s="406" t="s">
        <v>1403</v>
      </c>
      <c r="D6" s="406" t="s">
        <v>2803</v>
      </c>
      <c r="E6" s="406" t="s">
        <v>3238</v>
      </c>
      <c r="F6" s="406" t="s">
        <v>148</v>
      </c>
      <c r="G6" s="406" t="s">
        <v>2263</v>
      </c>
      <c r="H6" s="406">
        <v>1</v>
      </c>
      <c r="I6" s="412" t="s">
        <v>303</v>
      </c>
      <c r="J6" s="406" t="s">
        <v>363</v>
      </c>
      <c r="K6" s="407" t="s">
        <v>2308</v>
      </c>
      <c r="L6" s="413"/>
      <c r="M6" s="409" t="s">
        <v>837</v>
      </c>
      <c r="N6" s="408">
        <v>42171</v>
      </c>
      <c r="O6" s="409" t="s">
        <v>837</v>
      </c>
      <c r="P6" s="409" t="s">
        <v>1024</v>
      </c>
      <c r="Q6" s="408">
        <v>42236</v>
      </c>
    </row>
    <row r="7" spans="1:17" s="213" customFormat="1" ht="49.5" customHeight="1">
      <c r="A7" s="109" t="s">
        <v>6510</v>
      </c>
      <c r="B7" s="109" t="s">
        <v>1419</v>
      </c>
      <c r="C7" s="116" t="s">
        <v>1402</v>
      </c>
      <c r="D7" s="116" t="s">
        <v>0</v>
      </c>
      <c r="E7" s="106" t="s">
        <v>3239</v>
      </c>
      <c r="F7" s="109" t="s">
        <v>148</v>
      </c>
      <c r="G7" s="109"/>
      <c r="H7" s="109" t="s">
        <v>283</v>
      </c>
      <c r="I7" s="109" t="s">
        <v>154</v>
      </c>
      <c r="J7" s="116" t="s">
        <v>363</v>
      </c>
      <c r="K7" s="197" t="s">
        <v>1408</v>
      </c>
      <c r="L7" s="136" t="s">
        <v>837</v>
      </c>
      <c r="M7" s="136" t="s">
        <v>1024</v>
      </c>
      <c r="N7" s="188">
        <v>43144</v>
      </c>
      <c r="O7" s="136" t="s">
        <v>837</v>
      </c>
      <c r="P7" s="136" t="s">
        <v>1024</v>
      </c>
      <c r="Q7" s="188">
        <v>43144</v>
      </c>
    </row>
    <row r="8" spans="1:17" ht="34.5" customHeight="1">
      <c r="A8" s="1639" t="s">
        <v>6509</v>
      </c>
      <c r="B8" s="1639" t="s">
        <v>1422</v>
      </c>
      <c r="C8" s="1639" t="s">
        <v>2455</v>
      </c>
      <c r="D8" s="992" t="s">
        <v>1944</v>
      </c>
      <c r="E8" s="988" t="s">
        <v>261</v>
      </c>
      <c r="F8" s="988" t="s">
        <v>7</v>
      </c>
      <c r="G8" s="988"/>
      <c r="H8" s="988" t="s">
        <v>692</v>
      </c>
      <c r="I8" s="1639" t="s">
        <v>228</v>
      </c>
      <c r="J8" s="1639" t="s">
        <v>363</v>
      </c>
      <c r="K8" s="1616" t="s">
        <v>3240</v>
      </c>
      <c r="L8" s="2022"/>
      <c r="M8" s="1996" t="s">
        <v>837</v>
      </c>
      <c r="N8" s="1997">
        <v>42171</v>
      </c>
      <c r="O8" s="1996" t="s">
        <v>837</v>
      </c>
      <c r="P8" s="1996" t="s">
        <v>1024</v>
      </c>
      <c r="Q8" s="1997">
        <v>42236</v>
      </c>
    </row>
    <row r="9" spans="1:17" ht="34.5" customHeight="1">
      <c r="A9" s="1639"/>
      <c r="B9" s="1639"/>
      <c r="C9" s="1639"/>
      <c r="D9" s="988" t="s">
        <v>331</v>
      </c>
      <c r="E9" s="988" t="s">
        <v>46</v>
      </c>
      <c r="F9" s="988" t="s">
        <v>7</v>
      </c>
      <c r="G9" s="988"/>
      <c r="H9" s="988">
        <v>1</v>
      </c>
      <c r="I9" s="1639"/>
      <c r="J9" s="1639"/>
      <c r="K9" s="1618"/>
      <c r="L9" s="2022"/>
      <c r="M9" s="1996"/>
      <c r="N9" s="1997"/>
      <c r="O9" s="1996"/>
      <c r="P9" s="1996"/>
      <c r="Q9" s="1997"/>
    </row>
    <row r="10" spans="1:17" s="114" customFormat="1" ht="38.25" customHeight="1">
      <c r="A10" s="1645"/>
      <c r="B10" s="1645" t="s">
        <v>1423</v>
      </c>
      <c r="C10" s="1645" t="s">
        <v>4910</v>
      </c>
      <c r="D10" s="986" t="s">
        <v>570</v>
      </c>
      <c r="E10" s="986" t="s">
        <v>3241</v>
      </c>
      <c r="F10" s="986" t="s">
        <v>148</v>
      </c>
      <c r="G10" s="986" t="s">
        <v>1635</v>
      </c>
      <c r="H10" s="986">
        <v>1</v>
      </c>
      <c r="I10" s="1834" t="s">
        <v>303</v>
      </c>
      <c r="J10" s="1645" t="s">
        <v>363</v>
      </c>
      <c r="K10" s="1638" t="s">
        <v>4911</v>
      </c>
      <c r="L10" s="2104"/>
      <c r="M10" s="2013" t="s">
        <v>837</v>
      </c>
      <c r="N10" s="2012">
        <v>42171</v>
      </c>
      <c r="O10" s="2013" t="s">
        <v>837</v>
      </c>
      <c r="P10" s="2013" t="s">
        <v>1024</v>
      </c>
      <c r="Q10" s="2012">
        <v>42236</v>
      </c>
    </row>
    <row r="11" spans="1:17" s="114" customFormat="1" ht="38.25" customHeight="1">
      <c r="A11" s="1645"/>
      <c r="B11" s="1645"/>
      <c r="C11" s="1645"/>
      <c r="D11" s="986" t="s">
        <v>1944</v>
      </c>
      <c r="E11" s="986" t="s">
        <v>3242</v>
      </c>
      <c r="F11" s="986" t="s">
        <v>148</v>
      </c>
      <c r="G11" s="986" t="s">
        <v>2264</v>
      </c>
      <c r="H11" s="986" t="s">
        <v>4</v>
      </c>
      <c r="I11" s="1834"/>
      <c r="J11" s="1645"/>
      <c r="K11" s="1638"/>
      <c r="L11" s="2104"/>
      <c r="M11" s="2013"/>
      <c r="N11" s="2012"/>
      <c r="O11" s="2013"/>
      <c r="P11" s="2013"/>
      <c r="Q11" s="2012"/>
    </row>
    <row r="12" spans="1:17" s="362" customFormat="1" ht="30" customHeight="1">
      <c r="A12" s="1639" t="s">
        <v>6510</v>
      </c>
      <c r="B12" s="1639" t="s">
        <v>1424</v>
      </c>
      <c r="C12" s="1639" t="s">
        <v>1418</v>
      </c>
      <c r="D12" s="988" t="s">
        <v>244</v>
      </c>
      <c r="E12" s="988" t="s">
        <v>678</v>
      </c>
      <c r="F12" s="988" t="s">
        <v>148</v>
      </c>
      <c r="G12" s="988"/>
      <c r="H12" s="988">
        <v>1</v>
      </c>
      <c r="I12" s="1639" t="s">
        <v>303</v>
      </c>
      <c r="J12" s="1639" t="s">
        <v>363</v>
      </c>
      <c r="K12" s="2103"/>
      <c r="L12" s="2022"/>
      <c r="M12" s="1996" t="s">
        <v>837</v>
      </c>
      <c r="N12" s="1997">
        <v>42171</v>
      </c>
      <c r="O12" s="1996" t="s">
        <v>837</v>
      </c>
      <c r="P12" s="1996" t="s">
        <v>1024</v>
      </c>
      <c r="Q12" s="1997">
        <v>42236</v>
      </c>
    </row>
    <row r="13" spans="1:17" s="362" customFormat="1" ht="30" customHeight="1">
      <c r="A13" s="1639"/>
      <c r="B13" s="1639"/>
      <c r="C13" s="1639"/>
      <c r="D13" s="988" t="s">
        <v>570</v>
      </c>
      <c r="E13" s="988" t="s">
        <v>109</v>
      </c>
      <c r="F13" s="988" t="s">
        <v>148</v>
      </c>
      <c r="G13" s="988"/>
      <c r="H13" s="988">
        <v>1</v>
      </c>
      <c r="I13" s="1639"/>
      <c r="J13" s="1639"/>
      <c r="K13" s="2103"/>
      <c r="L13" s="2022"/>
      <c r="M13" s="1996"/>
      <c r="N13" s="1997"/>
      <c r="O13" s="1996"/>
      <c r="P13" s="1996"/>
      <c r="Q13" s="1997"/>
    </row>
    <row r="14" spans="1:17" s="362" customFormat="1" ht="30" customHeight="1">
      <c r="A14" s="1639"/>
      <c r="B14" s="1639"/>
      <c r="C14" s="1639"/>
      <c r="D14" s="988" t="s">
        <v>1944</v>
      </c>
      <c r="E14" s="988" t="s">
        <v>306</v>
      </c>
      <c r="F14" s="988" t="s">
        <v>695</v>
      </c>
      <c r="G14" s="988"/>
      <c r="H14" s="988" t="s">
        <v>4</v>
      </c>
      <c r="I14" s="1639"/>
      <c r="J14" s="1639"/>
      <c r="K14" s="2103"/>
      <c r="L14" s="2022"/>
      <c r="M14" s="1996"/>
      <c r="N14" s="1997"/>
      <c r="O14" s="1996"/>
      <c r="P14" s="1996"/>
      <c r="Q14" s="1997"/>
    </row>
    <row r="15" spans="1:17" s="114" customFormat="1" ht="39.75" customHeight="1">
      <c r="A15" s="1645"/>
      <c r="B15" s="1645" t="s">
        <v>1425</v>
      </c>
      <c r="C15" s="1645" t="s">
        <v>6512</v>
      </c>
      <c r="D15" s="986" t="s">
        <v>769</v>
      </c>
      <c r="E15" s="986" t="s">
        <v>3243</v>
      </c>
      <c r="F15" s="986" t="s">
        <v>148</v>
      </c>
      <c r="G15" s="986" t="s">
        <v>1720</v>
      </c>
      <c r="H15" s="986" t="s">
        <v>283</v>
      </c>
      <c r="I15" s="1834" t="s">
        <v>266</v>
      </c>
      <c r="J15" s="1645" t="s">
        <v>1409</v>
      </c>
      <c r="K15" s="1638" t="s">
        <v>6511</v>
      </c>
      <c r="L15" s="2104"/>
      <c r="M15" s="2013" t="s">
        <v>837</v>
      </c>
      <c r="N15" s="2012">
        <v>42171</v>
      </c>
      <c r="O15" s="2013" t="s">
        <v>837</v>
      </c>
      <c r="P15" s="2013" t="s">
        <v>1024</v>
      </c>
      <c r="Q15" s="2012">
        <v>42236</v>
      </c>
    </row>
    <row r="16" spans="1:17" s="114" customFormat="1" ht="45" customHeight="1">
      <c r="A16" s="1645"/>
      <c r="B16" s="1645"/>
      <c r="C16" s="1645"/>
      <c r="D16" s="986" t="s">
        <v>146</v>
      </c>
      <c r="E16" s="986" t="s">
        <v>250</v>
      </c>
      <c r="F16" s="986" t="s">
        <v>305</v>
      </c>
      <c r="G16" s="986"/>
      <c r="H16" s="986" t="s">
        <v>697</v>
      </c>
      <c r="I16" s="1834"/>
      <c r="J16" s="1645"/>
      <c r="K16" s="1638"/>
      <c r="L16" s="2104"/>
      <c r="M16" s="2013"/>
      <c r="N16" s="2012"/>
      <c r="O16" s="2013"/>
      <c r="P16" s="2013"/>
      <c r="Q16" s="2012"/>
    </row>
    <row r="17" spans="1:17" ht="29.25" customHeight="1">
      <c r="A17" s="1639"/>
      <c r="B17" s="1639" t="s">
        <v>1426</v>
      </c>
      <c r="C17" s="1639" t="s">
        <v>1397</v>
      </c>
      <c r="D17" s="406" t="s">
        <v>43</v>
      </c>
      <c r="E17" s="406" t="s">
        <v>109</v>
      </c>
      <c r="F17" s="406" t="s">
        <v>148</v>
      </c>
      <c r="G17" s="406"/>
      <c r="H17" s="406">
        <v>1</v>
      </c>
      <c r="I17" s="1639" t="s">
        <v>303</v>
      </c>
      <c r="J17" s="1640" t="s">
        <v>1399</v>
      </c>
      <c r="K17" s="1616" t="s">
        <v>1400</v>
      </c>
      <c r="L17" s="2022"/>
      <c r="M17" s="1996" t="s">
        <v>837</v>
      </c>
      <c r="N17" s="1997">
        <v>42171</v>
      </c>
      <c r="O17" s="1996" t="s">
        <v>837</v>
      </c>
      <c r="P17" s="1996" t="s">
        <v>1024</v>
      </c>
      <c r="Q17" s="1997">
        <v>42236</v>
      </c>
    </row>
    <row r="18" spans="1:17" ht="29.25" customHeight="1">
      <c r="A18" s="1639"/>
      <c r="B18" s="1639"/>
      <c r="C18" s="1639"/>
      <c r="D18" s="406" t="s">
        <v>1944</v>
      </c>
      <c r="E18" s="406" t="s">
        <v>306</v>
      </c>
      <c r="F18" s="406" t="s">
        <v>695</v>
      </c>
      <c r="G18" s="406"/>
      <c r="H18" s="279" t="s">
        <v>132</v>
      </c>
      <c r="I18" s="1639"/>
      <c r="J18" s="1640"/>
      <c r="K18" s="1617"/>
      <c r="L18" s="2022"/>
      <c r="M18" s="1996"/>
      <c r="N18" s="1997"/>
      <c r="O18" s="1996"/>
      <c r="P18" s="1996"/>
      <c r="Q18" s="1997"/>
    </row>
    <row r="19" spans="1:17" ht="29.25" customHeight="1">
      <c r="A19" s="1639"/>
      <c r="B19" s="1639"/>
      <c r="C19" s="1639"/>
      <c r="D19" s="406" t="s">
        <v>546</v>
      </c>
      <c r="E19" s="406" t="s">
        <v>401</v>
      </c>
      <c r="F19" s="406" t="s">
        <v>701</v>
      </c>
      <c r="G19" s="406"/>
      <c r="H19" s="406"/>
      <c r="I19" s="1639"/>
      <c r="J19" s="1640"/>
      <c r="K19" s="1618"/>
      <c r="L19" s="2022"/>
      <c r="M19" s="1996"/>
      <c r="N19" s="1997"/>
      <c r="O19" s="1996"/>
      <c r="P19" s="1996"/>
      <c r="Q19" s="1997"/>
    </row>
    <row r="20" spans="1:17" ht="29.25" customHeight="1">
      <c r="A20" s="1679"/>
      <c r="B20" s="1679" t="s">
        <v>1427</v>
      </c>
      <c r="C20" s="1679" t="s">
        <v>1398</v>
      </c>
      <c r="D20" s="109" t="s">
        <v>244</v>
      </c>
      <c r="E20" s="109" t="s">
        <v>193</v>
      </c>
      <c r="F20" s="109" t="s">
        <v>148</v>
      </c>
      <c r="G20" s="109"/>
      <c r="H20" s="109">
        <v>1</v>
      </c>
      <c r="I20" s="1679" t="s">
        <v>303</v>
      </c>
      <c r="J20" s="1679" t="s">
        <v>1412</v>
      </c>
      <c r="K20" s="1603" t="s">
        <v>1401</v>
      </c>
      <c r="L20" s="2002"/>
      <c r="M20" s="2004" t="s">
        <v>837</v>
      </c>
      <c r="N20" s="2006">
        <v>42171</v>
      </c>
      <c r="O20" s="2004" t="s">
        <v>837</v>
      </c>
      <c r="P20" s="2004" t="s">
        <v>1024</v>
      </c>
      <c r="Q20" s="2006">
        <v>42236</v>
      </c>
    </row>
    <row r="21" spans="1:17" ht="29.25" customHeight="1">
      <c r="A21" s="1679"/>
      <c r="B21" s="1679"/>
      <c r="C21" s="1679"/>
      <c r="D21" s="109" t="s">
        <v>43</v>
      </c>
      <c r="E21" s="109" t="s">
        <v>11</v>
      </c>
      <c r="F21" s="109" t="s">
        <v>148</v>
      </c>
      <c r="G21" s="109"/>
      <c r="H21" s="109">
        <v>1</v>
      </c>
      <c r="I21" s="1679"/>
      <c r="J21" s="1679"/>
      <c r="K21" s="1658"/>
      <c r="L21" s="2002"/>
      <c r="M21" s="2004"/>
      <c r="N21" s="2006"/>
      <c r="O21" s="2004"/>
      <c r="P21" s="2004"/>
      <c r="Q21" s="2006"/>
    </row>
    <row r="22" spans="1:17" ht="29.25" customHeight="1">
      <c r="A22" s="1679"/>
      <c r="B22" s="1679"/>
      <c r="C22" s="1679"/>
      <c r="D22" s="109" t="s">
        <v>1944</v>
      </c>
      <c r="E22" s="109" t="s">
        <v>259</v>
      </c>
      <c r="F22" s="109" t="s">
        <v>702</v>
      </c>
      <c r="G22" s="109"/>
      <c r="H22" s="109" t="s">
        <v>132</v>
      </c>
      <c r="I22" s="1679"/>
      <c r="J22" s="1679"/>
      <c r="K22" s="1658"/>
      <c r="L22" s="2002"/>
      <c r="M22" s="2004"/>
      <c r="N22" s="2006"/>
      <c r="O22" s="2004"/>
      <c r="P22" s="2004"/>
      <c r="Q22" s="2006"/>
    </row>
    <row r="23" spans="1:17" ht="29.25" customHeight="1">
      <c r="A23" s="1679"/>
      <c r="B23" s="1679"/>
      <c r="C23" s="1679"/>
      <c r="D23" s="109" t="s">
        <v>546</v>
      </c>
      <c r="E23" s="109" t="s">
        <v>401</v>
      </c>
      <c r="F23" s="109" t="s">
        <v>701</v>
      </c>
      <c r="G23" s="109"/>
      <c r="H23" s="109"/>
      <c r="I23" s="1679"/>
      <c r="J23" s="1679"/>
      <c r="K23" s="1659"/>
      <c r="L23" s="2002"/>
      <c r="M23" s="2004"/>
      <c r="N23" s="2006"/>
      <c r="O23" s="2004"/>
      <c r="P23" s="2004"/>
      <c r="Q23" s="2006"/>
    </row>
    <row r="24" spans="1:17" s="368" customFormat="1" ht="38.25" customHeight="1">
      <c r="A24" s="1608" t="s">
        <v>5718</v>
      </c>
      <c r="B24" s="1608" t="s">
        <v>5719</v>
      </c>
      <c r="C24" s="1608" t="s">
        <v>5755</v>
      </c>
      <c r="D24" s="820" t="s">
        <v>1934</v>
      </c>
      <c r="E24" s="820" t="s">
        <v>1942</v>
      </c>
      <c r="F24" s="820" t="s">
        <v>147</v>
      </c>
      <c r="G24" s="820" t="s">
        <v>1716</v>
      </c>
      <c r="H24" s="820">
        <v>1</v>
      </c>
      <c r="I24" s="1837" t="s">
        <v>144</v>
      </c>
      <c r="J24" s="1608" t="s">
        <v>216</v>
      </c>
      <c r="K24" s="1608"/>
      <c r="L24" s="2092" t="s">
        <v>837</v>
      </c>
      <c r="M24" s="2092" t="s">
        <v>1024</v>
      </c>
      <c r="N24" s="2096">
        <v>43780</v>
      </c>
      <c r="O24" s="2092" t="s">
        <v>837</v>
      </c>
      <c r="P24" s="2092" t="s">
        <v>1383</v>
      </c>
      <c r="Q24" s="2096">
        <v>43780</v>
      </c>
    </row>
    <row r="25" spans="1:17" s="368" customFormat="1" ht="38.25" customHeight="1">
      <c r="A25" s="1612"/>
      <c r="B25" s="1612"/>
      <c r="C25" s="1612"/>
      <c r="D25" s="820" t="s">
        <v>3800</v>
      </c>
      <c r="E25" s="820" t="s">
        <v>1946</v>
      </c>
      <c r="F25" s="820" t="s">
        <v>147</v>
      </c>
      <c r="G25" s="820" t="s">
        <v>1716</v>
      </c>
      <c r="H25" s="820">
        <v>1</v>
      </c>
      <c r="I25" s="1838"/>
      <c r="J25" s="1612"/>
      <c r="K25" s="1612"/>
      <c r="L25" s="2099"/>
      <c r="M25" s="2099"/>
      <c r="N25" s="2097"/>
      <c r="O25" s="2099"/>
      <c r="P25" s="2099"/>
      <c r="Q25" s="2097"/>
    </row>
    <row r="26" spans="1:17" s="368" customFormat="1" ht="38.25" customHeight="1">
      <c r="A26" s="1612"/>
      <c r="B26" s="1612"/>
      <c r="C26" s="1612"/>
      <c r="D26" s="820" t="s">
        <v>1944</v>
      </c>
      <c r="E26" s="820" t="s">
        <v>1953</v>
      </c>
      <c r="F26" s="820" t="s">
        <v>147</v>
      </c>
      <c r="G26" s="820" t="s">
        <v>2234</v>
      </c>
      <c r="H26" s="820">
        <v>1</v>
      </c>
      <c r="I26" s="1838"/>
      <c r="J26" s="1612"/>
      <c r="K26" s="1612"/>
      <c r="L26" s="2099"/>
      <c r="M26" s="2099"/>
      <c r="N26" s="2097"/>
      <c r="O26" s="2099"/>
      <c r="P26" s="2099"/>
      <c r="Q26" s="2097"/>
    </row>
    <row r="27" spans="1:17" s="368" customFormat="1" ht="38.25" customHeight="1">
      <c r="A27" s="1609"/>
      <c r="B27" s="1609"/>
      <c r="C27" s="1609"/>
      <c r="D27" s="820" t="s">
        <v>1944</v>
      </c>
      <c r="E27" s="820" t="s">
        <v>1945</v>
      </c>
      <c r="F27" s="820" t="s">
        <v>147</v>
      </c>
      <c r="G27" s="820" t="s">
        <v>1939</v>
      </c>
      <c r="H27" s="820">
        <v>1</v>
      </c>
      <c r="I27" s="1839"/>
      <c r="J27" s="1609"/>
      <c r="K27" s="1609"/>
      <c r="L27" s="2093"/>
      <c r="M27" s="2093"/>
      <c r="N27" s="2098"/>
      <c r="O27" s="2093"/>
      <c r="P27" s="2093"/>
      <c r="Q27" s="2098"/>
    </row>
    <row r="28" spans="1:17" s="368" customFormat="1" ht="57.75" customHeight="1">
      <c r="A28" s="1642" t="s">
        <v>7409</v>
      </c>
      <c r="B28" s="1293" t="s">
        <v>6056</v>
      </c>
      <c r="C28" s="1293" t="s">
        <v>7413</v>
      </c>
      <c r="D28" s="1293" t="s">
        <v>2094</v>
      </c>
      <c r="E28" s="1294" t="s">
        <v>828</v>
      </c>
      <c r="F28" s="1294" t="s">
        <v>7</v>
      </c>
      <c r="G28" s="1294" t="s">
        <v>7400</v>
      </c>
      <c r="H28" s="1294">
        <v>1</v>
      </c>
      <c r="I28" s="1306" t="s">
        <v>301</v>
      </c>
      <c r="J28" s="1293" t="s">
        <v>363</v>
      </c>
      <c r="K28" s="1295"/>
      <c r="L28" s="1303" t="s">
        <v>837</v>
      </c>
      <c r="M28" s="1303" t="s">
        <v>7453</v>
      </c>
      <c r="N28" s="1302">
        <v>44117</v>
      </c>
      <c r="O28" s="1303" t="s">
        <v>837</v>
      </c>
      <c r="P28" s="1303" t="s">
        <v>7458</v>
      </c>
      <c r="Q28" s="1302">
        <v>44118</v>
      </c>
    </row>
    <row r="29" spans="1:17" s="368" customFormat="1" ht="57.75" customHeight="1">
      <c r="A29" s="1644"/>
      <c r="B29" s="1293" t="s">
        <v>7415</v>
      </c>
      <c r="C29" s="1293" t="s">
        <v>7414</v>
      </c>
      <c r="D29" s="1293" t="s">
        <v>2094</v>
      </c>
      <c r="E29" s="1294" t="s">
        <v>7401</v>
      </c>
      <c r="F29" s="1294" t="s">
        <v>7</v>
      </c>
      <c r="G29" s="1294" t="s">
        <v>7400</v>
      </c>
      <c r="H29" s="1294">
        <v>1</v>
      </c>
      <c r="I29" s="1306" t="s">
        <v>86</v>
      </c>
      <c r="J29" s="1293" t="s">
        <v>363</v>
      </c>
      <c r="K29" s="1295"/>
      <c r="L29" s="1303" t="s">
        <v>837</v>
      </c>
      <c r="M29" s="1303" t="s">
        <v>7453</v>
      </c>
      <c r="N29" s="1302">
        <v>44117</v>
      </c>
      <c r="O29" s="1303" t="s">
        <v>837</v>
      </c>
      <c r="P29" s="1303" t="s">
        <v>7458</v>
      </c>
      <c r="Q29" s="1302">
        <v>44118</v>
      </c>
    </row>
    <row r="30" spans="1:17" ht="29.25" customHeight="1">
      <c r="A30" s="213"/>
      <c r="B30" s="213"/>
      <c r="C30" s="213">
        <v>10</v>
      </c>
      <c r="D30" s="213"/>
      <c r="E30" s="213"/>
      <c r="F30" s="213"/>
      <c r="G30" s="213"/>
      <c r="H30" s="213"/>
      <c r="I30" s="213"/>
      <c r="J30" s="213"/>
      <c r="K30" s="382"/>
      <c r="L30" s="309"/>
      <c r="M30" s="309"/>
      <c r="N30" s="310"/>
      <c r="O30" s="309"/>
      <c r="P30" s="309"/>
      <c r="Q30" s="310"/>
    </row>
    <row r="31" spans="1:17" ht="59.25" customHeight="1">
      <c r="A31" s="270" t="s">
        <v>6514</v>
      </c>
      <c r="B31" s="213"/>
      <c r="C31" s="213"/>
      <c r="D31" s="213"/>
      <c r="E31" s="213"/>
      <c r="F31" s="213"/>
      <c r="G31" s="213"/>
      <c r="H31" s="213"/>
      <c r="I31" s="213"/>
      <c r="J31" s="213"/>
      <c r="K31" s="382"/>
      <c r="L31" s="2100" t="s">
        <v>2401</v>
      </c>
      <c r="M31" s="2101"/>
      <c r="N31" s="2102"/>
      <c r="O31" s="2100" t="s">
        <v>2404</v>
      </c>
      <c r="P31" s="2101"/>
      <c r="Q31" s="2102"/>
    </row>
    <row r="32" spans="1:17" s="114" customFormat="1" ht="38.25" customHeight="1">
      <c r="A32" s="184" t="s">
        <v>3781</v>
      </c>
      <c r="B32" s="184" t="s">
        <v>578</v>
      </c>
      <c r="C32" s="184" t="s">
        <v>2290</v>
      </c>
      <c r="D32" s="184" t="s">
        <v>2311</v>
      </c>
      <c r="E32" s="184" t="s">
        <v>2301</v>
      </c>
      <c r="F32" s="184" t="s">
        <v>352</v>
      </c>
      <c r="G32" s="184" t="s">
        <v>352</v>
      </c>
      <c r="H32" s="184" t="s">
        <v>156</v>
      </c>
      <c r="I32" s="184" t="s">
        <v>189</v>
      </c>
      <c r="J32" s="186" t="s">
        <v>2314</v>
      </c>
      <c r="K32" s="187" t="s">
        <v>5</v>
      </c>
      <c r="L32" s="146" t="s">
        <v>535</v>
      </c>
      <c r="M32" s="146" t="s">
        <v>536</v>
      </c>
      <c r="N32" s="147" t="s">
        <v>577</v>
      </c>
      <c r="O32" s="146" t="s">
        <v>535</v>
      </c>
      <c r="P32" s="146" t="s">
        <v>536</v>
      </c>
      <c r="Q32" s="147" t="s">
        <v>577</v>
      </c>
    </row>
    <row r="33" spans="1:18" ht="38.25" customHeight="1">
      <c r="A33" s="1608"/>
      <c r="B33" s="1639" t="s">
        <v>1414</v>
      </c>
      <c r="C33" s="1639" t="s">
        <v>2804</v>
      </c>
      <c r="D33" s="406" t="s">
        <v>1059</v>
      </c>
      <c r="E33" s="411" t="s">
        <v>682</v>
      </c>
      <c r="F33" s="406" t="s">
        <v>311</v>
      </c>
      <c r="G33" s="406"/>
      <c r="H33" s="406" t="s">
        <v>683</v>
      </c>
      <c r="I33" s="1639" t="s">
        <v>212</v>
      </c>
      <c r="J33" s="1639" t="s">
        <v>18</v>
      </c>
      <c r="K33" s="1641"/>
      <c r="L33" s="2022"/>
      <c r="M33" s="1996" t="s">
        <v>1413</v>
      </c>
      <c r="N33" s="1997">
        <v>42171</v>
      </c>
      <c r="O33" s="1996" t="s">
        <v>1413</v>
      </c>
      <c r="P33" s="1996" t="s">
        <v>1024</v>
      </c>
      <c r="Q33" s="1997">
        <v>42236</v>
      </c>
    </row>
    <row r="34" spans="1:18" ht="38.25" customHeight="1">
      <c r="A34" s="1612"/>
      <c r="B34" s="1639"/>
      <c r="C34" s="1639"/>
      <c r="D34" s="406" t="s">
        <v>1410</v>
      </c>
      <c r="E34" s="411" t="s">
        <v>684</v>
      </c>
      <c r="F34" s="406" t="s">
        <v>44</v>
      </c>
      <c r="G34" s="406"/>
      <c r="H34" s="404">
        <v>1</v>
      </c>
      <c r="I34" s="1639"/>
      <c r="J34" s="1639"/>
      <c r="K34" s="1641"/>
      <c r="L34" s="2022"/>
      <c r="M34" s="1996"/>
      <c r="N34" s="1997"/>
      <c r="O34" s="1996"/>
      <c r="P34" s="1996"/>
      <c r="Q34" s="1997"/>
    </row>
    <row r="35" spans="1:18" ht="38.25" customHeight="1">
      <c r="A35" s="1612"/>
      <c r="B35" s="1639"/>
      <c r="C35" s="1639"/>
      <c r="D35" s="406" t="s">
        <v>749</v>
      </c>
      <c r="E35" s="406" t="s">
        <v>370</v>
      </c>
      <c r="F35" s="406" t="s">
        <v>44</v>
      </c>
      <c r="G35" s="406"/>
      <c r="H35" s="404">
        <v>1</v>
      </c>
      <c r="I35" s="1639"/>
      <c r="J35" s="1639"/>
      <c r="K35" s="1641"/>
      <c r="L35" s="2022"/>
      <c r="M35" s="1996"/>
      <c r="N35" s="1997"/>
      <c r="O35" s="1996"/>
      <c r="P35" s="1996"/>
      <c r="Q35" s="1997"/>
    </row>
    <row r="36" spans="1:18" ht="38.25" customHeight="1">
      <c r="A36" s="1612"/>
      <c r="B36" s="1639"/>
      <c r="C36" s="1639"/>
      <c r="D36" s="406" t="s">
        <v>749</v>
      </c>
      <c r="E36" s="406" t="s">
        <v>681</v>
      </c>
      <c r="F36" s="406" t="s">
        <v>44</v>
      </c>
      <c r="G36" s="406"/>
      <c r="H36" s="404">
        <v>1</v>
      </c>
      <c r="I36" s="1639"/>
      <c r="J36" s="1639"/>
      <c r="K36" s="1641"/>
      <c r="L36" s="2022"/>
      <c r="M36" s="1996"/>
      <c r="N36" s="1997"/>
      <c r="O36" s="1996"/>
      <c r="P36" s="1996"/>
      <c r="Q36" s="1997"/>
    </row>
    <row r="37" spans="1:18" ht="51.75" customHeight="1">
      <c r="A37" s="1609"/>
      <c r="B37" s="109" t="s">
        <v>1415</v>
      </c>
      <c r="C37" s="109" t="s">
        <v>2805</v>
      </c>
      <c r="D37" s="109" t="s">
        <v>749</v>
      </c>
      <c r="E37" s="109" t="s">
        <v>681</v>
      </c>
      <c r="F37" s="109" t="s">
        <v>44</v>
      </c>
      <c r="G37" s="109"/>
      <c r="H37" s="106">
        <v>1</v>
      </c>
      <c r="I37" s="109" t="s">
        <v>1411</v>
      </c>
      <c r="J37" s="109" t="s">
        <v>363</v>
      </c>
      <c r="K37" s="217"/>
      <c r="L37" s="276"/>
      <c r="M37" s="189" t="s">
        <v>1413</v>
      </c>
      <c r="N37" s="199">
        <v>42171</v>
      </c>
      <c r="O37" s="189" t="s">
        <v>1413</v>
      </c>
      <c r="P37" s="189" t="s">
        <v>1024</v>
      </c>
      <c r="Q37" s="199">
        <v>42236</v>
      </c>
    </row>
    <row r="38" spans="1:18">
      <c r="C38" s="311">
        <v>2</v>
      </c>
    </row>
    <row r="40" spans="1:18" ht="33">
      <c r="A40" s="416" t="s">
        <v>2400</v>
      </c>
      <c r="B40" s="213"/>
      <c r="C40" s="213"/>
      <c r="D40" s="213"/>
      <c r="E40" s="213"/>
      <c r="F40" s="213"/>
      <c r="G40" s="213"/>
      <c r="H40" s="213"/>
      <c r="I40" s="213"/>
      <c r="J40" s="213"/>
      <c r="K40" s="382"/>
      <c r="L40" s="2107"/>
      <c r="M40" s="2107"/>
      <c r="N40" s="2107"/>
      <c r="O40" s="2107"/>
      <c r="P40" s="2107"/>
      <c r="Q40" s="2107"/>
    </row>
    <row r="41" spans="1:18" s="94" customFormat="1" ht="45.75" customHeight="1">
      <c r="A41" s="1017" t="s">
        <v>2806</v>
      </c>
      <c r="B41" s="1016"/>
      <c r="C41" s="1016"/>
      <c r="D41" s="1016"/>
      <c r="E41" s="1016"/>
      <c r="F41" s="1016"/>
      <c r="G41" s="111"/>
      <c r="H41" s="111"/>
      <c r="I41" s="212"/>
      <c r="J41" s="212"/>
      <c r="K41" s="202"/>
      <c r="L41" s="2105" t="s">
        <v>2401</v>
      </c>
      <c r="M41" s="2105"/>
      <c r="N41" s="2105"/>
      <c r="O41" s="2105" t="s">
        <v>2403</v>
      </c>
      <c r="P41" s="2105"/>
      <c r="Q41" s="2105"/>
    </row>
    <row r="42" spans="1:18" s="275" customFormat="1" ht="45" customHeight="1">
      <c r="A42" s="185" t="s">
        <v>3781</v>
      </c>
      <c r="B42" s="185" t="s">
        <v>578</v>
      </c>
      <c r="C42" s="185" t="s">
        <v>2290</v>
      </c>
      <c r="D42" s="185" t="s">
        <v>2311</v>
      </c>
      <c r="E42" s="185" t="s">
        <v>2301</v>
      </c>
      <c r="F42" s="185" t="s">
        <v>352</v>
      </c>
      <c r="G42" s="185" t="s">
        <v>352</v>
      </c>
      <c r="H42" s="185" t="s">
        <v>156</v>
      </c>
      <c r="I42" s="185" t="s">
        <v>189</v>
      </c>
      <c r="J42" s="191" t="s">
        <v>2314</v>
      </c>
      <c r="K42" s="417" t="s">
        <v>581</v>
      </c>
      <c r="L42" s="367" t="s">
        <v>535</v>
      </c>
      <c r="M42" s="367" t="s">
        <v>536</v>
      </c>
      <c r="N42" s="379" t="s">
        <v>577</v>
      </c>
      <c r="O42" s="367" t="s">
        <v>535</v>
      </c>
      <c r="P42" s="367" t="s">
        <v>536</v>
      </c>
      <c r="Q42" s="379" t="s">
        <v>577</v>
      </c>
    </row>
    <row r="43" spans="1:18" ht="78.75" customHeight="1">
      <c r="A43" s="988"/>
      <c r="B43" s="470" t="s">
        <v>2036</v>
      </c>
      <c r="C43" s="992" t="s">
        <v>2597</v>
      </c>
      <c r="D43" s="992" t="s">
        <v>2675</v>
      </c>
      <c r="E43" s="992" t="s">
        <v>3896</v>
      </c>
      <c r="F43" s="992" t="s">
        <v>7</v>
      </c>
      <c r="G43" s="992"/>
      <c r="H43" s="992" t="s">
        <v>365</v>
      </c>
      <c r="I43" s="992" t="s">
        <v>182</v>
      </c>
      <c r="J43" s="988" t="s">
        <v>6513</v>
      </c>
      <c r="K43" s="990" t="s">
        <v>2609</v>
      </c>
      <c r="L43" s="998" t="s">
        <v>1024</v>
      </c>
      <c r="M43" s="998" t="s">
        <v>837</v>
      </c>
      <c r="N43" s="999">
        <v>42634</v>
      </c>
      <c r="O43" s="998" t="s">
        <v>837</v>
      </c>
      <c r="P43" s="998" t="s">
        <v>1024</v>
      </c>
      <c r="Q43" s="999">
        <v>42887</v>
      </c>
    </row>
    <row r="44" spans="1:18" s="94" customFormat="1" ht="25.5" customHeight="1">
      <c r="A44" s="1679"/>
      <c r="B44" s="1645" t="s">
        <v>2608</v>
      </c>
      <c r="C44" s="1645" t="s">
        <v>819</v>
      </c>
      <c r="D44" s="108" t="s">
        <v>331</v>
      </c>
      <c r="E44" s="108" t="s">
        <v>3897</v>
      </c>
      <c r="F44" s="1637" t="s">
        <v>7</v>
      </c>
      <c r="G44" s="1637"/>
      <c r="H44" s="108">
        <v>1</v>
      </c>
      <c r="I44" s="1664" t="s">
        <v>181</v>
      </c>
      <c r="J44" s="1637" t="s">
        <v>2607</v>
      </c>
      <c r="K44" s="1670" t="s">
        <v>2610</v>
      </c>
      <c r="L44" s="2108" t="s">
        <v>2591</v>
      </c>
      <c r="M44" s="2087" t="s">
        <v>1024</v>
      </c>
      <c r="N44" s="2106">
        <v>42997</v>
      </c>
      <c r="O44" s="2087" t="s">
        <v>2591</v>
      </c>
      <c r="P44" s="2087" t="s">
        <v>1024</v>
      </c>
      <c r="Q44" s="2106">
        <v>43045</v>
      </c>
    </row>
    <row r="45" spans="1:18" s="94" customFormat="1" ht="25.5" customHeight="1">
      <c r="A45" s="1679"/>
      <c r="B45" s="1637"/>
      <c r="C45" s="1645"/>
      <c r="D45" s="108" t="s">
        <v>1815</v>
      </c>
      <c r="E45" s="108" t="s">
        <v>3244</v>
      </c>
      <c r="F45" s="1674"/>
      <c r="G45" s="1674"/>
      <c r="H45" s="108" t="s">
        <v>366</v>
      </c>
      <c r="I45" s="1674"/>
      <c r="J45" s="1674"/>
      <c r="K45" s="1670"/>
      <c r="L45" s="2109"/>
      <c r="M45" s="2087"/>
      <c r="N45" s="2106"/>
      <c r="O45" s="2087"/>
      <c r="P45" s="2087"/>
      <c r="Q45" s="2106"/>
    </row>
    <row r="46" spans="1:18" s="94" customFormat="1" ht="25.5" customHeight="1">
      <c r="A46" s="1639"/>
      <c r="B46" s="1639" t="s">
        <v>4450</v>
      </c>
      <c r="C46" s="1639" t="s">
        <v>817</v>
      </c>
      <c r="D46" s="992" t="s">
        <v>103</v>
      </c>
      <c r="E46" s="992" t="s">
        <v>85</v>
      </c>
      <c r="F46" s="1640" t="s">
        <v>7</v>
      </c>
      <c r="G46" s="1640"/>
      <c r="H46" s="992">
        <v>1</v>
      </c>
      <c r="I46" s="1640" t="s">
        <v>183</v>
      </c>
      <c r="J46" s="1640" t="s">
        <v>87</v>
      </c>
      <c r="K46" s="1665" t="s">
        <v>4451</v>
      </c>
      <c r="L46" s="2092" t="s">
        <v>925</v>
      </c>
      <c r="M46" s="2111" t="s">
        <v>2872</v>
      </c>
      <c r="N46" s="2110">
        <v>43542</v>
      </c>
      <c r="O46" s="2085" t="s">
        <v>925</v>
      </c>
      <c r="P46" s="2085"/>
      <c r="Q46" s="2090"/>
    </row>
    <row r="47" spans="1:18" s="94" customFormat="1" ht="25.5" customHeight="1">
      <c r="A47" s="1639"/>
      <c r="B47" s="1640"/>
      <c r="C47" s="1639"/>
      <c r="D47" s="992" t="s">
        <v>436</v>
      </c>
      <c r="E47" s="992" t="s">
        <v>3006</v>
      </c>
      <c r="F47" s="1640"/>
      <c r="G47" s="1640"/>
      <c r="H47" s="992" t="s">
        <v>365</v>
      </c>
      <c r="I47" s="1640"/>
      <c r="J47" s="1928"/>
      <c r="K47" s="1665"/>
      <c r="L47" s="2093"/>
      <c r="M47" s="2111"/>
      <c r="N47" s="2110"/>
      <c r="O47" s="2086"/>
      <c r="P47" s="2086"/>
      <c r="Q47" s="2091"/>
    </row>
    <row r="48" spans="1:18" ht="44.25" customHeight="1">
      <c r="A48" s="418"/>
      <c r="B48" s="418"/>
      <c r="C48" s="111"/>
      <c r="D48" s="111"/>
      <c r="E48" s="111"/>
      <c r="F48" s="212"/>
      <c r="G48" s="212"/>
      <c r="H48" s="212"/>
      <c r="I48" s="212"/>
      <c r="J48" s="228"/>
      <c r="K48" s="210"/>
      <c r="L48" s="296"/>
      <c r="M48" s="309"/>
      <c r="N48" s="310"/>
      <c r="O48" s="309"/>
      <c r="P48" s="309"/>
      <c r="Q48" s="310"/>
      <c r="R48" s="419"/>
    </row>
    <row r="49" spans="1:17" ht="33">
      <c r="A49" s="132" t="s">
        <v>6569</v>
      </c>
    </row>
    <row r="50" spans="1:17" s="275" customFormat="1" ht="16.5" customHeight="1">
      <c r="A50" s="435"/>
      <c r="B50" s="435"/>
      <c r="H50" s="435"/>
      <c r="J50" s="435"/>
      <c r="K50" s="435"/>
      <c r="L50" s="436"/>
      <c r="M50" s="436"/>
      <c r="N50" s="437"/>
      <c r="O50" s="436"/>
      <c r="P50" s="436"/>
      <c r="Q50" s="437"/>
    </row>
    <row r="51" spans="1:17" s="275" customFormat="1" ht="57" customHeight="1">
      <c r="A51" s="264" t="s">
        <v>5812</v>
      </c>
      <c r="B51" s="389"/>
      <c r="C51" s="389"/>
      <c r="D51" s="390"/>
      <c r="E51" s="389"/>
      <c r="F51" s="104"/>
      <c r="G51" s="1007"/>
      <c r="H51" s="130"/>
      <c r="I51" s="130"/>
      <c r="J51" s="130"/>
      <c r="K51" s="130"/>
      <c r="L51" s="1777" t="s">
        <v>2401</v>
      </c>
      <c r="M51" s="1778"/>
      <c r="N51" s="1779"/>
      <c r="O51" s="1777" t="s">
        <v>2403</v>
      </c>
      <c r="P51" s="1778"/>
      <c r="Q51" s="1779"/>
    </row>
    <row r="52" spans="1:17" s="275" customFormat="1" ht="26.25" customHeight="1">
      <c r="A52" s="185" t="s">
        <v>3781</v>
      </c>
      <c r="B52" s="185" t="s">
        <v>578</v>
      </c>
      <c r="C52" s="185" t="s">
        <v>2289</v>
      </c>
      <c r="D52" s="185" t="s">
        <v>2309</v>
      </c>
      <c r="E52" s="185" t="s">
        <v>2293</v>
      </c>
      <c r="F52" s="185" t="s">
        <v>1714</v>
      </c>
      <c r="G52" s="185" t="s">
        <v>1618</v>
      </c>
      <c r="H52" s="185" t="s">
        <v>156</v>
      </c>
      <c r="I52" s="185" t="s">
        <v>189</v>
      </c>
      <c r="J52" s="191" t="s">
        <v>2312</v>
      </c>
      <c r="K52" s="185" t="s">
        <v>5</v>
      </c>
      <c r="L52" s="1006" t="s">
        <v>535</v>
      </c>
      <c r="M52" s="1006" t="s">
        <v>536</v>
      </c>
      <c r="N52" s="147" t="s">
        <v>577</v>
      </c>
      <c r="O52" s="1006" t="s">
        <v>535</v>
      </c>
      <c r="P52" s="1006" t="s">
        <v>536</v>
      </c>
      <c r="Q52" s="147" t="s">
        <v>577</v>
      </c>
    </row>
    <row r="53" spans="1:17" s="368" customFormat="1" ht="38.25" customHeight="1">
      <c r="A53" s="1833"/>
      <c r="B53" s="1833"/>
      <c r="C53" s="1668" t="s">
        <v>1416</v>
      </c>
      <c r="D53" s="403" t="s">
        <v>677</v>
      </c>
      <c r="E53" s="403" t="s">
        <v>667</v>
      </c>
      <c r="F53" s="403" t="s">
        <v>311</v>
      </c>
      <c r="G53" s="403"/>
      <c r="H53" s="403" t="s">
        <v>278</v>
      </c>
      <c r="I53" s="1727" t="s">
        <v>78</v>
      </c>
      <c r="J53" s="1668" t="s">
        <v>363</v>
      </c>
      <c r="K53" s="1858" t="s">
        <v>1047</v>
      </c>
      <c r="L53" s="2089"/>
      <c r="M53" s="2088" t="s">
        <v>837</v>
      </c>
      <c r="N53" s="2095">
        <v>42171</v>
      </c>
      <c r="O53" s="2089" t="s">
        <v>837</v>
      </c>
      <c r="P53" s="2089"/>
      <c r="Q53" s="2094"/>
    </row>
    <row r="54" spans="1:17" s="368" customFormat="1" ht="38.25" customHeight="1">
      <c r="A54" s="1833"/>
      <c r="B54" s="1833"/>
      <c r="C54" s="1668"/>
      <c r="D54" s="403" t="s">
        <v>43</v>
      </c>
      <c r="E54" s="403" t="s">
        <v>287</v>
      </c>
      <c r="F54" s="403" t="s">
        <v>148</v>
      </c>
      <c r="G54" s="403" t="s">
        <v>1743</v>
      </c>
      <c r="H54" s="403">
        <v>1</v>
      </c>
      <c r="I54" s="1727"/>
      <c r="J54" s="1668"/>
      <c r="K54" s="1671"/>
      <c r="L54" s="2089"/>
      <c r="M54" s="2088"/>
      <c r="N54" s="2095"/>
      <c r="O54" s="2089"/>
      <c r="P54" s="2089"/>
      <c r="Q54" s="2094"/>
    </row>
    <row r="55" spans="1:17" s="114" customFormat="1" ht="38.25" customHeight="1">
      <c r="A55" s="1668"/>
      <c r="B55" s="1668" t="s">
        <v>1420</v>
      </c>
      <c r="C55" s="1668" t="s">
        <v>1417</v>
      </c>
      <c r="D55" s="403" t="s">
        <v>677</v>
      </c>
      <c r="E55" s="403" t="s">
        <v>667</v>
      </c>
      <c r="F55" s="403" t="s">
        <v>311</v>
      </c>
      <c r="G55" s="403"/>
      <c r="H55" s="403" t="s">
        <v>66</v>
      </c>
      <c r="I55" s="1668" t="s">
        <v>144</v>
      </c>
      <c r="J55" s="1668" t="s">
        <v>363</v>
      </c>
      <c r="K55" s="1671" t="s">
        <v>1395</v>
      </c>
      <c r="L55" s="2089"/>
      <c r="M55" s="2088" t="s">
        <v>837</v>
      </c>
      <c r="N55" s="2095">
        <v>42171</v>
      </c>
      <c r="O55" s="2088" t="s">
        <v>837</v>
      </c>
      <c r="P55" s="2088" t="s">
        <v>1024</v>
      </c>
      <c r="Q55" s="2095">
        <v>42236</v>
      </c>
    </row>
    <row r="56" spans="1:17" s="114" customFormat="1" ht="38.25" customHeight="1">
      <c r="A56" s="1668"/>
      <c r="B56" s="1668"/>
      <c r="C56" s="1668"/>
      <c r="D56" s="403" t="s">
        <v>769</v>
      </c>
      <c r="E56" s="403" t="s">
        <v>107</v>
      </c>
      <c r="F56" s="403" t="s">
        <v>7</v>
      </c>
      <c r="G56" s="403" t="s">
        <v>1720</v>
      </c>
      <c r="H56" s="403">
        <v>1</v>
      </c>
      <c r="I56" s="1668"/>
      <c r="J56" s="1668"/>
      <c r="K56" s="1671"/>
      <c r="L56" s="2089"/>
      <c r="M56" s="2088"/>
      <c r="N56" s="2095"/>
      <c r="O56" s="2088"/>
      <c r="P56" s="2088"/>
      <c r="Q56" s="2095"/>
    </row>
    <row r="57" spans="1:17" s="415" customFormat="1" ht="26.25" customHeight="1">
      <c r="A57" s="1668"/>
      <c r="B57" s="1668" t="s">
        <v>1421</v>
      </c>
      <c r="C57" s="1668" t="s">
        <v>1405</v>
      </c>
      <c r="D57" s="403" t="s">
        <v>769</v>
      </c>
      <c r="E57" s="403" t="s">
        <v>371</v>
      </c>
      <c r="F57" s="403" t="s">
        <v>693</v>
      </c>
      <c r="G57" s="403"/>
      <c r="H57" s="403">
        <v>1</v>
      </c>
      <c r="I57" s="1668" t="s">
        <v>301</v>
      </c>
      <c r="J57" s="1668" t="s">
        <v>363</v>
      </c>
      <c r="K57" s="1671" t="s">
        <v>694</v>
      </c>
      <c r="L57" s="2089"/>
      <c r="M57" s="2088" t="s">
        <v>837</v>
      </c>
      <c r="N57" s="2095">
        <v>42171</v>
      </c>
      <c r="O57" s="2088" t="s">
        <v>837</v>
      </c>
      <c r="P57" s="2088" t="s">
        <v>1024</v>
      </c>
      <c r="Q57" s="2095">
        <v>42236</v>
      </c>
    </row>
    <row r="58" spans="1:17" s="415" customFormat="1" ht="26.25" customHeight="1">
      <c r="A58" s="1668"/>
      <c r="B58" s="1668"/>
      <c r="C58" s="1668"/>
      <c r="D58" s="403" t="s">
        <v>570</v>
      </c>
      <c r="E58" s="403" t="s">
        <v>257</v>
      </c>
      <c r="F58" s="403" t="s">
        <v>148</v>
      </c>
      <c r="G58" s="403"/>
      <c r="H58" s="403">
        <v>1</v>
      </c>
      <c r="I58" s="1668"/>
      <c r="J58" s="1668"/>
      <c r="K58" s="1671"/>
      <c r="L58" s="2089"/>
      <c r="M58" s="2088"/>
      <c r="N58" s="2095"/>
      <c r="O58" s="2088"/>
      <c r="P58" s="2088"/>
      <c r="Q58" s="2095"/>
    </row>
    <row r="59" spans="1:17" s="114" customFormat="1" ht="35.25" customHeight="1">
      <c r="A59" s="1833"/>
      <c r="B59" s="1833"/>
      <c r="C59" s="1668" t="s">
        <v>1396</v>
      </c>
      <c r="D59" s="475" t="s">
        <v>769</v>
      </c>
      <c r="E59" s="475" t="s">
        <v>3243</v>
      </c>
      <c r="F59" s="475" t="s">
        <v>148</v>
      </c>
      <c r="G59" s="475" t="s">
        <v>1720</v>
      </c>
      <c r="H59" s="475" t="s">
        <v>698</v>
      </c>
      <c r="I59" s="1727" t="s">
        <v>86</v>
      </c>
      <c r="J59" s="1668" t="s">
        <v>1409</v>
      </c>
      <c r="K59" s="1858" t="s">
        <v>1047</v>
      </c>
      <c r="L59" s="2089"/>
      <c r="M59" s="2088" t="s">
        <v>837</v>
      </c>
      <c r="N59" s="2095">
        <v>42171</v>
      </c>
      <c r="O59" s="2089"/>
      <c r="P59" s="2089"/>
      <c r="Q59" s="2094"/>
    </row>
    <row r="60" spans="1:17" s="114" customFormat="1" ht="35.25" customHeight="1">
      <c r="A60" s="1833"/>
      <c r="B60" s="1833"/>
      <c r="C60" s="1668"/>
      <c r="D60" s="475" t="s">
        <v>699</v>
      </c>
      <c r="E60" s="475" t="s">
        <v>145</v>
      </c>
      <c r="F60" s="475" t="s">
        <v>700</v>
      </c>
      <c r="G60" s="475"/>
      <c r="H60" s="475" t="s">
        <v>698</v>
      </c>
      <c r="I60" s="1727"/>
      <c r="J60" s="1668"/>
      <c r="K60" s="1671"/>
      <c r="L60" s="2089"/>
      <c r="M60" s="2088"/>
      <c r="N60" s="2095"/>
      <c r="O60" s="2089"/>
      <c r="P60" s="2089"/>
      <c r="Q60" s="2094"/>
    </row>
    <row r="61" spans="1:17" s="114" customFormat="1" ht="40.5" customHeight="1">
      <c r="A61" s="1833"/>
      <c r="B61" s="1833"/>
      <c r="C61" s="1668"/>
      <c r="D61" s="475" t="s">
        <v>146</v>
      </c>
      <c r="E61" s="475" t="s">
        <v>250</v>
      </c>
      <c r="F61" s="475" t="s">
        <v>305</v>
      </c>
      <c r="G61" s="475"/>
      <c r="H61" s="475" t="s">
        <v>679</v>
      </c>
      <c r="I61" s="1727"/>
      <c r="J61" s="1668"/>
      <c r="K61" s="1671"/>
      <c r="L61" s="2089"/>
      <c r="M61" s="2088"/>
      <c r="N61" s="2095"/>
      <c r="O61" s="2089"/>
      <c r="P61" s="2089"/>
      <c r="Q61" s="2094"/>
    </row>
    <row r="62" spans="1:17" s="94" customFormat="1" ht="68.25" customHeight="1">
      <c r="A62" s="993" t="s">
        <v>1756</v>
      </c>
      <c r="B62" s="993" t="s">
        <v>2452</v>
      </c>
      <c r="C62" s="993" t="s">
        <v>2259</v>
      </c>
      <c r="D62" s="997" t="s">
        <v>2094</v>
      </c>
      <c r="E62" s="993" t="s">
        <v>84</v>
      </c>
      <c r="F62" s="993" t="s">
        <v>7</v>
      </c>
      <c r="G62" s="993"/>
      <c r="H62" s="993">
        <v>1</v>
      </c>
      <c r="I62" s="993" t="s">
        <v>301</v>
      </c>
      <c r="J62" s="993" t="s">
        <v>216</v>
      </c>
      <c r="K62" s="995" t="s">
        <v>2612</v>
      </c>
      <c r="L62" s="1003" t="s">
        <v>837</v>
      </c>
      <c r="M62" s="1003" t="s">
        <v>1024</v>
      </c>
      <c r="N62" s="1004">
        <v>42822</v>
      </c>
      <c r="O62" s="1003" t="s">
        <v>837</v>
      </c>
      <c r="P62" s="1003" t="s">
        <v>1024</v>
      </c>
      <c r="Q62" s="1004">
        <v>42835</v>
      </c>
    </row>
    <row r="63" spans="1:17" s="94" customFormat="1" ht="68.25" customHeight="1">
      <c r="A63" s="993" t="s">
        <v>1758</v>
      </c>
      <c r="B63" s="993" t="s">
        <v>2453</v>
      </c>
      <c r="C63" s="993" t="s">
        <v>2260</v>
      </c>
      <c r="D63" s="997" t="s">
        <v>2094</v>
      </c>
      <c r="E63" s="993" t="s">
        <v>84</v>
      </c>
      <c r="F63" s="993" t="s">
        <v>7</v>
      </c>
      <c r="G63" s="993"/>
      <c r="H63" s="993">
        <v>1</v>
      </c>
      <c r="I63" s="993" t="s">
        <v>301</v>
      </c>
      <c r="J63" s="993" t="s">
        <v>216</v>
      </c>
      <c r="K63" s="995" t="s">
        <v>2613</v>
      </c>
      <c r="L63" s="1003" t="s">
        <v>925</v>
      </c>
      <c r="M63" s="1003" t="s">
        <v>1024</v>
      </c>
      <c r="N63" s="1004">
        <v>42822</v>
      </c>
      <c r="O63" s="1003" t="s">
        <v>925</v>
      </c>
      <c r="P63" s="1003" t="s">
        <v>1024</v>
      </c>
      <c r="Q63" s="1004">
        <v>42835</v>
      </c>
    </row>
  </sheetData>
  <mergeCells count="185">
    <mergeCell ref="E1:F1"/>
    <mergeCell ref="H1:J1"/>
    <mergeCell ref="L41:N41"/>
    <mergeCell ref="L31:N31"/>
    <mergeCell ref="B55:B56"/>
    <mergeCell ref="C55:C56"/>
    <mergeCell ref="I55:I56"/>
    <mergeCell ref="J55:J56"/>
    <mergeCell ref="K55:K56"/>
    <mergeCell ref="L2:N2"/>
    <mergeCell ref="N15:N16"/>
    <mergeCell ref="M20:M23"/>
    <mergeCell ref="N20:N23"/>
    <mergeCell ref="L51:N51"/>
    <mergeCell ref="L44:L45"/>
    <mergeCell ref="M44:M45"/>
    <mergeCell ref="N44:N45"/>
    <mergeCell ref="N46:N47"/>
    <mergeCell ref="M46:M47"/>
    <mergeCell ref="B57:B58"/>
    <mergeCell ref="C57:C58"/>
    <mergeCell ref="I57:I58"/>
    <mergeCell ref="J57:J58"/>
    <mergeCell ref="K57:K58"/>
    <mergeCell ref="J12:J14"/>
    <mergeCell ref="B8:B9"/>
    <mergeCell ref="C8:C9"/>
    <mergeCell ref="I8:I9"/>
    <mergeCell ref="J17:J19"/>
    <mergeCell ref="B20:B23"/>
    <mergeCell ref="C20:C23"/>
    <mergeCell ref="C53:C54"/>
    <mergeCell ref="I53:I54"/>
    <mergeCell ref="C44:C45"/>
    <mergeCell ref="A53:A54"/>
    <mergeCell ref="A55:A56"/>
    <mergeCell ref="K53:K54"/>
    <mergeCell ref="P53:P54"/>
    <mergeCell ref="Q53:Q54"/>
    <mergeCell ref="L40:N40"/>
    <mergeCell ref="O40:Q40"/>
    <mergeCell ref="J8:J9"/>
    <mergeCell ref="K8:K9"/>
    <mergeCell ref="A24:A27"/>
    <mergeCell ref="B24:B27"/>
    <mergeCell ref="C24:C27"/>
    <mergeCell ref="I24:I27"/>
    <mergeCell ref="J24:J27"/>
    <mergeCell ref="C10:C11"/>
    <mergeCell ref="I10:I11"/>
    <mergeCell ref="J10:J11"/>
    <mergeCell ref="K10:K11"/>
    <mergeCell ref="B15:B16"/>
    <mergeCell ref="C15:C16"/>
    <mergeCell ref="I15:I16"/>
    <mergeCell ref="J15:J16"/>
    <mergeCell ref="K15:K16"/>
    <mergeCell ref="M15:M16"/>
    <mergeCell ref="O2:Q2"/>
    <mergeCell ref="L10:L11"/>
    <mergeCell ref="M10:M11"/>
    <mergeCell ref="L53:L54"/>
    <mergeCell ref="M53:M54"/>
    <mergeCell ref="N53:N54"/>
    <mergeCell ref="O53:O54"/>
    <mergeCell ref="L8:L9"/>
    <mergeCell ref="M8:M9"/>
    <mergeCell ref="O8:O9"/>
    <mergeCell ref="P8:P9"/>
    <mergeCell ref="Q8:Q9"/>
    <mergeCell ref="O41:Q41"/>
    <mergeCell ref="P44:P45"/>
    <mergeCell ref="Q44:Q45"/>
    <mergeCell ref="N10:N11"/>
    <mergeCell ref="O10:O11"/>
    <mergeCell ref="P10:P11"/>
    <mergeCell ref="Q10:Q11"/>
    <mergeCell ref="N8:N9"/>
    <mergeCell ref="O12:O14"/>
    <mergeCell ref="P12:P14"/>
    <mergeCell ref="Q12:Q14"/>
    <mergeCell ref="L15:L16"/>
    <mergeCell ref="O15:O16"/>
    <mergeCell ref="P15:P16"/>
    <mergeCell ref="Q15:Q16"/>
    <mergeCell ref="B12:B14"/>
    <mergeCell ref="C12:C14"/>
    <mergeCell ref="I12:I14"/>
    <mergeCell ref="K12:K14"/>
    <mergeCell ref="L12:L14"/>
    <mergeCell ref="M12:M14"/>
    <mergeCell ref="N12:N14"/>
    <mergeCell ref="Q59:Q61"/>
    <mergeCell ref="M59:M61"/>
    <mergeCell ref="N59:N61"/>
    <mergeCell ref="O59:O61"/>
    <mergeCell ref="P59:P61"/>
    <mergeCell ref="Q24:Q27"/>
    <mergeCell ref="K24:K27"/>
    <mergeCell ref="L24:L27"/>
    <mergeCell ref="M24:M27"/>
    <mergeCell ref="N24:N27"/>
    <mergeCell ref="O24:O27"/>
    <mergeCell ref="P24:P27"/>
    <mergeCell ref="O31:Q31"/>
    <mergeCell ref="L59:L61"/>
    <mergeCell ref="K59:K61"/>
    <mergeCell ref="O57:O58"/>
    <mergeCell ref="P57:P58"/>
    <mergeCell ref="Q57:Q58"/>
    <mergeCell ref="N55:N56"/>
    <mergeCell ref="N57:N58"/>
    <mergeCell ref="O55:O56"/>
    <mergeCell ref="P55:P56"/>
    <mergeCell ref="Q55:Q56"/>
    <mergeCell ref="L55:L56"/>
    <mergeCell ref="O46:O47"/>
    <mergeCell ref="K44:K45"/>
    <mergeCell ref="K46:K47"/>
    <mergeCell ref="A8:A9"/>
    <mergeCell ref="A10:A11"/>
    <mergeCell ref="J46:J47"/>
    <mergeCell ref="B46:B47"/>
    <mergeCell ref="C46:C47"/>
    <mergeCell ref="F46:F47"/>
    <mergeCell ref="G46:G47"/>
    <mergeCell ref="I46:I47"/>
    <mergeCell ref="A46:A47"/>
    <mergeCell ref="A44:A45"/>
    <mergeCell ref="B33:B36"/>
    <mergeCell ref="C33:C36"/>
    <mergeCell ref="I33:I36"/>
    <mergeCell ref="J33:J36"/>
    <mergeCell ref="B17:B19"/>
    <mergeCell ref="C17:C19"/>
    <mergeCell ref="I17:I19"/>
    <mergeCell ref="B44:B45"/>
    <mergeCell ref="B10:B11"/>
    <mergeCell ref="A12:A14"/>
    <mergeCell ref="A15:A16"/>
    <mergeCell ref="A28:A29"/>
    <mergeCell ref="A59:A61"/>
    <mergeCell ref="A17:A19"/>
    <mergeCell ref="A20:A23"/>
    <mergeCell ref="P46:P47"/>
    <mergeCell ref="A57:A58"/>
    <mergeCell ref="A33:A37"/>
    <mergeCell ref="B59:B61"/>
    <mergeCell ref="O44:O45"/>
    <mergeCell ref="F44:F45"/>
    <mergeCell ref="G44:G45"/>
    <mergeCell ref="I44:I45"/>
    <mergeCell ref="J44:J45"/>
    <mergeCell ref="J53:J54"/>
    <mergeCell ref="O51:Q51"/>
    <mergeCell ref="C59:C61"/>
    <mergeCell ref="I59:I61"/>
    <mergeCell ref="J59:J61"/>
    <mergeCell ref="M55:M56"/>
    <mergeCell ref="M57:M58"/>
    <mergeCell ref="L57:L58"/>
    <mergeCell ref="B53:B54"/>
    <mergeCell ref="Q46:Q47"/>
    <mergeCell ref="L46:L47"/>
    <mergeCell ref="Q17:Q19"/>
    <mergeCell ref="P33:P36"/>
    <mergeCell ref="P17:P19"/>
    <mergeCell ref="P20:P23"/>
    <mergeCell ref="Q33:Q36"/>
    <mergeCell ref="Q20:Q23"/>
    <mergeCell ref="K33:K36"/>
    <mergeCell ref="I20:I23"/>
    <mergeCell ref="J20:J23"/>
    <mergeCell ref="O33:O36"/>
    <mergeCell ref="N17:N19"/>
    <mergeCell ref="O17:O19"/>
    <mergeCell ref="O20:O23"/>
    <mergeCell ref="M17:M19"/>
    <mergeCell ref="K17:K19"/>
    <mergeCell ref="L33:L36"/>
    <mergeCell ref="M33:M36"/>
    <mergeCell ref="N33:N36"/>
    <mergeCell ref="L17:L19"/>
    <mergeCell ref="K20:K23"/>
    <mergeCell ref="L20:L23"/>
  </mergeCells>
  <phoneticPr fontId="3"/>
  <hyperlinks>
    <hyperlink ref="H1" location="体表面積と腎機能等の計算シート!A1" display="体表面積と腎機能等の計算シート"/>
    <hyperlink ref="G1" location="'消内・消外科　リンク'!A1" display="消内・消外科　リンク"/>
    <hyperlink ref="E1:F1" location="'表紙　ハイパーリンク'!A1" display="表紙　ハイパーリンク"/>
  </hyperlinks>
  <pageMargins left="1.0236220472440944" right="0.19685039370078741" top="0.74803149606299213" bottom="0.74803149606299213" header="0.31496062992125984" footer="0.31496062992125984"/>
  <pageSetup paperSize="8" scale="44" fitToHeight="0" orientation="landscape" r:id="rId1"/>
  <headerFooter alignWithMargins="0"/>
  <rowBreaks count="1" manualBreakCount="1">
    <brk id="3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9"/>
  <sheetViews>
    <sheetView zoomScale="70" zoomScaleNormal="70" zoomScaleSheetLayoutView="55" workbookViewId="0">
      <pane ySplit="1" topLeftCell="A2" activePane="bottomLeft" state="frozen"/>
      <selection pane="bottomLeft" activeCell="F1" sqref="F1"/>
    </sheetView>
  </sheetViews>
  <sheetFormatPr defaultColWidth="13" defaultRowHeight="28.5"/>
  <cols>
    <col min="1" max="1" width="30.625" style="359" customWidth="1"/>
    <col min="2" max="2" width="16.75" style="359" bestFit="1" customWidth="1"/>
    <col min="3" max="3" width="41.25" style="359" customWidth="1"/>
    <col min="4" max="4" width="23" style="359" bestFit="1" customWidth="1"/>
    <col min="5" max="5" width="31.75" style="359" bestFit="1" customWidth="1"/>
    <col min="6" max="6" width="26.25" style="359" customWidth="1"/>
    <col min="7" max="7" width="17.75" style="359" bestFit="1" customWidth="1"/>
    <col min="8" max="8" width="22.125" style="359" bestFit="1" customWidth="1"/>
    <col min="9" max="9" width="17.625" style="359" bestFit="1" customWidth="1"/>
    <col min="10" max="10" width="37.375" style="359" bestFit="1" customWidth="1"/>
    <col min="11" max="11" width="92" style="360" customWidth="1"/>
    <col min="12" max="12" width="13.125" style="362" bestFit="1" customWidth="1"/>
    <col min="13" max="16384" width="13" style="362"/>
  </cols>
  <sheetData>
    <row r="1" spans="1:11" ht="60.75" customHeight="1">
      <c r="A1" s="861" t="s">
        <v>6515</v>
      </c>
      <c r="B1" s="262"/>
      <c r="C1" s="262"/>
      <c r="E1" s="1316" t="s">
        <v>3690</v>
      </c>
      <c r="F1" s="1279" t="s">
        <v>7465</v>
      </c>
      <c r="G1" s="1623" t="s">
        <v>3613</v>
      </c>
      <c r="H1" s="1623"/>
      <c r="I1" s="1623"/>
    </row>
    <row r="2" spans="1:11" s="366" customFormat="1" ht="45" customHeight="1">
      <c r="A2" s="264" t="s">
        <v>6516</v>
      </c>
      <c r="B2" s="363"/>
      <c r="C2" s="363"/>
      <c r="D2" s="364"/>
      <c r="E2" s="364"/>
      <c r="F2" s="364"/>
      <c r="G2" s="364"/>
      <c r="H2" s="364"/>
      <c r="I2" s="364"/>
      <c r="J2" s="364"/>
      <c r="K2" s="365"/>
    </row>
    <row r="3" spans="1:11" s="368" customFormat="1" ht="31.5" customHeight="1">
      <c r="A3" s="184" t="s">
        <v>3781</v>
      </c>
      <c r="B3" s="184" t="s">
        <v>578</v>
      </c>
      <c r="C3" s="184" t="s">
        <v>2289</v>
      </c>
      <c r="D3" s="184" t="s">
        <v>2311</v>
      </c>
      <c r="E3" s="184" t="s">
        <v>2301</v>
      </c>
      <c r="F3" s="184" t="s">
        <v>1714</v>
      </c>
      <c r="G3" s="184" t="s">
        <v>1618</v>
      </c>
      <c r="H3" s="184" t="s">
        <v>156</v>
      </c>
      <c r="I3" s="184" t="s">
        <v>189</v>
      </c>
      <c r="J3" s="186" t="s">
        <v>2314</v>
      </c>
      <c r="K3" s="187" t="s">
        <v>1103</v>
      </c>
    </row>
    <row r="4" spans="1:11" s="368" customFormat="1" ht="43.5" customHeight="1">
      <c r="A4" s="1601"/>
      <c r="B4" s="1601" t="s">
        <v>2033</v>
      </c>
      <c r="C4" s="1601" t="s">
        <v>298</v>
      </c>
      <c r="D4" s="116" t="s">
        <v>1944</v>
      </c>
      <c r="E4" s="116" t="s">
        <v>3065</v>
      </c>
      <c r="F4" s="109" t="s">
        <v>254</v>
      </c>
      <c r="G4" s="109"/>
      <c r="H4" s="109">
        <v>1</v>
      </c>
      <c r="I4" s="1854" t="s">
        <v>301</v>
      </c>
      <c r="J4" s="1642" t="s">
        <v>363</v>
      </c>
      <c r="K4" s="1647" t="s">
        <v>3742</v>
      </c>
    </row>
    <row r="5" spans="1:11" s="368" customFormat="1" ht="43.5" customHeight="1">
      <c r="A5" s="1660"/>
      <c r="B5" s="1660"/>
      <c r="C5" s="1660"/>
      <c r="D5" s="116" t="s">
        <v>1944</v>
      </c>
      <c r="E5" s="116" t="s">
        <v>3066</v>
      </c>
      <c r="F5" s="109" t="s">
        <v>148</v>
      </c>
      <c r="G5" s="109" t="s">
        <v>1940</v>
      </c>
      <c r="H5" s="109">
        <v>1</v>
      </c>
      <c r="I5" s="1861"/>
      <c r="J5" s="1643"/>
      <c r="K5" s="1648"/>
    </row>
    <row r="6" spans="1:11" s="368" customFormat="1" ht="43.5" customHeight="1">
      <c r="A6" s="1602"/>
      <c r="B6" s="1602"/>
      <c r="C6" s="1602"/>
      <c r="D6" s="116" t="s">
        <v>1131</v>
      </c>
      <c r="E6" s="109" t="s">
        <v>3067</v>
      </c>
      <c r="F6" s="109" t="s">
        <v>148</v>
      </c>
      <c r="G6" s="109" t="s">
        <v>1720</v>
      </c>
      <c r="H6" s="109">
        <v>1</v>
      </c>
      <c r="I6" s="1855"/>
      <c r="J6" s="1644"/>
      <c r="K6" s="1649"/>
    </row>
    <row r="7" spans="1:11" s="368" customFormat="1" ht="66" customHeight="1">
      <c r="A7" s="988"/>
      <c r="B7" s="988" t="s">
        <v>1216</v>
      </c>
      <c r="C7" s="988" t="s">
        <v>6480</v>
      </c>
      <c r="D7" s="533" t="s">
        <v>1815</v>
      </c>
      <c r="E7" s="533" t="s">
        <v>3068</v>
      </c>
      <c r="F7" s="533" t="s">
        <v>148</v>
      </c>
      <c r="G7" s="533" t="s">
        <v>1947</v>
      </c>
      <c r="H7" s="533" t="s">
        <v>118</v>
      </c>
      <c r="I7" s="1005" t="s">
        <v>316</v>
      </c>
      <c r="J7" s="533" t="s">
        <v>363</v>
      </c>
      <c r="K7" s="536" t="s">
        <v>2336</v>
      </c>
    </row>
    <row r="8" spans="1:11" s="368" customFormat="1" ht="66" customHeight="1">
      <c r="A8" s="986"/>
      <c r="B8" s="986" t="s">
        <v>2032</v>
      </c>
      <c r="C8" s="109" t="s">
        <v>6481</v>
      </c>
      <c r="D8" s="116" t="s">
        <v>1815</v>
      </c>
      <c r="E8" s="116" t="s">
        <v>3069</v>
      </c>
      <c r="F8" s="109" t="s">
        <v>148</v>
      </c>
      <c r="G8" s="109" t="s">
        <v>1947</v>
      </c>
      <c r="H8" s="109" t="s">
        <v>2825</v>
      </c>
      <c r="I8" s="1002" t="s">
        <v>154</v>
      </c>
      <c r="J8" s="116" t="s">
        <v>363</v>
      </c>
      <c r="K8" s="152" t="s">
        <v>2337</v>
      </c>
    </row>
    <row r="9" spans="1:11" s="368" customFormat="1" ht="32.25" customHeight="1">
      <c r="A9" s="1608"/>
      <c r="B9" s="1608" t="s">
        <v>2031</v>
      </c>
      <c r="C9" s="1608" t="s">
        <v>1217</v>
      </c>
      <c r="D9" s="533" t="s">
        <v>1815</v>
      </c>
      <c r="E9" s="533" t="s">
        <v>3069</v>
      </c>
      <c r="F9" s="533" t="s">
        <v>148</v>
      </c>
      <c r="G9" s="533" t="s">
        <v>1720</v>
      </c>
      <c r="H9" s="533">
        <v>1</v>
      </c>
      <c r="I9" s="1608" t="s">
        <v>301</v>
      </c>
      <c r="J9" s="1608" t="s">
        <v>363</v>
      </c>
      <c r="K9" s="1616" t="s">
        <v>2338</v>
      </c>
    </row>
    <row r="10" spans="1:11" s="368" customFormat="1" ht="48" customHeight="1">
      <c r="A10" s="1612"/>
      <c r="B10" s="1612"/>
      <c r="C10" s="1612"/>
      <c r="D10" s="533" t="s">
        <v>1944</v>
      </c>
      <c r="E10" s="533" t="s">
        <v>3070</v>
      </c>
      <c r="F10" s="533" t="s">
        <v>254</v>
      </c>
      <c r="G10" s="533" t="s">
        <v>254</v>
      </c>
      <c r="H10" s="533">
        <v>1</v>
      </c>
      <c r="I10" s="1612"/>
      <c r="J10" s="1612"/>
      <c r="K10" s="1617"/>
    </row>
    <row r="11" spans="1:11" s="368" customFormat="1" ht="35.25" customHeight="1">
      <c r="A11" s="1612"/>
      <c r="B11" s="1612"/>
      <c r="C11" s="1612"/>
      <c r="D11" s="533" t="s">
        <v>1944</v>
      </c>
      <c r="E11" s="533" t="s">
        <v>3071</v>
      </c>
      <c r="F11" s="533" t="s">
        <v>148</v>
      </c>
      <c r="G11" s="533" t="s">
        <v>1940</v>
      </c>
      <c r="H11" s="533">
        <v>1</v>
      </c>
      <c r="I11" s="1612"/>
      <c r="J11" s="1612"/>
      <c r="K11" s="1617"/>
    </row>
    <row r="12" spans="1:11" ht="51" customHeight="1">
      <c r="A12" s="1609"/>
      <c r="B12" s="1609"/>
      <c r="C12" s="1609"/>
      <c r="D12" s="533" t="s">
        <v>1131</v>
      </c>
      <c r="E12" s="533" t="s">
        <v>3067</v>
      </c>
      <c r="F12" s="533" t="s">
        <v>148</v>
      </c>
      <c r="G12" s="533" t="s">
        <v>1720</v>
      </c>
      <c r="H12" s="533">
        <v>1</v>
      </c>
      <c r="I12" s="1609"/>
      <c r="J12" s="1609"/>
      <c r="K12" s="1618"/>
    </row>
    <row r="13" spans="1:11" ht="51" customHeight="1">
      <c r="A13" s="1679"/>
      <c r="B13" s="1679" t="s">
        <v>2030</v>
      </c>
      <c r="C13" s="1645" t="s">
        <v>2520</v>
      </c>
      <c r="D13" s="116" t="s">
        <v>2622</v>
      </c>
      <c r="E13" s="109" t="s">
        <v>3072</v>
      </c>
      <c r="F13" s="109" t="s">
        <v>17</v>
      </c>
      <c r="G13" s="109" t="s">
        <v>1948</v>
      </c>
      <c r="H13" s="116" t="s">
        <v>1081</v>
      </c>
      <c r="I13" s="1834" t="s">
        <v>79</v>
      </c>
      <c r="J13" s="1645" t="s">
        <v>1046</v>
      </c>
      <c r="K13" s="1673" t="s">
        <v>3740</v>
      </c>
    </row>
    <row r="14" spans="1:11" s="368" customFormat="1" ht="35.25" customHeight="1">
      <c r="A14" s="1679"/>
      <c r="B14" s="1679"/>
      <c r="C14" s="1645"/>
      <c r="D14" s="116" t="s">
        <v>1815</v>
      </c>
      <c r="E14" s="109" t="s">
        <v>3069</v>
      </c>
      <c r="F14" s="109" t="s">
        <v>148</v>
      </c>
      <c r="G14" s="109"/>
      <c r="H14" s="116">
        <v>1</v>
      </c>
      <c r="I14" s="1834"/>
      <c r="J14" s="1645"/>
      <c r="K14" s="1673"/>
    </row>
    <row r="15" spans="1:11" s="368" customFormat="1" ht="33.75" customHeight="1">
      <c r="A15" s="1639"/>
      <c r="B15" s="1639" t="s">
        <v>2029</v>
      </c>
      <c r="C15" s="1639" t="s">
        <v>1181</v>
      </c>
      <c r="D15" s="988" t="s">
        <v>1934</v>
      </c>
      <c r="E15" s="988" t="s">
        <v>3075</v>
      </c>
      <c r="F15" s="988" t="s">
        <v>148</v>
      </c>
      <c r="G15" s="988" t="s">
        <v>1720</v>
      </c>
      <c r="H15" s="988">
        <v>1</v>
      </c>
      <c r="I15" s="1639" t="s">
        <v>301</v>
      </c>
      <c r="J15" s="1639" t="s">
        <v>363</v>
      </c>
      <c r="K15" s="1616" t="s">
        <v>3739</v>
      </c>
    </row>
    <row r="16" spans="1:11" s="368" customFormat="1" ht="48" customHeight="1">
      <c r="A16" s="1639"/>
      <c r="B16" s="1639"/>
      <c r="C16" s="1639"/>
      <c r="D16" s="988" t="s">
        <v>1944</v>
      </c>
      <c r="E16" s="988" t="s">
        <v>3076</v>
      </c>
      <c r="F16" s="988" t="s">
        <v>254</v>
      </c>
      <c r="G16" s="988"/>
      <c r="H16" s="988">
        <v>1</v>
      </c>
      <c r="I16" s="1639"/>
      <c r="J16" s="1639"/>
      <c r="K16" s="1617"/>
    </row>
    <row r="17" spans="1:11" s="368" customFormat="1" ht="32.25" customHeight="1">
      <c r="A17" s="1639"/>
      <c r="B17" s="1639"/>
      <c r="C17" s="1639"/>
      <c r="D17" s="988" t="s">
        <v>1944</v>
      </c>
      <c r="E17" s="988" t="s">
        <v>3077</v>
      </c>
      <c r="F17" s="988" t="s">
        <v>148</v>
      </c>
      <c r="G17" s="988" t="s">
        <v>1940</v>
      </c>
      <c r="H17" s="988">
        <v>1</v>
      </c>
      <c r="I17" s="1639"/>
      <c r="J17" s="1639"/>
      <c r="K17" s="1617"/>
    </row>
    <row r="18" spans="1:11" ht="32.25" customHeight="1">
      <c r="A18" s="1639"/>
      <c r="B18" s="1639"/>
      <c r="C18" s="1639"/>
      <c r="D18" s="988" t="s">
        <v>1131</v>
      </c>
      <c r="E18" s="988" t="s">
        <v>3078</v>
      </c>
      <c r="F18" s="988" t="s">
        <v>148</v>
      </c>
      <c r="G18" s="988" t="s">
        <v>1720</v>
      </c>
      <c r="H18" s="988">
        <v>1</v>
      </c>
      <c r="I18" s="1639"/>
      <c r="J18" s="1639"/>
      <c r="K18" s="1617"/>
    </row>
    <row r="19" spans="1:11" ht="38.25" customHeight="1">
      <c r="A19" s="1645"/>
      <c r="B19" s="1645" t="s">
        <v>2028</v>
      </c>
      <c r="C19" s="1645" t="s">
        <v>1220</v>
      </c>
      <c r="D19" s="986" t="s">
        <v>2970</v>
      </c>
      <c r="E19" s="986" t="s">
        <v>3079</v>
      </c>
      <c r="F19" s="986" t="s">
        <v>17</v>
      </c>
      <c r="G19" s="986" t="s">
        <v>1948</v>
      </c>
      <c r="H19" s="986" t="s">
        <v>1081</v>
      </c>
      <c r="I19" s="1834" t="s">
        <v>79</v>
      </c>
      <c r="J19" s="1645" t="s">
        <v>1046</v>
      </c>
      <c r="K19" s="2113"/>
    </row>
    <row r="20" spans="1:11" ht="31.5" customHeight="1">
      <c r="A20" s="1645"/>
      <c r="B20" s="1645"/>
      <c r="C20" s="1645"/>
      <c r="D20" s="986" t="s">
        <v>1934</v>
      </c>
      <c r="E20" s="986" t="s">
        <v>3080</v>
      </c>
      <c r="F20" s="986" t="s">
        <v>148</v>
      </c>
      <c r="G20" s="986" t="s">
        <v>1720</v>
      </c>
      <c r="H20" s="986">
        <v>1</v>
      </c>
      <c r="I20" s="1834"/>
      <c r="J20" s="1645"/>
      <c r="K20" s="2114"/>
    </row>
    <row r="21" spans="1:11" ht="31.5" customHeight="1">
      <c r="A21" s="1639"/>
      <c r="B21" s="1639" t="s">
        <v>2027</v>
      </c>
      <c r="C21" s="1639" t="s">
        <v>1221</v>
      </c>
      <c r="D21" s="988" t="s">
        <v>1934</v>
      </c>
      <c r="E21" s="988" t="s">
        <v>3081</v>
      </c>
      <c r="F21" s="988" t="s">
        <v>148</v>
      </c>
      <c r="G21" s="988" t="s">
        <v>1720</v>
      </c>
      <c r="H21" s="988">
        <v>1</v>
      </c>
      <c r="I21" s="1639" t="s">
        <v>79</v>
      </c>
      <c r="J21" s="1639" t="s">
        <v>363</v>
      </c>
      <c r="K21" s="1641" t="s">
        <v>4920</v>
      </c>
    </row>
    <row r="22" spans="1:11" ht="31.5" customHeight="1">
      <c r="A22" s="1639"/>
      <c r="B22" s="1639"/>
      <c r="C22" s="1639"/>
      <c r="D22" s="988" t="s">
        <v>1133</v>
      </c>
      <c r="E22" s="988" t="s">
        <v>3082</v>
      </c>
      <c r="F22" s="1639" t="s">
        <v>17</v>
      </c>
      <c r="G22" s="1639" t="s">
        <v>1949</v>
      </c>
      <c r="H22" s="988" t="s">
        <v>1081</v>
      </c>
      <c r="I22" s="1639"/>
      <c r="J22" s="1639"/>
      <c r="K22" s="1641"/>
    </row>
    <row r="23" spans="1:11" ht="32.25" customHeight="1">
      <c r="A23" s="1639"/>
      <c r="B23" s="1639"/>
      <c r="C23" s="1639"/>
      <c r="D23" s="988" t="s">
        <v>1222</v>
      </c>
      <c r="E23" s="988" t="s">
        <v>1223</v>
      </c>
      <c r="F23" s="1639"/>
      <c r="G23" s="1639"/>
      <c r="H23" s="988" t="s">
        <v>1081</v>
      </c>
      <c r="I23" s="1639"/>
      <c r="J23" s="1639"/>
      <c r="K23" s="1641"/>
    </row>
    <row r="24" spans="1:11" ht="50.25" customHeight="1">
      <c r="A24" s="1645"/>
      <c r="B24" s="1645" t="s">
        <v>2026</v>
      </c>
      <c r="C24" s="1645" t="s">
        <v>1224</v>
      </c>
      <c r="D24" s="986" t="s">
        <v>1934</v>
      </c>
      <c r="E24" s="986" t="s">
        <v>3081</v>
      </c>
      <c r="F24" s="986" t="s">
        <v>148</v>
      </c>
      <c r="G24" s="986" t="s">
        <v>1720</v>
      </c>
      <c r="H24" s="986">
        <v>1</v>
      </c>
      <c r="I24" s="1834" t="s">
        <v>79</v>
      </c>
      <c r="J24" s="1645" t="s">
        <v>1046</v>
      </c>
      <c r="K24" s="1638" t="s">
        <v>4920</v>
      </c>
    </row>
    <row r="25" spans="1:11" s="368" customFormat="1" ht="50.25" customHeight="1">
      <c r="A25" s="1645"/>
      <c r="B25" s="1645"/>
      <c r="C25" s="1645"/>
      <c r="D25" s="986" t="s">
        <v>2622</v>
      </c>
      <c r="E25" s="986" t="s">
        <v>364</v>
      </c>
      <c r="F25" s="986" t="s">
        <v>17</v>
      </c>
      <c r="G25" s="986" t="s">
        <v>1948</v>
      </c>
      <c r="H25" s="986" t="s">
        <v>1081</v>
      </c>
      <c r="I25" s="1834"/>
      <c r="J25" s="1645"/>
      <c r="K25" s="1638"/>
    </row>
    <row r="26" spans="1:11" s="193" customFormat="1" ht="33" customHeight="1">
      <c r="A26" s="1639"/>
      <c r="B26" s="1639" t="s">
        <v>2025</v>
      </c>
      <c r="C26" s="1639" t="s">
        <v>1938</v>
      </c>
      <c r="D26" s="992" t="s">
        <v>1934</v>
      </c>
      <c r="E26" s="992" t="s">
        <v>1942</v>
      </c>
      <c r="F26" s="992" t="s">
        <v>147</v>
      </c>
      <c r="G26" s="992" t="s">
        <v>1716</v>
      </c>
      <c r="H26" s="992">
        <v>1</v>
      </c>
      <c r="I26" s="1640" t="s">
        <v>301</v>
      </c>
      <c r="J26" s="1639" t="s">
        <v>438</v>
      </c>
      <c r="K26" s="1639"/>
    </row>
    <row r="27" spans="1:11" s="193" customFormat="1" ht="36.75" customHeight="1">
      <c r="A27" s="1639"/>
      <c r="B27" s="1639"/>
      <c r="C27" s="1639"/>
      <c r="D27" s="992" t="s">
        <v>1815</v>
      </c>
      <c r="E27" s="992" t="s">
        <v>1943</v>
      </c>
      <c r="F27" s="992" t="s">
        <v>147</v>
      </c>
      <c r="G27" s="992" t="s">
        <v>6545</v>
      </c>
      <c r="H27" s="992">
        <v>1</v>
      </c>
      <c r="I27" s="1640"/>
      <c r="J27" s="1640"/>
      <c r="K27" s="1640"/>
    </row>
    <row r="28" spans="1:11" s="290" customFormat="1" ht="45" customHeight="1">
      <c r="A28" s="1639"/>
      <c r="B28" s="1639"/>
      <c r="C28" s="1639"/>
      <c r="D28" s="988" t="s">
        <v>1944</v>
      </c>
      <c r="E28" s="992" t="s">
        <v>1945</v>
      </c>
      <c r="F28" s="992" t="s">
        <v>147</v>
      </c>
      <c r="G28" s="992" t="s">
        <v>1939</v>
      </c>
      <c r="H28" s="992">
        <v>1</v>
      </c>
      <c r="I28" s="1640"/>
      <c r="J28" s="1640"/>
      <c r="K28" s="1640"/>
    </row>
    <row r="29" spans="1:11" ht="43.5" customHeight="1">
      <c r="A29" s="1639"/>
      <c r="B29" s="1639"/>
      <c r="C29" s="1639"/>
      <c r="D29" s="988" t="s">
        <v>973</v>
      </c>
      <c r="E29" s="992" t="s">
        <v>1946</v>
      </c>
      <c r="F29" s="992" t="s">
        <v>147</v>
      </c>
      <c r="G29" s="992" t="s">
        <v>1716</v>
      </c>
      <c r="H29" s="992">
        <v>1</v>
      </c>
      <c r="I29" s="1640"/>
      <c r="J29" s="1640"/>
      <c r="K29" s="1640"/>
    </row>
    <row r="30" spans="1:11" ht="51" customHeight="1">
      <c r="A30" s="1642"/>
      <c r="B30" s="1642" t="s">
        <v>2808</v>
      </c>
      <c r="C30" s="1642" t="s">
        <v>2524</v>
      </c>
      <c r="D30" s="986" t="s">
        <v>1815</v>
      </c>
      <c r="E30" s="986" t="s">
        <v>2521</v>
      </c>
      <c r="F30" s="986" t="s">
        <v>147</v>
      </c>
      <c r="G30" s="986" t="s">
        <v>1642</v>
      </c>
      <c r="H30" s="986" t="s">
        <v>2522</v>
      </c>
      <c r="I30" s="1834" t="s">
        <v>303</v>
      </c>
      <c r="J30" s="1645" t="s">
        <v>216</v>
      </c>
      <c r="K30" s="1646"/>
    </row>
    <row r="31" spans="1:11" ht="39">
      <c r="A31" s="1643"/>
      <c r="B31" s="1643"/>
      <c r="C31" s="1643"/>
      <c r="D31" s="1642" t="s">
        <v>2523</v>
      </c>
      <c r="E31" s="986" t="s">
        <v>3091</v>
      </c>
      <c r="F31" s="1642" t="s">
        <v>2851</v>
      </c>
      <c r="G31" s="1642"/>
      <c r="H31" s="1642" t="s">
        <v>2525</v>
      </c>
      <c r="I31" s="1834"/>
      <c r="J31" s="1645"/>
      <c r="K31" s="1646"/>
    </row>
    <row r="32" spans="1:11" ht="39">
      <c r="A32" s="1643"/>
      <c r="B32" s="1643"/>
      <c r="C32" s="1643"/>
      <c r="D32" s="1643"/>
      <c r="E32" s="986" t="s">
        <v>3092</v>
      </c>
      <c r="F32" s="1643"/>
      <c r="G32" s="1643"/>
      <c r="H32" s="1643"/>
      <c r="I32" s="1834"/>
      <c r="J32" s="1645"/>
      <c r="K32" s="1646"/>
    </row>
    <row r="33" spans="1:11" s="368" customFormat="1" ht="31.5" customHeight="1">
      <c r="A33" s="1644"/>
      <c r="B33" s="1644"/>
      <c r="C33" s="1644"/>
      <c r="D33" s="1644"/>
      <c r="E33" s="986" t="s">
        <v>3093</v>
      </c>
      <c r="F33" s="1644"/>
      <c r="G33" s="1644"/>
      <c r="H33" s="1644"/>
      <c r="I33" s="1834"/>
      <c r="J33" s="1645"/>
      <c r="K33" s="1646"/>
    </row>
    <row r="34" spans="1:11">
      <c r="A34" s="311"/>
      <c r="B34" s="311"/>
      <c r="C34" s="311">
        <v>11</v>
      </c>
      <c r="D34" s="311"/>
      <c r="E34" s="311"/>
      <c r="F34" s="311"/>
      <c r="G34" s="311"/>
      <c r="H34" s="311"/>
      <c r="I34" s="370"/>
      <c r="J34" s="370"/>
      <c r="K34" s="371"/>
    </row>
    <row r="35" spans="1:11" s="368" customFormat="1" ht="44.25" customHeight="1">
      <c r="A35" s="264" t="s">
        <v>6517</v>
      </c>
      <c r="B35" s="311"/>
      <c r="C35" s="311"/>
      <c r="D35" s="311"/>
      <c r="E35" s="311"/>
      <c r="F35" s="311"/>
      <c r="G35" s="311"/>
      <c r="H35" s="311"/>
      <c r="I35" s="370"/>
      <c r="J35" s="370"/>
      <c r="K35" s="371"/>
    </row>
    <row r="36" spans="1:11" s="368" customFormat="1" ht="30" customHeight="1">
      <c r="A36" s="184" t="s">
        <v>3781</v>
      </c>
      <c r="B36" s="184" t="s">
        <v>578</v>
      </c>
      <c r="C36" s="184" t="s">
        <v>2289</v>
      </c>
      <c r="D36" s="184" t="s">
        <v>2311</v>
      </c>
      <c r="E36" s="184" t="s">
        <v>2301</v>
      </c>
      <c r="F36" s="184" t="s">
        <v>1714</v>
      </c>
      <c r="G36" s="184" t="s">
        <v>1618</v>
      </c>
      <c r="H36" s="184" t="s">
        <v>156</v>
      </c>
      <c r="I36" s="184" t="s">
        <v>189</v>
      </c>
      <c r="J36" s="186" t="s">
        <v>2314</v>
      </c>
      <c r="K36" s="187" t="s">
        <v>5</v>
      </c>
    </row>
    <row r="37" spans="1:11" s="368" customFormat="1" ht="43.5" customHeight="1">
      <c r="A37" s="1608"/>
      <c r="B37" s="1608" t="s">
        <v>1226</v>
      </c>
      <c r="C37" s="1608" t="s">
        <v>2811</v>
      </c>
      <c r="D37" s="533" t="s">
        <v>1227</v>
      </c>
      <c r="E37" s="533" t="s">
        <v>1228</v>
      </c>
      <c r="F37" s="533" t="s">
        <v>148</v>
      </c>
      <c r="G37" s="533" t="s">
        <v>1933</v>
      </c>
      <c r="H37" s="533">
        <v>1</v>
      </c>
      <c r="I37" s="1608" t="s">
        <v>301</v>
      </c>
      <c r="J37" s="1608" t="s">
        <v>1046</v>
      </c>
      <c r="K37" s="1616" t="s">
        <v>1962</v>
      </c>
    </row>
    <row r="38" spans="1:11" s="368" customFormat="1" ht="43.5" customHeight="1">
      <c r="A38" s="1612"/>
      <c r="B38" s="1612"/>
      <c r="C38" s="1612"/>
      <c r="D38" s="533" t="s">
        <v>1944</v>
      </c>
      <c r="E38" s="533" t="s">
        <v>3084</v>
      </c>
      <c r="F38" s="533" t="s">
        <v>254</v>
      </c>
      <c r="G38" s="533" t="s">
        <v>1956</v>
      </c>
      <c r="H38" s="533">
        <v>1</v>
      </c>
      <c r="I38" s="1612"/>
      <c r="J38" s="1612"/>
      <c r="K38" s="1617"/>
    </row>
    <row r="39" spans="1:11" s="368" customFormat="1" ht="43.5" customHeight="1">
      <c r="A39" s="1612"/>
      <c r="B39" s="1612"/>
      <c r="C39" s="1612"/>
      <c r="D39" s="533" t="s">
        <v>1944</v>
      </c>
      <c r="E39" s="533" t="s">
        <v>3085</v>
      </c>
      <c r="F39" s="533" t="s">
        <v>148</v>
      </c>
      <c r="G39" s="533" t="s">
        <v>1940</v>
      </c>
      <c r="H39" s="533">
        <v>1</v>
      </c>
      <c r="I39" s="1612"/>
      <c r="J39" s="1612"/>
      <c r="K39" s="1617"/>
    </row>
    <row r="40" spans="1:11" ht="42" customHeight="1">
      <c r="A40" s="1609"/>
      <c r="B40" s="1609"/>
      <c r="C40" s="1609"/>
      <c r="D40" s="533" t="s">
        <v>1131</v>
      </c>
      <c r="E40" s="533" t="s">
        <v>3086</v>
      </c>
      <c r="F40" s="533" t="s">
        <v>148</v>
      </c>
      <c r="G40" s="533" t="s">
        <v>1720</v>
      </c>
      <c r="H40" s="533">
        <v>1</v>
      </c>
      <c r="I40" s="1609"/>
      <c r="J40" s="1609"/>
      <c r="K40" s="1618"/>
    </row>
    <row r="41" spans="1:11" ht="50.25" customHeight="1">
      <c r="A41" s="1679"/>
      <c r="B41" s="1679" t="s">
        <v>1229</v>
      </c>
      <c r="C41" s="1679" t="s">
        <v>2812</v>
      </c>
      <c r="D41" s="116" t="s">
        <v>1227</v>
      </c>
      <c r="E41" s="109" t="s">
        <v>3886</v>
      </c>
      <c r="F41" s="109" t="s">
        <v>148</v>
      </c>
      <c r="G41" s="109" t="s">
        <v>1933</v>
      </c>
      <c r="H41" s="116">
        <v>1</v>
      </c>
      <c r="I41" s="1834" t="s">
        <v>79</v>
      </c>
      <c r="J41" s="1645" t="s">
        <v>1046</v>
      </c>
      <c r="K41" s="2115" t="s">
        <v>1951</v>
      </c>
    </row>
    <row r="42" spans="1:11" s="368" customFormat="1" ht="41.25" customHeight="1">
      <c r="A42" s="1679"/>
      <c r="B42" s="1679"/>
      <c r="C42" s="1679"/>
      <c r="D42" s="116" t="s">
        <v>2970</v>
      </c>
      <c r="E42" s="109" t="s">
        <v>3079</v>
      </c>
      <c r="F42" s="109" t="s">
        <v>17</v>
      </c>
      <c r="G42" s="109" t="s">
        <v>1948</v>
      </c>
      <c r="H42" s="116" t="s">
        <v>1081</v>
      </c>
      <c r="I42" s="1834"/>
      <c r="J42" s="1645"/>
      <c r="K42" s="2115"/>
    </row>
    <row r="43" spans="1:11" s="368" customFormat="1" ht="41.25" customHeight="1">
      <c r="A43" s="1608" t="s">
        <v>6484</v>
      </c>
      <c r="B43" s="1608" t="s">
        <v>1230</v>
      </c>
      <c r="C43" s="1608" t="s">
        <v>2813</v>
      </c>
      <c r="D43" s="533" t="s">
        <v>1227</v>
      </c>
      <c r="E43" s="533" t="s">
        <v>1228</v>
      </c>
      <c r="F43" s="533" t="s">
        <v>148</v>
      </c>
      <c r="G43" s="533" t="s">
        <v>1933</v>
      </c>
      <c r="H43" s="533">
        <v>1</v>
      </c>
      <c r="I43" s="1608" t="s">
        <v>301</v>
      </c>
      <c r="J43" s="1608" t="s">
        <v>1046</v>
      </c>
      <c r="K43" s="1616" t="s">
        <v>2340</v>
      </c>
    </row>
    <row r="44" spans="1:11" s="368" customFormat="1" ht="54.75" customHeight="1">
      <c r="A44" s="1612"/>
      <c r="B44" s="1612"/>
      <c r="C44" s="1612"/>
      <c r="D44" s="533" t="s">
        <v>1815</v>
      </c>
      <c r="E44" s="533" t="s">
        <v>3087</v>
      </c>
      <c r="F44" s="533" t="s">
        <v>148</v>
      </c>
      <c r="G44" s="533" t="s">
        <v>1720</v>
      </c>
      <c r="H44" s="533">
        <v>1</v>
      </c>
      <c r="I44" s="1612"/>
      <c r="J44" s="1612"/>
      <c r="K44" s="1617"/>
    </row>
    <row r="45" spans="1:11" s="368" customFormat="1" ht="54.75" customHeight="1">
      <c r="A45" s="1612"/>
      <c r="B45" s="1612"/>
      <c r="C45" s="1612"/>
      <c r="D45" s="533" t="s">
        <v>1944</v>
      </c>
      <c r="E45" s="533" t="s">
        <v>3084</v>
      </c>
      <c r="F45" s="533" t="s">
        <v>254</v>
      </c>
      <c r="G45" s="533" t="s">
        <v>1956</v>
      </c>
      <c r="H45" s="533">
        <v>1</v>
      </c>
      <c r="I45" s="1612"/>
      <c r="J45" s="1612"/>
      <c r="K45" s="1617"/>
    </row>
    <row r="46" spans="1:11" s="368" customFormat="1" ht="41.25" customHeight="1">
      <c r="A46" s="1612"/>
      <c r="B46" s="1612"/>
      <c r="C46" s="1612"/>
      <c r="D46" s="533" t="s">
        <v>1944</v>
      </c>
      <c r="E46" s="533" t="s">
        <v>3085</v>
      </c>
      <c r="F46" s="533" t="s">
        <v>148</v>
      </c>
      <c r="G46" s="533" t="s">
        <v>1940</v>
      </c>
      <c r="H46" s="533">
        <v>1</v>
      </c>
      <c r="I46" s="1612"/>
      <c r="J46" s="1612"/>
      <c r="K46" s="1617"/>
    </row>
    <row r="47" spans="1:11" ht="41.25" customHeight="1">
      <c r="A47" s="1609"/>
      <c r="B47" s="1609"/>
      <c r="C47" s="1609"/>
      <c r="D47" s="533" t="s">
        <v>1131</v>
      </c>
      <c r="E47" s="533" t="s">
        <v>3086</v>
      </c>
      <c r="F47" s="533" t="s">
        <v>148</v>
      </c>
      <c r="G47" s="533" t="s">
        <v>1720</v>
      </c>
      <c r="H47" s="533">
        <v>1</v>
      </c>
      <c r="I47" s="1609"/>
      <c r="J47" s="1609"/>
      <c r="K47" s="1618"/>
    </row>
    <row r="48" spans="1:11" ht="33.75" customHeight="1">
      <c r="A48" s="1679" t="s">
        <v>6543</v>
      </c>
      <c r="B48" s="1679" t="s">
        <v>1231</v>
      </c>
      <c r="C48" s="1645" t="s">
        <v>2814</v>
      </c>
      <c r="D48" s="116" t="s">
        <v>1227</v>
      </c>
      <c r="E48" s="109" t="s">
        <v>3887</v>
      </c>
      <c r="F48" s="109" t="s">
        <v>148</v>
      </c>
      <c r="G48" s="109" t="s">
        <v>1933</v>
      </c>
      <c r="H48" s="116">
        <v>1</v>
      </c>
      <c r="I48" s="1645" t="s">
        <v>79</v>
      </c>
      <c r="J48" s="1645" t="s">
        <v>1046</v>
      </c>
      <c r="K48" s="1673" t="s">
        <v>6544</v>
      </c>
    </row>
    <row r="49" spans="1:11" ht="33.75" customHeight="1">
      <c r="A49" s="1679"/>
      <c r="B49" s="1679"/>
      <c r="C49" s="1645"/>
      <c r="D49" s="116" t="s">
        <v>2622</v>
      </c>
      <c r="E49" s="109" t="s">
        <v>3088</v>
      </c>
      <c r="F49" s="109" t="s">
        <v>17</v>
      </c>
      <c r="G49" s="109" t="s">
        <v>1948</v>
      </c>
      <c r="H49" s="116" t="s">
        <v>1081</v>
      </c>
      <c r="I49" s="1645"/>
      <c r="J49" s="1645"/>
      <c r="K49" s="1673"/>
    </row>
    <row r="50" spans="1:11" ht="42" customHeight="1">
      <c r="A50" s="1679"/>
      <c r="B50" s="1679"/>
      <c r="C50" s="1645"/>
      <c r="D50" s="116" t="s">
        <v>1815</v>
      </c>
      <c r="E50" s="109" t="s">
        <v>3087</v>
      </c>
      <c r="F50" s="109" t="s">
        <v>148</v>
      </c>
      <c r="G50" s="109"/>
      <c r="H50" s="116">
        <v>1</v>
      </c>
      <c r="I50" s="1645"/>
      <c r="J50" s="1645"/>
      <c r="K50" s="1673"/>
    </row>
    <row r="51" spans="1:11" ht="49.5" customHeight="1">
      <c r="A51" s="1639" t="s">
        <v>6484</v>
      </c>
      <c r="B51" s="1639" t="s">
        <v>1232</v>
      </c>
      <c r="C51" s="1639" t="s">
        <v>2815</v>
      </c>
      <c r="D51" s="533" t="s">
        <v>1227</v>
      </c>
      <c r="E51" s="533" t="s">
        <v>3888</v>
      </c>
      <c r="F51" s="533" t="s">
        <v>148</v>
      </c>
      <c r="G51" s="533" t="s">
        <v>1933</v>
      </c>
      <c r="H51" s="533">
        <v>1</v>
      </c>
      <c r="I51" s="1639" t="s">
        <v>79</v>
      </c>
      <c r="J51" s="1639" t="s">
        <v>1046</v>
      </c>
      <c r="K51" s="1616" t="s">
        <v>1961</v>
      </c>
    </row>
    <row r="52" spans="1:11" ht="60.75" customHeight="1">
      <c r="A52" s="1639"/>
      <c r="B52" s="1639"/>
      <c r="C52" s="1639"/>
      <c r="D52" s="533" t="s">
        <v>2970</v>
      </c>
      <c r="E52" s="533" t="s">
        <v>3089</v>
      </c>
      <c r="F52" s="533" t="s">
        <v>17</v>
      </c>
      <c r="G52" s="533" t="s">
        <v>1948</v>
      </c>
      <c r="H52" s="533" t="s">
        <v>1081</v>
      </c>
      <c r="I52" s="1639"/>
      <c r="J52" s="1639"/>
      <c r="K52" s="1617"/>
    </row>
    <row r="53" spans="1:11" s="368" customFormat="1" ht="42" customHeight="1">
      <c r="A53" s="1639"/>
      <c r="B53" s="1639"/>
      <c r="C53" s="1639"/>
      <c r="D53" s="533" t="s">
        <v>1815</v>
      </c>
      <c r="E53" s="533" t="s">
        <v>3086</v>
      </c>
      <c r="F53" s="533" t="s">
        <v>148</v>
      </c>
      <c r="G53" s="533"/>
      <c r="H53" s="533">
        <v>1</v>
      </c>
      <c r="I53" s="1639"/>
      <c r="J53" s="1639"/>
      <c r="K53" s="1618"/>
    </row>
    <row r="54" spans="1:11" s="368" customFormat="1" ht="33.75" customHeight="1">
      <c r="A54" s="1642" t="s">
        <v>6543</v>
      </c>
      <c r="B54" s="1642" t="s">
        <v>1233</v>
      </c>
      <c r="C54" s="1642" t="s">
        <v>2816</v>
      </c>
      <c r="D54" s="116" t="s">
        <v>1227</v>
      </c>
      <c r="E54" s="109" t="s">
        <v>1228</v>
      </c>
      <c r="F54" s="106" t="s">
        <v>147</v>
      </c>
      <c r="G54" s="106" t="s">
        <v>1933</v>
      </c>
      <c r="H54" s="116">
        <v>1</v>
      </c>
      <c r="I54" s="1642" t="s">
        <v>301</v>
      </c>
      <c r="J54" s="1642" t="s">
        <v>1046</v>
      </c>
      <c r="K54" s="1603" t="s">
        <v>6542</v>
      </c>
    </row>
    <row r="55" spans="1:11" s="368" customFormat="1" ht="48" customHeight="1">
      <c r="A55" s="1643"/>
      <c r="B55" s="1643"/>
      <c r="C55" s="1643"/>
      <c r="D55" s="116" t="s">
        <v>1934</v>
      </c>
      <c r="E55" s="116" t="s">
        <v>3090</v>
      </c>
      <c r="F55" s="109" t="s">
        <v>148</v>
      </c>
      <c r="G55" s="109" t="s">
        <v>1720</v>
      </c>
      <c r="H55" s="109">
        <v>1</v>
      </c>
      <c r="I55" s="1643"/>
      <c r="J55" s="1643"/>
      <c r="K55" s="1658"/>
    </row>
    <row r="56" spans="1:11" s="368" customFormat="1" ht="48" customHeight="1">
      <c r="A56" s="1643"/>
      <c r="B56" s="1643"/>
      <c r="C56" s="1643"/>
      <c r="D56" s="116" t="s">
        <v>1944</v>
      </c>
      <c r="E56" s="116" t="s">
        <v>3084</v>
      </c>
      <c r="F56" s="109" t="s">
        <v>254</v>
      </c>
      <c r="G56" s="109" t="s">
        <v>1956</v>
      </c>
      <c r="H56" s="109">
        <v>1</v>
      </c>
      <c r="I56" s="1643"/>
      <c r="J56" s="1643"/>
      <c r="K56" s="1658"/>
    </row>
    <row r="57" spans="1:11" s="368" customFormat="1" ht="32.25" customHeight="1">
      <c r="A57" s="1643"/>
      <c r="B57" s="1643"/>
      <c r="C57" s="1643"/>
      <c r="D57" s="116" t="s">
        <v>1944</v>
      </c>
      <c r="E57" s="116" t="s">
        <v>3085</v>
      </c>
      <c r="F57" s="109" t="s">
        <v>148</v>
      </c>
      <c r="G57" s="109" t="s">
        <v>1940</v>
      </c>
      <c r="H57" s="109">
        <v>1</v>
      </c>
      <c r="I57" s="1643"/>
      <c r="J57" s="1643"/>
      <c r="K57" s="1658"/>
    </row>
    <row r="58" spans="1:11" ht="42" customHeight="1">
      <c r="A58" s="1644"/>
      <c r="B58" s="1644"/>
      <c r="C58" s="1644"/>
      <c r="D58" s="116" t="s">
        <v>1131</v>
      </c>
      <c r="E58" s="109" t="s">
        <v>3086</v>
      </c>
      <c r="F58" s="109" t="s">
        <v>148</v>
      </c>
      <c r="G58" s="109" t="s">
        <v>1720</v>
      </c>
      <c r="H58" s="109">
        <v>1</v>
      </c>
      <c r="I58" s="1644"/>
      <c r="J58" s="1644"/>
      <c r="K58" s="1659"/>
    </row>
    <row r="59" spans="1:11" ht="39" customHeight="1">
      <c r="A59" s="1639"/>
      <c r="B59" s="1639" t="s">
        <v>2023</v>
      </c>
      <c r="C59" s="1639" t="s">
        <v>2817</v>
      </c>
      <c r="D59" s="533" t="s">
        <v>1227</v>
      </c>
      <c r="E59" s="533" t="s">
        <v>3888</v>
      </c>
      <c r="F59" s="532" t="s">
        <v>147</v>
      </c>
      <c r="G59" s="532" t="s">
        <v>1933</v>
      </c>
      <c r="H59" s="533">
        <v>1</v>
      </c>
      <c r="I59" s="1639" t="s">
        <v>79</v>
      </c>
      <c r="J59" s="1639" t="s">
        <v>1046</v>
      </c>
      <c r="K59" s="1616" t="s">
        <v>4921</v>
      </c>
    </row>
    <row r="60" spans="1:11" ht="47.25" customHeight="1">
      <c r="A60" s="1639"/>
      <c r="B60" s="1639"/>
      <c r="C60" s="1639"/>
      <c r="D60" s="533" t="s">
        <v>2970</v>
      </c>
      <c r="E60" s="533" t="s">
        <v>3079</v>
      </c>
      <c r="F60" s="533" t="s">
        <v>17</v>
      </c>
      <c r="G60" s="533" t="s">
        <v>1948</v>
      </c>
      <c r="H60" s="533" t="s">
        <v>1081</v>
      </c>
      <c r="I60" s="1639"/>
      <c r="J60" s="1639"/>
      <c r="K60" s="1617"/>
    </row>
    <row r="61" spans="1:11" ht="42" customHeight="1">
      <c r="A61" s="1639"/>
      <c r="B61" s="1639"/>
      <c r="C61" s="1639"/>
      <c r="D61" s="533" t="s">
        <v>1934</v>
      </c>
      <c r="E61" s="533" t="s">
        <v>3081</v>
      </c>
      <c r="F61" s="533" t="s">
        <v>148</v>
      </c>
      <c r="G61" s="533" t="s">
        <v>1720</v>
      </c>
      <c r="H61" s="533">
        <v>1</v>
      </c>
      <c r="I61" s="1639"/>
      <c r="J61" s="1639"/>
      <c r="K61" s="1618"/>
    </row>
    <row r="62" spans="1:11" ht="39" customHeight="1">
      <c r="A62" s="1679"/>
      <c r="B62" s="1679" t="s">
        <v>2024</v>
      </c>
      <c r="C62" s="1679" t="s">
        <v>2818</v>
      </c>
      <c r="D62" s="116" t="s">
        <v>505</v>
      </c>
      <c r="E62" s="109" t="s">
        <v>3886</v>
      </c>
      <c r="F62" s="109" t="s">
        <v>147</v>
      </c>
      <c r="G62" s="109" t="s">
        <v>1933</v>
      </c>
      <c r="H62" s="116">
        <v>1</v>
      </c>
      <c r="I62" s="1645" t="s">
        <v>79</v>
      </c>
      <c r="J62" s="1645" t="s">
        <v>216</v>
      </c>
      <c r="K62" s="1603" t="s">
        <v>2634</v>
      </c>
    </row>
    <row r="63" spans="1:11" ht="39" customHeight="1">
      <c r="A63" s="1679"/>
      <c r="B63" s="1679"/>
      <c r="C63" s="1679"/>
      <c r="D63" s="116" t="s">
        <v>1934</v>
      </c>
      <c r="E63" s="109" t="s">
        <v>1935</v>
      </c>
      <c r="F63" s="109" t="s">
        <v>147</v>
      </c>
      <c r="G63" s="109" t="s">
        <v>1716</v>
      </c>
      <c r="H63" s="116">
        <v>1</v>
      </c>
      <c r="I63" s="1645"/>
      <c r="J63" s="1645"/>
      <c r="K63" s="1658"/>
    </row>
    <row r="64" spans="1:11" ht="39" customHeight="1">
      <c r="A64" s="1679"/>
      <c r="B64" s="1679"/>
      <c r="C64" s="1679"/>
      <c r="D64" s="1642" t="s">
        <v>1936</v>
      </c>
      <c r="E64" s="109" t="s">
        <v>3889</v>
      </c>
      <c r="F64" s="1601" t="s">
        <v>1950</v>
      </c>
      <c r="G64" s="1601" t="s">
        <v>1948</v>
      </c>
      <c r="H64" s="1642" t="s">
        <v>1937</v>
      </c>
      <c r="I64" s="1645"/>
      <c r="J64" s="1645"/>
      <c r="K64" s="1658"/>
    </row>
    <row r="65" spans="1:11" ht="47.25" customHeight="1">
      <c r="A65" s="1679"/>
      <c r="B65" s="1679"/>
      <c r="C65" s="1679"/>
      <c r="D65" s="1643"/>
      <c r="E65" s="109" t="s">
        <v>3890</v>
      </c>
      <c r="F65" s="1660"/>
      <c r="G65" s="1660"/>
      <c r="H65" s="1643"/>
      <c r="I65" s="1645"/>
      <c r="J65" s="1645"/>
      <c r="K65" s="1658"/>
    </row>
    <row r="66" spans="1:11" s="193" customFormat="1" ht="51" customHeight="1">
      <c r="A66" s="1679"/>
      <c r="B66" s="1679"/>
      <c r="C66" s="1679"/>
      <c r="D66" s="1644"/>
      <c r="E66" s="109" t="s">
        <v>3891</v>
      </c>
      <c r="F66" s="1602"/>
      <c r="G66" s="1602"/>
      <c r="H66" s="1644"/>
      <c r="I66" s="1645"/>
      <c r="J66" s="1645"/>
      <c r="K66" s="1659"/>
    </row>
    <row r="67" spans="1:11" s="193" customFormat="1" ht="33" customHeight="1">
      <c r="A67" s="1639"/>
      <c r="B67" s="1639" t="s">
        <v>2040</v>
      </c>
      <c r="C67" s="1639" t="s">
        <v>2819</v>
      </c>
      <c r="D67" s="532" t="s">
        <v>505</v>
      </c>
      <c r="E67" s="532" t="s">
        <v>3892</v>
      </c>
      <c r="F67" s="532" t="s">
        <v>147</v>
      </c>
      <c r="G67" s="532" t="s">
        <v>1933</v>
      </c>
      <c r="H67" s="532">
        <v>1</v>
      </c>
      <c r="I67" s="1640" t="s">
        <v>301</v>
      </c>
      <c r="J67" s="1639" t="s">
        <v>438</v>
      </c>
      <c r="K67" s="1616" t="s">
        <v>1960</v>
      </c>
    </row>
    <row r="68" spans="1:11" s="193" customFormat="1" ht="33" customHeight="1">
      <c r="A68" s="1639"/>
      <c r="B68" s="1639"/>
      <c r="C68" s="1639"/>
      <c r="D68" s="532" t="s">
        <v>1934</v>
      </c>
      <c r="E68" s="532" t="s">
        <v>1942</v>
      </c>
      <c r="F68" s="532" t="s">
        <v>147</v>
      </c>
      <c r="G68" s="532" t="s">
        <v>1716</v>
      </c>
      <c r="H68" s="532">
        <v>1</v>
      </c>
      <c r="I68" s="1640"/>
      <c r="J68" s="1639"/>
      <c r="K68" s="1617"/>
    </row>
    <row r="69" spans="1:11" s="193" customFormat="1" ht="36.75" customHeight="1">
      <c r="A69" s="1639"/>
      <c r="B69" s="1639"/>
      <c r="C69" s="1639"/>
      <c r="D69" s="532" t="s">
        <v>1815</v>
      </c>
      <c r="E69" s="532" t="s">
        <v>1943</v>
      </c>
      <c r="F69" s="532" t="s">
        <v>147</v>
      </c>
      <c r="G69" s="992" t="s">
        <v>6545</v>
      </c>
      <c r="H69" s="532">
        <v>1</v>
      </c>
      <c r="I69" s="1640"/>
      <c r="J69" s="1640"/>
      <c r="K69" s="1689"/>
    </row>
    <row r="70" spans="1:11" s="290" customFormat="1" ht="45" customHeight="1">
      <c r="A70" s="1639"/>
      <c r="B70" s="1639"/>
      <c r="C70" s="1639"/>
      <c r="D70" s="533" t="s">
        <v>1944</v>
      </c>
      <c r="E70" s="532" t="s">
        <v>1945</v>
      </c>
      <c r="F70" s="532" t="s">
        <v>147</v>
      </c>
      <c r="G70" s="532" t="s">
        <v>1939</v>
      </c>
      <c r="H70" s="532" t="s">
        <v>1952</v>
      </c>
      <c r="I70" s="1640"/>
      <c r="J70" s="1640"/>
      <c r="K70" s="1689"/>
    </row>
    <row r="71" spans="1:11" ht="49.5" customHeight="1">
      <c r="A71" s="1639"/>
      <c r="B71" s="1639"/>
      <c r="C71" s="1639"/>
      <c r="D71" s="533" t="s">
        <v>973</v>
      </c>
      <c r="E71" s="532" t="s">
        <v>1946</v>
      </c>
      <c r="F71" s="532" t="s">
        <v>147</v>
      </c>
      <c r="G71" s="532" t="s">
        <v>1716</v>
      </c>
      <c r="H71" s="532">
        <v>1</v>
      </c>
      <c r="I71" s="1640"/>
      <c r="J71" s="1640"/>
      <c r="K71" s="1690"/>
    </row>
    <row r="72" spans="1:11" ht="39" customHeight="1">
      <c r="A72" s="1679"/>
      <c r="B72" s="1679" t="s">
        <v>2810</v>
      </c>
      <c r="C72" s="1679" t="s">
        <v>2809</v>
      </c>
      <c r="D72" s="116" t="s">
        <v>505</v>
      </c>
      <c r="E72" s="109" t="s">
        <v>2526</v>
      </c>
      <c r="F72" s="109" t="s">
        <v>147</v>
      </c>
      <c r="G72" s="109" t="s">
        <v>1933</v>
      </c>
      <c r="H72" s="116" t="s">
        <v>2529</v>
      </c>
      <c r="I72" s="1645" t="s">
        <v>303</v>
      </c>
      <c r="J72" s="1645" t="s">
        <v>5799</v>
      </c>
      <c r="K72" s="1603" t="s">
        <v>2634</v>
      </c>
    </row>
    <row r="73" spans="1:11" ht="39" customHeight="1">
      <c r="A73" s="1679"/>
      <c r="B73" s="1679"/>
      <c r="C73" s="1679"/>
      <c r="D73" s="116" t="s">
        <v>1815</v>
      </c>
      <c r="E73" s="109" t="s">
        <v>2527</v>
      </c>
      <c r="F73" s="109" t="s">
        <v>147</v>
      </c>
      <c r="G73" s="109" t="s">
        <v>1642</v>
      </c>
      <c r="H73" s="116" t="s">
        <v>2528</v>
      </c>
      <c r="I73" s="1645"/>
      <c r="J73" s="1645"/>
      <c r="K73" s="1658"/>
    </row>
    <row r="74" spans="1:11" ht="39" customHeight="1">
      <c r="A74" s="1679"/>
      <c r="B74" s="1679"/>
      <c r="C74" s="1679"/>
      <c r="D74" s="1642" t="s">
        <v>2523</v>
      </c>
      <c r="E74" s="109" t="s">
        <v>3894</v>
      </c>
      <c r="F74" s="1601" t="s">
        <v>600</v>
      </c>
      <c r="G74" s="1601" t="s">
        <v>1948</v>
      </c>
      <c r="H74" s="1642" t="s">
        <v>66</v>
      </c>
      <c r="I74" s="1645"/>
      <c r="J74" s="1645"/>
      <c r="K74" s="1658"/>
    </row>
    <row r="75" spans="1:11" ht="47.25" customHeight="1">
      <c r="A75" s="1679"/>
      <c r="B75" s="1679"/>
      <c r="C75" s="1679"/>
      <c r="D75" s="1643"/>
      <c r="E75" s="109" t="s">
        <v>3893</v>
      </c>
      <c r="F75" s="1660"/>
      <c r="G75" s="1660"/>
      <c r="H75" s="1643"/>
      <c r="I75" s="1645"/>
      <c r="J75" s="1645"/>
      <c r="K75" s="1658"/>
    </row>
    <row r="76" spans="1:11" s="193" customFormat="1" ht="51" customHeight="1">
      <c r="A76" s="1679"/>
      <c r="B76" s="1679"/>
      <c r="C76" s="1679"/>
      <c r="D76" s="1644"/>
      <c r="E76" s="109" t="s">
        <v>3895</v>
      </c>
      <c r="F76" s="1602"/>
      <c r="G76" s="1602"/>
      <c r="H76" s="1644"/>
      <c r="I76" s="1645"/>
      <c r="J76" s="1645"/>
      <c r="K76" s="1659"/>
    </row>
    <row r="77" spans="1:11" ht="48.75" customHeight="1">
      <c r="A77" s="1608" t="s">
        <v>4293</v>
      </c>
      <c r="B77" s="1639" t="s">
        <v>5942</v>
      </c>
      <c r="C77" s="1639" t="s">
        <v>5801</v>
      </c>
      <c r="D77" s="830" t="s">
        <v>5795</v>
      </c>
      <c r="E77" s="830" t="s">
        <v>5792</v>
      </c>
      <c r="F77" s="829" t="s">
        <v>2058</v>
      </c>
      <c r="G77" s="829"/>
      <c r="H77" s="830" t="s">
        <v>5793</v>
      </c>
      <c r="I77" s="1639" t="s">
        <v>5797</v>
      </c>
      <c r="J77" s="1639" t="s">
        <v>5798</v>
      </c>
      <c r="K77" s="1616"/>
    </row>
    <row r="78" spans="1:11" ht="42" customHeight="1">
      <c r="A78" s="1612"/>
      <c r="B78" s="1639"/>
      <c r="C78" s="1639"/>
      <c r="D78" s="830" t="s">
        <v>505</v>
      </c>
      <c r="E78" s="830" t="s">
        <v>5794</v>
      </c>
      <c r="F78" s="830" t="s">
        <v>147</v>
      </c>
      <c r="G78" s="830" t="s">
        <v>5796</v>
      </c>
      <c r="H78" s="830" t="s">
        <v>2350</v>
      </c>
      <c r="I78" s="1639"/>
      <c r="J78" s="1639"/>
      <c r="K78" s="1618"/>
    </row>
    <row r="79" spans="1:11" ht="49.5" customHeight="1">
      <c r="A79" s="1612"/>
      <c r="B79" s="1645" t="s">
        <v>5943</v>
      </c>
      <c r="C79" s="1645" t="s">
        <v>5802</v>
      </c>
      <c r="D79" s="986" t="s">
        <v>5795</v>
      </c>
      <c r="E79" s="986" t="s">
        <v>5792</v>
      </c>
      <c r="F79" s="987" t="s">
        <v>2058</v>
      </c>
      <c r="G79" s="987"/>
      <c r="H79" s="986" t="s">
        <v>5793</v>
      </c>
      <c r="I79" s="1645" t="s">
        <v>5797</v>
      </c>
      <c r="J79" s="1645" t="s">
        <v>5800</v>
      </c>
      <c r="K79" s="1647"/>
    </row>
    <row r="80" spans="1:11" ht="42" customHeight="1">
      <c r="A80" s="1609"/>
      <c r="B80" s="1645"/>
      <c r="C80" s="1645"/>
      <c r="D80" s="986" t="s">
        <v>505</v>
      </c>
      <c r="E80" s="986" t="s">
        <v>5794</v>
      </c>
      <c r="F80" s="986" t="s">
        <v>147</v>
      </c>
      <c r="G80" s="986" t="s">
        <v>1640</v>
      </c>
      <c r="H80" s="986" t="s">
        <v>2350</v>
      </c>
      <c r="I80" s="1645"/>
      <c r="J80" s="1645"/>
      <c r="K80" s="1649"/>
    </row>
    <row r="81" spans="1:12">
      <c r="A81" s="311"/>
      <c r="B81" s="311"/>
      <c r="C81" s="372">
        <v>11</v>
      </c>
      <c r="D81" s="311"/>
      <c r="E81" s="311"/>
      <c r="F81" s="311"/>
      <c r="G81" s="311"/>
      <c r="H81" s="311"/>
      <c r="I81" s="370"/>
      <c r="J81" s="370"/>
      <c r="K81" s="371"/>
    </row>
    <row r="82" spans="1:12" s="368" customFormat="1" ht="45" customHeight="1">
      <c r="A82" s="264" t="s">
        <v>6518</v>
      </c>
      <c r="B82" s="311"/>
      <c r="C82" s="311"/>
      <c r="D82" s="311"/>
      <c r="E82" s="311"/>
      <c r="F82" s="311"/>
      <c r="G82" s="311"/>
      <c r="H82" s="311"/>
      <c r="I82" s="370"/>
      <c r="J82" s="370"/>
      <c r="K82" s="371"/>
    </row>
    <row r="83" spans="1:12" s="290" customFormat="1" ht="30" customHeight="1">
      <c r="A83" s="184" t="s">
        <v>3781</v>
      </c>
      <c r="B83" s="184" t="s">
        <v>578</v>
      </c>
      <c r="C83" s="184" t="s">
        <v>2289</v>
      </c>
      <c r="D83" s="184" t="s">
        <v>2311</v>
      </c>
      <c r="E83" s="184" t="s">
        <v>2301</v>
      </c>
      <c r="F83" s="184" t="s">
        <v>1714</v>
      </c>
      <c r="G83" s="184" t="s">
        <v>1618</v>
      </c>
      <c r="H83" s="184" t="s">
        <v>156</v>
      </c>
      <c r="I83" s="184" t="s">
        <v>189</v>
      </c>
      <c r="J83" s="186" t="s">
        <v>2314</v>
      </c>
      <c r="K83" s="187" t="s">
        <v>5</v>
      </c>
      <c r="L83" s="368"/>
    </row>
    <row r="84" spans="1:12" s="368" customFormat="1" ht="41.25" customHeight="1">
      <c r="A84" s="344"/>
      <c r="B84" s="344" t="s">
        <v>1234</v>
      </c>
      <c r="C84" s="533" t="s">
        <v>6541</v>
      </c>
      <c r="D84" s="533" t="s">
        <v>1235</v>
      </c>
      <c r="E84" s="532" t="s">
        <v>1236</v>
      </c>
      <c r="F84" s="532" t="s">
        <v>1959</v>
      </c>
      <c r="G84" s="532" t="s">
        <v>1958</v>
      </c>
      <c r="H84" s="533">
        <v>1</v>
      </c>
      <c r="I84" s="532" t="s">
        <v>301</v>
      </c>
      <c r="J84" s="532" t="s">
        <v>351</v>
      </c>
      <c r="K84" s="536" t="s">
        <v>94</v>
      </c>
    </row>
    <row r="85" spans="1:12" s="368" customFormat="1" ht="41.25" customHeight="1">
      <c r="A85" s="1642"/>
      <c r="B85" s="1642" t="s">
        <v>1237</v>
      </c>
      <c r="C85" s="1642" t="s">
        <v>6540</v>
      </c>
      <c r="D85" s="373" t="s">
        <v>1235</v>
      </c>
      <c r="E85" s="106" t="s">
        <v>1236</v>
      </c>
      <c r="F85" s="108" t="s">
        <v>1957</v>
      </c>
      <c r="G85" s="108" t="s">
        <v>1958</v>
      </c>
      <c r="H85" s="116">
        <v>1</v>
      </c>
      <c r="I85" s="1642" t="s">
        <v>301</v>
      </c>
      <c r="J85" s="1642" t="s">
        <v>1046</v>
      </c>
      <c r="K85" s="1603"/>
    </row>
    <row r="86" spans="1:12" s="368" customFormat="1" ht="54.75" customHeight="1">
      <c r="A86" s="1643"/>
      <c r="B86" s="1643"/>
      <c r="C86" s="1643"/>
      <c r="D86" s="116" t="s">
        <v>1815</v>
      </c>
      <c r="E86" s="116" t="s">
        <v>3087</v>
      </c>
      <c r="F86" s="109" t="s">
        <v>148</v>
      </c>
      <c r="G86" s="109" t="s">
        <v>1720</v>
      </c>
      <c r="H86" s="109">
        <v>1</v>
      </c>
      <c r="I86" s="1643"/>
      <c r="J86" s="1643"/>
      <c r="K86" s="1658"/>
    </row>
    <row r="87" spans="1:12" s="368" customFormat="1" ht="54.75" customHeight="1">
      <c r="A87" s="1643"/>
      <c r="B87" s="1643"/>
      <c r="C87" s="1643"/>
      <c r="D87" s="116" t="s">
        <v>1944</v>
      </c>
      <c r="E87" s="116" t="s">
        <v>3084</v>
      </c>
      <c r="F87" s="109" t="s">
        <v>254</v>
      </c>
      <c r="G87" s="109" t="s">
        <v>1956</v>
      </c>
      <c r="H87" s="109">
        <v>1</v>
      </c>
      <c r="I87" s="1643"/>
      <c r="J87" s="1643"/>
      <c r="K87" s="1658"/>
    </row>
    <row r="88" spans="1:12" s="368" customFormat="1" ht="41.25" customHeight="1">
      <c r="A88" s="1643"/>
      <c r="B88" s="1643"/>
      <c r="C88" s="1643"/>
      <c r="D88" s="116" t="s">
        <v>1944</v>
      </c>
      <c r="E88" s="116" t="s">
        <v>3085</v>
      </c>
      <c r="F88" s="109" t="s">
        <v>148</v>
      </c>
      <c r="G88" s="109" t="s">
        <v>1940</v>
      </c>
      <c r="H88" s="109">
        <v>1</v>
      </c>
      <c r="I88" s="1643"/>
      <c r="J88" s="1643"/>
      <c r="K88" s="1658"/>
    </row>
    <row r="89" spans="1:12" ht="39" customHeight="1">
      <c r="A89" s="1644"/>
      <c r="B89" s="1644"/>
      <c r="C89" s="1644"/>
      <c r="D89" s="116" t="s">
        <v>1131</v>
      </c>
      <c r="E89" s="109" t="s">
        <v>3086</v>
      </c>
      <c r="F89" s="109" t="s">
        <v>148</v>
      </c>
      <c r="G89" s="109" t="s">
        <v>1720</v>
      </c>
      <c r="H89" s="109">
        <v>1</v>
      </c>
      <c r="I89" s="1644"/>
      <c r="J89" s="1644"/>
      <c r="K89" s="1659"/>
      <c r="L89" s="1018"/>
    </row>
    <row r="90" spans="1:12" ht="39" customHeight="1">
      <c r="A90" s="1645" t="s">
        <v>6484</v>
      </c>
      <c r="B90" s="1645" t="s">
        <v>2465</v>
      </c>
      <c r="C90" s="1645" t="s">
        <v>6538</v>
      </c>
      <c r="D90" s="373" t="s">
        <v>2241</v>
      </c>
      <c r="E90" s="106" t="s">
        <v>3746</v>
      </c>
      <c r="F90" s="108" t="s">
        <v>147</v>
      </c>
      <c r="G90" s="108" t="s">
        <v>1645</v>
      </c>
      <c r="H90" s="109">
        <v>1</v>
      </c>
      <c r="I90" s="1679" t="s">
        <v>301</v>
      </c>
      <c r="J90" s="1679" t="s">
        <v>216</v>
      </c>
      <c r="K90" s="1673"/>
    </row>
    <row r="91" spans="1:12" s="368" customFormat="1" ht="42" customHeight="1">
      <c r="A91" s="1645"/>
      <c r="B91" s="1645"/>
      <c r="C91" s="1645"/>
      <c r="D91" s="116" t="s">
        <v>1815</v>
      </c>
      <c r="E91" s="116" t="s">
        <v>1943</v>
      </c>
      <c r="F91" s="109" t="s">
        <v>147</v>
      </c>
      <c r="G91" s="109" t="s">
        <v>3745</v>
      </c>
      <c r="H91" s="109">
        <v>1</v>
      </c>
      <c r="I91" s="1679"/>
      <c r="J91" s="1679"/>
      <c r="K91" s="1673"/>
    </row>
    <row r="92" spans="1:12" s="368" customFormat="1" ht="33.75" customHeight="1">
      <c r="A92" s="1608"/>
      <c r="B92" s="1608" t="s">
        <v>1240</v>
      </c>
      <c r="C92" s="1608" t="s">
        <v>6539</v>
      </c>
      <c r="D92" s="533" t="s">
        <v>1235</v>
      </c>
      <c r="E92" s="532" t="s">
        <v>1236</v>
      </c>
      <c r="F92" s="532" t="s">
        <v>1957</v>
      </c>
      <c r="G92" s="532" t="s">
        <v>1958</v>
      </c>
      <c r="H92" s="533">
        <v>1</v>
      </c>
      <c r="I92" s="1608" t="s">
        <v>301</v>
      </c>
      <c r="J92" s="1608" t="s">
        <v>1046</v>
      </c>
      <c r="K92" s="1616"/>
    </row>
    <row r="93" spans="1:12" s="368" customFormat="1" ht="48" customHeight="1">
      <c r="A93" s="1612"/>
      <c r="B93" s="1612"/>
      <c r="C93" s="1612"/>
      <c r="D93" s="533" t="s">
        <v>1934</v>
      </c>
      <c r="E93" s="533" t="s">
        <v>3090</v>
      </c>
      <c r="F93" s="533" t="s">
        <v>148</v>
      </c>
      <c r="G93" s="533" t="s">
        <v>1720</v>
      </c>
      <c r="H93" s="533">
        <v>1</v>
      </c>
      <c r="I93" s="1612"/>
      <c r="J93" s="1612"/>
      <c r="K93" s="1617"/>
    </row>
    <row r="94" spans="1:12" s="368" customFormat="1" ht="48" customHeight="1">
      <c r="A94" s="1612"/>
      <c r="B94" s="1612"/>
      <c r="C94" s="1612"/>
      <c r="D94" s="533" t="s">
        <v>1944</v>
      </c>
      <c r="E94" s="533" t="s">
        <v>3084</v>
      </c>
      <c r="F94" s="533" t="s">
        <v>254</v>
      </c>
      <c r="G94" s="533" t="s">
        <v>1956</v>
      </c>
      <c r="H94" s="533">
        <v>1</v>
      </c>
      <c r="I94" s="1612"/>
      <c r="J94" s="1612"/>
      <c r="K94" s="1617"/>
    </row>
    <row r="95" spans="1:12" s="368" customFormat="1" ht="32.25" customHeight="1">
      <c r="A95" s="1612"/>
      <c r="B95" s="1612"/>
      <c r="C95" s="1612"/>
      <c r="D95" s="533" t="s">
        <v>1944</v>
      </c>
      <c r="E95" s="533" t="s">
        <v>3085</v>
      </c>
      <c r="F95" s="533" t="s">
        <v>148</v>
      </c>
      <c r="G95" s="533" t="s">
        <v>1940</v>
      </c>
      <c r="H95" s="533">
        <v>1</v>
      </c>
      <c r="I95" s="1612"/>
      <c r="J95" s="1612"/>
      <c r="K95" s="1617"/>
    </row>
    <row r="96" spans="1:12" ht="33.75" customHeight="1">
      <c r="A96" s="1609"/>
      <c r="B96" s="1609"/>
      <c r="C96" s="1609"/>
      <c r="D96" s="533" t="s">
        <v>1131</v>
      </c>
      <c r="E96" s="533" t="s">
        <v>3086</v>
      </c>
      <c r="F96" s="533" t="s">
        <v>148</v>
      </c>
      <c r="G96" s="533" t="s">
        <v>1720</v>
      </c>
      <c r="H96" s="533">
        <v>1</v>
      </c>
      <c r="I96" s="1609"/>
      <c r="J96" s="1609"/>
      <c r="K96" s="1618"/>
    </row>
    <row r="97" spans="1:11">
      <c r="A97" s="370"/>
      <c r="B97" s="370"/>
      <c r="C97" s="372">
        <v>4</v>
      </c>
      <c r="D97" s="370"/>
      <c r="E97" s="370"/>
      <c r="F97" s="370"/>
      <c r="G97" s="370"/>
      <c r="H97" s="370"/>
      <c r="I97" s="370"/>
      <c r="J97" s="370"/>
      <c r="K97" s="371"/>
    </row>
    <row r="98" spans="1:11" s="368" customFormat="1" ht="45.75" customHeight="1">
      <c r="A98" s="264" t="s">
        <v>6519</v>
      </c>
      <c r="B98" s="370"/>
      <c r="C98" s="370"/>
      <c r="D98" s="370"/>
      <c r="E98" s="370"/>
      <c r="F98" s="370"/>
      <c r="G98" s="370"/>
      <c r="H98" s="370"/>
      <c r="I98" s="370"/>
      <c r="J98" s="370"/>
      <c r="K98" s="371"/>
    </row>
    <row r="99" spans="1:11" s="368" customFormat="1" ht="31.5" customHeight="1">
      <c r="A99" s="184" t="s">
        <v>3781</v>
      </c>
      <c r="B99" s="184" t="s">
        <v>578</v>
      </c>
      <c r="C99" s="184" t="s">
        <v>2289</v>
      </c>
      <c r="D99" s="184" t="s">
        <v>2311</v>
      </c>
      <c r="E99" s="184" t="s">
        <v>2301</v>
      </c>
      <c r="F99" s="184" t="s">
        <v>1714</v>
      </c>
      <c r="G99" s="184" t="s">
        <v>1618</v>
      </c>
      <c r="H99" s="184" t="s">
        <v>156</v>
      </c>
      <c r="I99" s="184" t="s">
        <v>189</v>
      </c>
      <c r="J99" s="186" t="s">
        <v>2314</v>
      </c>
      <c r="K99" s="187" t="s">
        <v>5</v>
      </c>
    </row>
    <row r="100" spans="1:11" s="368" customFormat="1" ht="103.5" customHeight="1">
      <c r="A100" s="1608" t="s">
        <v>6524</v>
      </c>
      <c r="B100" s="533" t="s">
        <v>2238</v>
      </c>
      <c r="C100" s="533" t="s">
        <v>2820</v>
      </c>
      <c r="D100" s="533" t="s">
        <v>1241</v>
      </c>
      <c r="E100" s="533" t="s">
        <v>2240</v>
      </c>
      <c r="F100" s="533" t="s">
        <v>148</v>
      </c>
      <c r="G100" s="533"/>
      <c r="H100" s="533">
        <v>1</v>
      </c>
      <c r="I100" s="533" t="s">
        <v>78</v>
      </c>
      <c r="J100" s="533" t="s">
        <v>1046</v>
      </c>
      <c r="K100" s="536" t="s">
        <v>2341</v>
      </c>
    </row>
    <row r="101" spans="1:11" s="368" customFormat="1" ht="75.75" customHeight="1">
      <c r="A101" s="1609"/>
      <c r="B101" s="116" t="s">
        <v>2239</v>
      </c>
      <c r="C101" s="116" t="s">
        <v>2821</v>
      </c>
      <c r="D101" s="116" t="s">
        <v>1241</v>
      </c>
      <c r="E101" s="109" t="s">
        <v>2229</v>
      </c>
      <c r="F101" s="109" t="s">
        <v>148</v>
      </c>
      <c r="G101" s="109"/>
      <c r="H101" s="116">
        <v>1</v>
      </c>
      <c r="I101" s="116" t="s">
        <v>78</v>
      </c>
      <c r="J101" s="116" t="s">
        <v>216</v>
      </c>
      <c r="K101" s="217"/>
    </row>
    <row r="102" spans="1:11" s="368" customFormat="1" ht="37.5" customHeight="1">
      <c r="A102" s="1608" t="s">
        <v>6524</v>
      </c>
      <c r="B102" s="1608" t="s">
        <v>2823</v>
      </c>
      <c r="C102" s="1608" t="s">
        <v>6526</v>
      </c>
      <c r="D102" s="533" t="s">
        <v>1241</v>
      </c>
      <c r="E102" s="533" t="s">
        <v>2227</v>
      </c>
      <c r="F102" s="533" t="s">
        <v>148</v>
      </c>
      <c r="G102" s="533"/>
      <c r="H102" s="533">
        <v>1</v>
      </c>
      <c r="I102" s="533" t="s">
        <v>78</v>
      </c>
      <c r="J102" s="1608" t="s">
        <v>1046</v>
      </c>
      <c r="K102" s="1616" t="s">
        <v>6522</v>
      </c>
    </row>
    <row r="103" spans="1:11" s="368" customFormat="1" ht="42.75" customHeight="1">
      <c r="A103" s="1612"/>
      <c r="B103" s="1612"/>
      <c r="C103" s="1612"/>
      <c r="D103" s="533" t="s">
        <v>1241</v>
      </c>
      <c r="E103" s="533" t="s">
        <v>2822</v>
      </c>
      <c r="F103" s="533" t="s">
        <v>148</v>
      </c>
      <c r="G103" s="533"/>
      <c r="H103" s="533" t="s">
        <v>1032</v>
      </c>
      <c r="I103" s="533" t="s">
        <v>78</v>
      </c>
      <c r="J103" s="1612"/>
      <c r="K103" s="1617"/>
    </row>
    <row r="104" spans="1:11" s="368" customFormat="1" ht="37.5" customHeight="1">
      <c r="A104" s="1612"/>
      <c r="B104" s="1609"/>
      <c r="C104" s="1609"/>
      <c r="D104" s="533" t="s">
        <v>1815</v>
      </c>
      <c r="E104" s="533" t="s">
        <v>3087</v>
      </c>
      <c r="F104" s="533" t="s">
        <v>148</v>
      </c>
      <c r="G104" s="533" t="s">
        <v>1947</v>
      </c>
      <c r="H104" s="533" t="s">
        <v>2825</v>
      </c>
      <c r="I104" s="537" t="s">
        <v>267</v>
      </c>
      <c r="J104" s="1609"/>
      <c r="K104" s="1618"/>
    </row>
    <row r="105" spans="1:11" s="368" customFormat="1" ht="47.25" customHeight="1">
      <c r="A105" s="1612"/>
      <c r="B105" s="1642" t="s">
        <v>2824</v>
      </c>
      <c r="C105" s="1642" t="s">
        <v>6527</v>
      </c>
      <c r="D105" s="116" t="s">
        <v>1241</v>
      </c>
      <c r="E105" s="116" t="s">
        <v>2822</v>
      </c>
      <c r="F105" s="116" t="s">
        <v>148</v>
      </c>
      <c r="G105" s="116"/>
      <c r="H105" s="116" t="s">
        <v>3098</v>
      </c>
      <c r="I105" s="116" t="s">
        <v>78</v>
      </c>
      <c r="J105" s="116" t="s">
        <v>216</v>
      </c>
      <c r="K105" s="1647" t="s">
        <v>2897</v>
      </c>
    </row>
    <row r="106" spans="1:11" s="368" customFormat="1" ht="37.5" customHeight="1">
      <c r="A106" s="1609"/>
      <c r="B106" s="1644"/>
      <c r="C106" s="1644"/>
      <c r="D106" s="116" t="s">
        <v>1815</v>
      </c>
      <c r="E106" s="116" t="s">
        <v>3087</v>
      </c>
      <c r="F106" s="116" t="s">
        <v>148</v>
      </c>
      <c r="G106" s="116" t="s">
        <v>1947</v>
      </c>
      <c r="H106" s="116" t="s">
        <v>2825</v>
      </c>
      <c r="I106" s="149" t="s">
        <v>267</v>
      </c>
      <c r="J106" s="116" t="s">
        <v>363</v>
      </c>
      <c r="K106" s="1649"/>
    </row>
    <row r="107" spans="1:11" s="368" customFormat="1" ht="30" customHeight="1">
      <c r="A107" s="1608"/>
      <c r="B107" s="1608" t="s">
        <v>2224</v>
      </c>
      <c r="C107" s="1608" t="s">
        <v>6525</v>
      </c>
      <c r="D107" s="533" t="s">
        <v>1241</v>
      </c>
      <c r="E107" s="533" t="s">
        <v>2227</v>
      </c>
      <c r="F107" s="533" t="s">
        <v>148</v>
      </c>
      <c r="G107" s="533" t="s">
        <v>1720</v>
      </c>
      <c r="H107" s="533">
        <v>1</v>
      </c>
      <c r="I107" s="1608" t="s">
        <v>301</v>
      </c>
      <c r="J107" s="1608" t="s">
        <v>1046</v>
      </c>
      <c r="K107" s="1616"/>
    </row>
    <row r="108" spans="1:11" s="368" customFormat="1" ht="30" customHeight="1">
      <c r="A108" s="1612"/>
      <c r="B108" s="1612"/>
      <c r="C108" s="1612"/>
      <c r="D108" s="533" t="s">
        <v>1241</v>
      </c>
      <c r="E108" s="533" t="s">
        <v>2229</v>
      </c>
      <c r="F108" s="533" t="s">
        <v>148</v>
      </c>
      <c r="G108" s="533" t="s">
        <v>1743</v>
      </c>
      <c r="H108" s="533">
        <v>8</v>
      </c>
      <c r="I108" s="1612"/>
      <c r="J108" s="1612"/>
      <c r="K108" s="1617"/>
    </row>
    <row r="109" spans="1:11" s="368" customFormat="1" ht="30" customHeight="1">
      <c r="A109" s="1612"/>
      <c r="B109" s="1612"/>
      <c r="C109" s="1612"/>
      <c r="D109" s="533" t="s">
        <v>1815</v>
      </c>
      <c r="E109" s="533" t="s">
        <v>3087</v>
      </c>
      <c r="F109" s="533" t="s">
        <v>148</v>
      </c>
      <c r="G109" s="533" t="s">
        <v>1720</v>
      </c>
      <c r="H109" s="533">
        <v>1</v>
      </c>
      <c r="I109" s="1612"/>
      <c r="J109" s="1612"/>
      <c r="K109" s="1617"/>
    </row>
    <row r="110" spans="1:11" s="368" customFormat="1" ht="30" customHeight="1">
      <c r="A110" s="1612"/>
      <c r="B110" s="1612"/>
      <c r="C110" s="1612"/>
      <c r="D110" s="533" t="s">
        <v>1944</v>
      </c>
      <c r="E110" s="533" t="s">
        <v>3084</v>
      </c>
      <c r="F110" s="533" t="s">
        <v>254</v>
      </c>
      <c r="G110" s="533" t="s">
        <v>1956</v>
      </c>
      <c r="H110" s="533">
        <v>1</v>
      </c>
      <c r="I110" s="1612"/>
      <c r="J110" s="1612"/>
      <c r="K110" s="1617"/>
    </row>
    <row r="111" spans="1:11" s="368" customFormat="1" ht="30" customHeight="1">
      <c r="A111" s="1612"/>
      <c r="B111" s="1612"/>
      <c r="C111" s="1612"/>
      <c r="D111" s="533" t="s">
        <v>1944</v>
      </c>
      <c r="E111" s="533" t="s">
        <v>3085</v>
      </c>
      <c r="F111" s="533" t="s">
        <v>148</v>
      </c>
      <c r="G111" s="533" t="s">
        <v>1940</v>
      </c>
      <c r="H111" s="533">
        <v>1</v>
      </c>
      <c r="I111" s="1612"/>
      <c r="J111" s="1612"/>
      <c r="K111" s="1617"/>
    </row>
    <row r="112" spans="1:11" ht="35.25" customHeight="1">
      <c r="A112" s="1612"/>
      <c r="B112" s="1609"/>
      <c r="C112" s="1609"/>
      <c r="D112" s="533" t="s">
        <v>1131</v>
      </c>
      <c r="E112" s="533" t="s">
        <v>3086</v>
      </c>
      <c r="F112" s="533" t="s">
        <v>148</v>
      </c>
      <c r="G112" s="533" t="s">
        <v>1720</v>
      </c>
      <c r="H112" s="533">
        <v>1</v>
      </c>
      <c r="I112" s="1609"/>
      <c r="J112" s="1609"/>
      <c r="K112" s="1618"/>
    </row>
    <row r="113" spans="1:11" s="368" customFormat="1" ht="30" customHeight="1">
      <c r="A113" s="1612"/>
      <c r="B113" s="1642" t="s">
        <v>2225</v>
      </c>
      <c r="C113" s="1642" t="s">
        <v>6528</v>
      </c>
      <c r="D113" s="116" t="s">
        <v>1241</v>
      </c>
      <c r="E113" s="109" t="s">
        <v>2229</v>
      </c>
      <c r="F113" s="109" t="s">
        <v>148</v>
      </c>
      <c r="G113" s="109" t="s">
        <v>1743</v>
      </c>
      <c r="H113" s="116" t="s">
        <v>3</v>
      </c>
      <c r="I113" s="1642" t="s">
        <v>301</v>
      </c>
      <c r="J113" s="1642" t="s">
        <v>216</v>
      </c>
      <c r="K113" s="1603"/>
    </row>
    <row r="114" spans="1:11" s="368" customFormat="1" ht="30" customHeight="1">
      <c r="A114" s="1612"/>
      <c r="B114" s="1643"/>
      <c r="C114" s="1643"/>
      <c r="D114" s="116" t="s">
        <v>1815</v>
      </c>
      <c r="E114" s="116" t="s">
        <v>3087</v>
      </c>
      <c r="F114" s="109" t="s">
        <v>148</v>
      </c>
      <c r="G114" s="109" t="s">
        <v>1720</v>
      </c>
      <c r="H114" s="109">
        <v>1</v>
      </c>
      <c r="I114" s="1643"/>
      <c r="J114" s="1643"/>
      <c r="K114" s="1658"/>
    </row>
    <row r="115" spans="1:11" s="368" customFormat="1" ht="30" customHeight="1">
      <c r="A115" s="1612"/>
      <c r="B115" s="1643"/>
      <c r="C115" s="1643"/>
      <c r="D115" s="116" t="s">
        <v>1944</v>
      </c>
      <c r="E115" s="116" t="s">
        <v>3084</v>
      </c>
      <c r="F115" s="109" t="s">
        <v>254</v>
      </c>
      <c r="G115" s="109" t="s">
        <v>1956</v>
      </c>
      <c r="H115" s="109">
        <v>1</v>
      </c>
      <c r="I115" s="1643"/>
      <c r="J115" s="1643"/>
      <c r="K115" s="1658"/>
    </row>
    <row r="116" spans="1:11" s="368" customFormat="1" ht="30" customHeight="1">
      <c r="A116" s="1612"/>
      <c r="B116" s="1643"/>
      <c r="C116" s="1643"/>
      <c r="D116" s="116" t="s">
        <v>1944</v>
      </c>
      <c r="E116" s="116" t="s">
        <v>3085</v>
      </c>
      <c r="F116" s="109" t="s">
        <v>148</v>
      </c>
      <c r="G116" s="109" t="s">
        <v>1940</v>
      </c>
      <c r="H116" s="109">
        <v>1</v>
      </c>
      <c r="I116" s="1643"/>
      <c r="J116" s="1643"/>
      <c r="K116" s="1658"/>
    </row>
    <row r="117" spans="1:11" ht="35.25" customHeight="1">
      <c r="A117" s="1609"/>
      <c r="B117" s="1644"/>
      <c r="C117" s="1644"/>
      <c r="D117" s="116" t="s">
        <v>1131</v>
      </c>
      <c r="E117" s="109" t="s">
        <v>3086</v>
      </c>
      <c r="F117" s="109" t="s">
        <v>148</v>
      </c>
      <c r="G117" s="109" t="s">
        <v>1720</v>
      </c>
      <c r="H117" s="109">
        <v>1</v>
      </c>
      <c r="I117" s="1644"/>
      <c r="J117" s="1644"/>
      <c r="K117" s="1659"/>
    </row>
    <row r="118" spans="1:11" s="368" customFormat="1" ht="30" customHeight="1">
      <c r="A118" s="1608"/>
      <c r="B118" s="1608" t="s">
        <v>2231</v>
      </c>
      <c r="C118" s="1608" t="s">
        <v>6529</v>
      </c>
      <c r="D118" s="533" t="s">
        <v>2233</v>
      </c>
      <c r="E118" s="533" t="s">
        <v>2226</v>
      </c>
      <c r="F118" s="533" t="s">
        <v>2218</v>
      </c>
      <c r="G118" s="533" t="s">
        <v>1716</v>
      </c>
      <c r="H118" s="533">
        <v>1</v>
      </c>
      <c r="I118" s="1608" t="s">
        <v>301</v>
      </c>
      <c r="J118" s="1608" t="s">
        <v>216</v>
      </c>
      <c r="K118" s="1616"/>
    </row>
    <row r="119" spans="1:11" s="368" customFormat="1" ht="30" customHeight="1">
      <c r="A119" s="1612"/>
      <c r="B119" s="1612"/>
      <c r="C119" s="1612"/>
      <c r="D119" s="533" t="s">
        <v>2233</v>
      </c>
      <c r="E119" s="533" t="s">
        <v>2228</v>
      </c>
      <c r="F119" s="533" t="s">
        <v>2218</v>
      </c>
      <c r="G119" s="533" t="s">
        <v>1919</v>
      </c>
      <c r="H119" s="533">
        <v>8</v>
      </c>
      <c r="I119" s="1612"/>
      <c r="J119" s="1612"/>
      <c r="K119" s="1617"/>
    </row>
    <row r="120" spans="1:11" s="368" customFormat="1" ht="30" customHeight="1">
      <c r="A120" s="1612"/>
      <c r="B120" s="1612"/>
      <c r="C120" s="1612"/>
      <c r="D120" s="533" t="s">
        <v>1934</v>
      </c>
      <c r="E120" s="533" t="s">
        <v>2213</v>
      </c>
      <c r="F120" s="533" t="s">
        <v>2218</v>
      </c>
      <c r="G120" s="533" t="s">
        <v>1716</v>
      </c>
      <c r="H120" s="533">
        <v>1</v>
      </c>
      <c r="I120" s="1612"/>
      <c r="J120" s="1612"/>
      <c r="K120" s="1617"/>
    </row>
    <row r="121" spans="1:11" s="368" customFormat="1" ht="51.75" customHeight="1">
      <c r="A121" s="1612"/>
      <c r="B121" s="1612"/>
      <c r="C121" s="1612"/>
      <c r="D121" s="533" t="s">
        <v>3101</v>
      </c>
      <c r="E121" s="533" t="s">
        <v>323</v>
      </c>
      <c r="F121" s="533" t="s">
        <v>2218</v>
      </c>
      <c r="G121" s="533" t="s">
        <v>1716</v>
      </c>
      <c r="H121" s="533">
        <v>1</v>
      </c>
      <c r="I121" s="1612"/>
      <c r="J121" s="1612"/>
      <c r="K121" s="1617"/>
    </row>
    <row r="122" spans="1:11" s="368" customFormat="1" ht="30" customHeight="1">
      <c r="A122" s="1612"/>
      <c r="B122" s="1612"/>
      <c r="C122" s="1612"/>
      <c r="D122" s="533" t="s">
        <v>1944</v>
      </c>
      <c r="E122" s="533" t="s">
        <v>2226</v>
      </c>
      <c r="F122" s="533" t="s">
        <v>2218</v>
      </c>
      <c r="G122" s="533" t="s">
        <v>2234</v>
      </c>
      <c r="H122" s="533">
        <v>1</v>
      </c>
      <c r="I122" s="1612"/>
      <c r="J122" s="1612"/>
      <c r="K122" s="1617"/>
    </row>
    <row r="123" spans="1:11" ht="35.25" customHeight="1">
      <c r="A123" s="1612"/>
      <c r="B123" s="1609"/>
      <c r="C123" s="1609"/>
      <c r="D123" s="533" t="s">
        <v>1944</v>
      </c>
      <c r="E123" s="533" t="s">
        <v>2215</v>
      </c>
      <c r="F123" s="533" t="s">
        <v>2218</v>
      </c>
      <c r="G123" s="533" t="s">
        <v>2235</v>
      </c>
      <c r="H123" s="533">
        <v>1</v>
      </c>
      <c r="I123" s="1609"/>
      <c r="J123" s="1609"/>
      <c r="K123" s="1618"/>
    </row>
    <row r="124" spans="1:11" s="368" customFormat="1" ht="30" customHeight="1">
      <c r="A124" s="1612"/>
      <c r="B124" s="1642" t="s">
        <v>2232</v>
      </c>
      <c r="C124" s="1642" t="s">
        <v>6530</v>
      </c>
      <c r="D124" s="116" t="s">
        <v>2233</v>
      </c>
      <c r="E124" s="109" t="s">
        <v>2228</v>
      </c>
      <c r="F124" s="109" t="s">
        <v>2218</v>
      </c>
      <c r="G124" s="109" t="s">
        <v>1919</v>
      </c>
      <c r="H124" s="116" t="s">
        <v>2230</v>
      </c>
      <c r="I124" s="1642" t="s">
        <v>301</v>
      </c>
      <c r="J124" s="1642" t="s">
        <v>216</v>
      </c>
      <c r="K124" s="1603"/>
    </row>
    <row r="125" spans="1:11" s="368" customFormat="1" ht="30" customHeight="1">
      <c r="A125" s="1612"/>
      <c r="B125" s="1643"/>
      <c r="C125" s="1643"/>
      <c r="D125" s="116" t="s">
        <v>1934</v>
      </c>
      <c r="E125" s="116" t="s">
        <v>2213</v>
      </c>
      <c r="F125" s="109" t="s">
        <v>2218</v>
      </c>
      <c r="G125" s="109" t="s">
        <v>1716</v>
      </c>
      <c r="H125" s="109">
        <v>1</v>
      </c>
      <c r="I125" s="1643"/>
      <c r="J125" s="1643"/>
      <c r="K125" s="1658"/>
    </row>
    <row r="126" spans="1:11" s="368" customFormat="1" ht="57.75" customHeight="1">
      <c r="A126" s="1612"/>
      <c r="B126" s="1643"/>
      <c r="C126" s="1643"/>
      <c r="D126" s="116" t="s">
        <v>3101</v>
      </c>
      <c r="E126" s="116" t="s">
        <v>323</v>
      </c>
      <c r="F126" s="109" t="s">
        <v>2218</v>
      </c>
      <c r="G126" s="109" t="s">
        <v>1716</v>
      </c>
      <c r="H126" s="109">
        <v>1</v>
      </c>
      <c r="I126" s="1643"/>
      <c r="J126" s="1643"/>
      <c r="K126" s="1658"/>
    </row>
    <row r="127" spans="1:11" s="368" customFormat="1" ht="30" customHeight="1">
      <c r="A127" s="1612"/>
      <c r="B127" s="1643"/>
      <c r="C127" s="1643"/>
      <c r="D127" s="116" t="s">
        <v>1944</v>
      </c>
      <c r="E127" s="116" t="s">
        <v>2226</v>
      </c>
      <c r="F127" s="109" t="s">
        <v>2218</v>
      </c>
      <c r="G127" s="109" t="s">
        <v>2234</v>
      </c>
      <c r="H127" s="109">
        <v>1</v>
      </c>
      <c r="I127" s="1643"/>
      <c r="J127" s="1643"/>
      <c r="K127" s="1658"/>
    </row>
    <row r="128" spans="1:11" ht="46.5" customHeight="1">
      <c r="A128" s="1609"/>
      <c r="B128" s="1644"/>
      <c r="C128" s="1644"/>
      <c r="D128" s="116" t="s">
        <v>1944</v>
      </c>
      <c r="E128" s="109" t="s">
        <v>2215</v>
      </c>
      <c r="F128" s="109" t="s">
        <v>2218</v>
      </c>
      <c r="G128" s="109" t="s">
        <v>2235</v>
      </c>
      <c r="H128" s="109">
        <v>1</v>
      </c>
      <c r="I128" s="1644"/>
      <c r="J128" s="1644"/>
      <c r="K128" s="1659"/>
    </row>
    <row r="129" spans="1:11" s="368" customFormat="1" ht="52.5" customHeight="1">
      <c r="A129" s="842"/>
      <c r="B129" s="533" t="s">
        <v>2826</v>
      </c>
      <c r="C129" s="533" t="s">
        <v>6531</v>
      </c>
      <c r="D129" s="533" t="s">
        <v>1241</v>
      </c>
      <c r="E129" s="533" t="s">
        <v>1242</v>
      </c>
      <c r="F129" s="533" t="s">
        <v>148</v>
      </c>
      <c r="G129" s="533" t="s">
        <v>1717</v>
      </c>
      <c r="H129" s="533">
        <v>1</v>
      </c>
      <c r="I129" s="533" t="s">
        <v>1076</v>
      </c>
      <c r="J129" s="533" t="s">
        <v>1046</v>
      </c>
      <c r="K129" s="536" t="s">
        <v>2237</v>
      </c>
    </row>
    <row r="130" spans="1:11" s="368" customFormat="1" ht="30" customHeight="1">
      <c r="A130" s="1642"/>
      <c r="B130" s="1642" t="s">
        <v>2827</v>
      </c>
      <c r="C130" s="1642" t="s">
        <v>6532</v>
      </c>
      <c r="D130" s="116" t="s">
        <v>1241</v>
      </c>
      <c r="E130" s="109" t="s">
        <v>1242</v>
      </c>
      <c r="F130" s="109" t="s">
        <v>148</v>
      </c>
      <c r="G130" s="109" t="s">
        <v>1717</v>
      </c>
      <c r="H130" s="109">
        <v>1</v>
      </c>
      <c r="I130" s="1642" t="s">
        <v>301</v>
      </c>
      <c r="J130" s="1642" t="s">
        <v>1046</v>
      </c>
      <c r="K130" s="1603"/>
    </row>
    <row r="131" spans="1:11" s="368" customFormat="1" ht="30" customHeight="1">
      <c r="A131" s="1643"/>
      <c r="B131" s="1643"/>
      <c r="C131" s="1643"/>
      <c r="D131" s="116" t="s">
        <v>1944</v>
      </c>
      <c r="E131" s="116" t="s">
        <v>3084</v>
      </c>
      <c r="F131" s="109" t="s">
        <v>254</v>
      </c>
      <c r="G131" s="109" t="s">
        <v>2236</v>
      </c>
      <c r="H131" s="109">
        <v>1</v>
      </c>
      <c r="I131" s="1643"/>
      <c r="J131" s="1643"/>
      <c r="K131" s="1658"/>
    </row>
    <row r="132" spans="1:11" s="368" customFormat="1" ht="30" customHeight="1">
      <c r="A132" s="1643"/>
      <c r="B132" s="1643"/>
      <c r="C132" s="1643"/>
      <c r="D132" s="116" t="s">
        <v>1944</v>
      </c>
      <c r="E132" s="116" t="s">
        <v>3085</v>
      </c>
      <c r="F132" s="109" t="s">
        <v>148</v>
      </c>
      <c r="G132" s="109" t="s">
        <v>1940</v>
      </c>
      <c r="H132" s="109">
        <v>1</v>
      </c>
      <c r="I132" s="1643"/>
      <c r="J132" s="1643"/>
      <c r="K132" s="1658"/>
    </row>
    <row r="133" spans="1:11" ht="37.5" customHeight="1">
      <c r="A133" s="1644"/>
      <c r="B133" s="1644"/>
      <c r="C133" s="1644"/>
      <c r="D133" s="116" t="s">
        <v>1131</v>
      </c>
      <c r="E133" s="109" t="s">
        <v>3086</v>
      </c>
      <c r="F133" s="109" t="s">
        <v>148</v>
      </c>
      <c r="G133" s="109" t="s">
        <v>1720</v>
      </c>
      <c r="H133" s="109">
        <v>1</v>
      </c>
      <c r="I133" s="1644"/>
      <c r="J133" s="1644"/>
      <c r="K133" s="1659"/>
    </row>
    <row r="134" spans="1:11" s="368" customFormat="1" ht="45" customHeight="1">
      <c r="A134" s="1608" t="s">
        <v>6523</v>
      </c>
      <c r="B134" s="1608" t="s">
        <v>2828</v>
      </c>
      <c r="C134" s="1608" t="s">
        <v>6533</v>
      </c>
      <c r="D134" s="533" t="s">
        <v>1241</v>
      </c>
      <c r="E134" s="533" t="s">
        <v>1242</v>
      </c>
      <c r="F134" s="533" t="s">
        <v>148</v>
      </c>
      <c r="G134" s="533" t="s">
        <v>1720</v>
      </c>
      <c r="H134" s="988" t="s">
        <v>2825</v>
      </c>
      <c r="I134" s="533" t="s">
        <v>1076</v>
      </c>
      <c r="J134" s="533" t="s">
        <v>1046</v>
      </c>
      <c r="K134" s="1616" t="s">
        <v>3743</v>
      </c>
    </row>
    <row r="135" spans="1:11" s="368" customFormat="1" ht="51.75" customHeight="1">
      <c r="A135" s="1609"/>
      <c r="B135" s="1609"/>
      <c r="C135" s="1609"/>
      <c r="D135" s="533" t="s">
        <v>1815</v>
      </c>
      <c r="E135" s="533" t="s">
        <v>3087</v>
      </c>
      <c r="F135" s="533" t="s">
        <v>148</v>
      </c>
      <c r="G135" s="533" t="s">
        <v>1947</v>
      </c>
      <c r="H135" s="533" t="s">
        <v>2825</v>
      </c>
      <c r="I135" s="537" t="s">
        <v>267</v>
      </c>
      <c r="J135" s="533" t="s">
        <v>363</v>
      </c>
      <c r="K135" s="1618"/>
    </row>
    <row r="136" spans="1:11" s="368" customFormat="1" ht="30" customHeight="1">
      <c r="A136" s="1642"/>
      <c r="B136" s="1642" t="s">
        <v>2829</v>
      </c>
      <c r="C136" s="1642" t="s">
        <v>6534</v>
      </c>
      <c r="D136" s="116" t="s">
        <v>1241</v>
      </c>
      <c r="E136" s="109" t="s">
        <v>1242</v>
      </c>
      <c r="F136" s="109" t="s">
        <v>148</v>
      </c>
      <c r="G136" s="109" t="s">
        <v>1717</v>
      </c>
      <c r="H136" s="109">
        <v>1</v>
      </c>
      <c r="I136" s="1642" t="s">
        <v>301</v>
      </c>
      <c r="J136" s="1642" t="s">
        <v>1955</v>
      </c>
      <c r="K136" s="1603"/>
    </row>
    <row r="137" spans="1:11" s="368" customFormat="1" ht="30" customHeight="1">
      <c r="A137" s="1643"/>
      <c r="B137" s="1643"/>
      <c r="C137" s="1643"/>
      <c r="D137" s="116" t="s">
        <v>1815</v>
      </c>
      <c r="E137" s="116" t="s">
        <v>3087</v>
      </c>
      <c r="F137" s="109" t="s">
        <v>148</v>
      </c>
      <c r="G137" s="109" t="s">
        <v>1720</v>
      </c>
      <c r="H137" s="109">
        <v>1</v>
      </c>
      <c r="I137" s="1643"/>
      <c r="J137" s="1643"/>
      <c r="K137" s="1658"/>
    </row>
    <row r="138" spans="1:11" s="368" customFormat="1" ht="30" customHeight="1">
      <c r="A138" s="1643"/>
      <c r="B138" s="1643"/>
      <c r="C138" s="1643"/>
      <c r="D138" s="116" t="s">
        <v>1944</v>
      </c>
      <c r="E138" s="116" t="s">
        <v>3084</v>
      </c>
      <c r="F138" s="109" t="s">
        <v>254</v>
      </c>
      <c r="G138" s="109" t="s">
        <v>1956</v>
      </c>
      <c r="H138" s="109">
        <v>1</v>
      </c>
      <c r="I138" s="1643"/>
      <c r="J138" s="1643"/>
      <c r="K138" s="1658"/>
    </row>
    <row r="139" spans="1:11" s="368" customFormat="1" ht="30" customHeight="1">
      <c r="A139" s="1643"/>
      <c r="B139" s="1643"/>
      <c r="C139" s="1643"/>
      <c r="D139" s="116" t="s">
        <v>1944</v>
      </c>
      <c r="E139" s="116" t="s">
        <v>3085</v>
      </c>
      <c r="F139" s="109" t="s">
        <v>148</v>
      </c>
      <c r="G139" s="109" t="s">
        <v>1940</v>
      </c>
      <c r="H139" s="109">
        <v>1</v>
      </c>
      <c r="I139" s="1643"/>
      <c r="J139" s="1643"/>
      <c r="K139" s="1658"/>
    </row>
    <row r="140" spans="1:11" s="368" customFormat="1" ht="30" customHeight="1">
      <c r="A140" s="1644"/>
      <c r="B140" s="1644"/>
      <c r="C140" s="1644"/>
      <c r="D140" s="116" t="s">
        <v>1131</v>
      </c>
      <c r="E140" s="109" t="s">
        <v>3086</v>
      </c>
      <c r="F140" s="109" t="s">
        <v>148</v>
      </c>
      <c r="G140" s="109" t="s">
        <v>1720</v>
      </c>
      <c r="H140" s="109">
        <v>1</v>
      </c>
      <c r="I140" s="1644"/>
      <c r="J140" s="1644"/>
      <c r="K140" s="1659"/>
    </row>
    <row r="141" spans="1:11" s="368" customFormat="1" ht="30" customHeight="1">
      <c r="A141" s="1639"/>
      <c r="B141" s="1639" t="s">
        <v>2830</v>
      </c>
      <c r="C141" s="1639" t="s">
        <v>6535</v>
      </c>
      <c r="D141" s="1360" t="s">
        <v>1241</v>
      </c>
      <c r="E141" s="1360" t="s">
        <v>1242</v>
      </c>
      <c r="F141" s="1360" t="s">
        <v>148</v>
      </c>
      <c r="G141" s="1360" t="s">
        <v>1717</v>
      </c>
      <c r="H141" s="1360">
        <v>1</v>
      </c>
      <c r="I141" s="1639" t="s">
        <v>301</v>
      </c>
      <c r="J141" s="1639" t="s">
        <v>1046</v>
      </c>
      <c r="K141" s="1641"/>
    </row>
    <row r="142" spans="1:11" s="368" customFormat="1" ht="30" customHeight="1">
      <c r="A142" s="1639"/>
      <c r="B142" s="1639"/>
      <c r="C142" s="1639"/>
      <c r="D142" s="1360" t="s">
        <v>1934</v>
      </c>
      <c r="E142" s="1360" t="s">
        <v>3090</v>
      </c>
      <c r="F142" s="1360" t="s">
        <v>148</v>
      </c>
      <c r="G142" s="1360" t="s">
        <v>1720</v>
      </c>
      <c r="H142" s="1360">
        <v>1</v>
      </c>
      <c r="I142" s="1639"/>
      <c r="J142" s="1639"/>
      <c r="K142" s="1641"/>
    </row>
    <row r="143" spans="1:11" s="368" customFormat="1" ht="30" customHeight="1">
      <c r="A143" s="1639"/>
      <c r="B143" s="1639"/>
      <c r="C143" s="1639"/>
      <c r="D143" s="1360" t="s">
        <v>1944</v>
      </c>
      <c r="E143" s="1360" t="s">
        <v>3084</v>
      </c>
      <c r="F143" s="1360" t="s">
        <v>254</v>
      </c>
      <c r="G143" s="1360" t="s">
        <v>1956</v>
      </c>
      <c r="H143" s="1360">
        <v>1</v>
      </c>
      <c r="I143" s="1639"/>
      <c r="J143" s="1639"/>
      <c r="K143" s="1641"/>
    </row>
    <row r="144" spans="1:11" s="368" customFormat="1" ht="30" customHeight="1">
      <c r="A144" s="1639"/>
      <c r="B144" s="1639"/>
      <c r="C144" s="1639"/>
      <c r="D144" s="1360" t="s">
        <v>1944</v>
      </c>
      <c r="E144" s="1360" t="s">
        <v>3085</v>
      </c>
      <c r="F144" s="1360" t="s">
        <v>148</v>
      </c>
      <c r="G144" s="1360" t="s">
        <v>1940</v>
      </c>
      <c r="H144" s="1360">
        <v>1</v>
      </c>
      <c r="I144" s="1639"/>
      <c r="J144" s="1639"/>
      <c r="K144" s="1641"/>
    </row>
    <row r="145" spans="1:11">
      <c r="A145" s="1639"/>
      <c r="B145" s="1639"/>
      <c r="C145" s="1639"/>
      <c r="D145" s="1360" t="s">
        <v>1131</v>
      </c>
      <c r="E145" s="1360" t="s">
        <v>3086</v>
      </c>
      <c r="F145" s="1360" t="s">
        <v>148</v>
      </c>
      <c r="G145" s="1360" t="s">
        <v>1720</v>
      </c>
      <c r="H145" s="1360">
        <v>1</v>
      </c>
      <c r="I145" s="1639"/>
      <c r="J145" s="1639"/>
      <c r="K145" s="1641"/>
    </row>
    <row r="146" spans="1:11" s="368" customFormat="1" ht="45.75" customHeight="1">
      <c r="A146" s="1645" t="s">
        <v>7793</v>
      </c>
      <c r="B146" s="1645" t="s">
        <v>7748</v>
      </c>
      <c r="C146" s="1645" t="s">
        <v>7749</v>
      </c>
      <c r="D146" s="1362" t="s">
        <v>7750</v>
      </c>
      <c r="E146" s="1364" t="s">
        <v>7752</v>
      </c>
      <c r="F146" s="1364" t="s">
        <v>2058</v>
      </c>
      <c r="G146" s="1364"/>
      <c r="H146" s="1364" t="s">
        <v>3793</v>
      </c>
      <c r="I146" s="1645" t="s">
        <v>7754</v>
      </c>
      <c r="J146" s="1645" t="s">
        <v>7739</v>
      </c>
      <c r="K146" s="1603" t="s">
        <v>7756</v>
      </c>
    </row>
    <row r="147" spans="1:11" s="368" customFormat="1" ht="45.75" customHeight="1">
      <c r="A147" s="1645"/>
      <c r="B147" s="1645"/>
      <c r="C147" s="1645"/>
      <c r="D147" s="1362" t="s">
        <v>7751</v>
      </c>
      <c r="E147" s="1362" t="s">
        <v>7753</v>
      </c>
      <c r="F147" s="1364" t="s">
        <v>2058</v>
      </c>
      <c r="G147" s="1364"/>
      <c r="H147" s="1364" t="s">
        <v>3793</v>
      </c>
      <c r="I147" s="1645"/>
      <c r="J147" s="1645"/>
      <c r="K147" s="1658"/>
    </row>
    <row r="148" spans="1:11" s="368" customFormat="1" ht="30" customHeight="1">
      <c r="A148" s="1645"/>
      <c r="B148" s="1645"/>
      <c r="C148" s="1645"/>
      <c r="D148" s="1362" t="s">
        <v>2233</v>
      </c>
      <c r="E148" s="1362" t="s">
        <v>2226</v>
      </c>
      <c r="F148" s="1364" t="s">
        <v>147</v>
      </c>
      <c r="G148" s="1364" t="s">
        <v>1716</v>
      </c>
      <c r="H148" s="1364">
        <v>1</v>
      </c>
      <c r="I148" s="1645"/>
      <c r="J148" s="1645"/>
      <c r="K148" s="1658"/>
    </row>
    <row r="149" spans="1:11" s="368" customFormat="1" ht="45.75" customHeight="1">
      <c r="A149" s="1645"/>
      <c r="B149" s="1645" t="s">
        <v>7759</v>
      </c>
      <c r="C149" s="1645" t="s">
        <v>7755</v>
      </c>
      <c r="D149" s="1362" t="s">
        <v>7750</v>
      </c>
      <c r="E149" s="1364" t="s">
        <v>7752</v>
      </c>
      <c r="F149" s="1364" t="s">
        <v>2058</v>
      </c>
      <c r="G149" s="1364"/>
      <c r="H149" s="1364" t="s">
        <v>3793</v>
      </c>
      <c r="I149" s="1645" t="s">
        <v>7754</v>
      </c>
      <c r="J149" s="1645" t="s">
        <v>7747</v>
      </c>
      <c r="K149" s="1658"/>
    </row>
    <row r="150" spans="1:11" s="368" customFormat="1" ht="45.75" customHeight="1">
      <c r="A150" s="1645"/>
      <c r="B150" s="1645"/>
      <c r="C150" s="1645"/>
      <c r="D150" s="1362" t="s">
        <v>7751</v>
      </c>
      <c r="E150" s="1362" t="s">
        <v>7753</v>
      </c>
      <c r="F150" s="1364" t="s">
        <v>2058</v>
      </c>
      <c r="G150" s="1364"/>
      <c r="H150" s="1364" t="s">
        <v>3793</v>
      </c>
      <c r="I150" s="1645"/>
      <c r="J150" s="1645"/>
      <c r="K150" s="1658"/>
    </row>
    <row r="151" spans="1:11" s="368" customFormat="1" ht="30" customHeight="1">
      <c r="A151" s="1645"/>
      <c r="B151" s="1645"/>
      <c r="C151" s="1645"/>
      <c r="D151" s="1362" t="s">
        <v>2233</v>
      </c>
      <c r="E151" s="1362" t="s">
        <v>2228</v>
      </c>
      <c r="F151" s="1364" t="s">
        <v>147</v>
      </c>
      <c r="G151" s="1364" t="s">
        <v>1919</v>
      </c>
      <c r="H151" s="1364">
        <v>1</v>
      </c>
      <c r="I151" s="1645"/>
      <c r="J151" s="1645"/>
      <c r="K151" s="1659"/>
    </row>
    <row r="152" spans="1:11" s="368" customFormat="1" ht="45.75" customHeight="1">
      <c r="A152" s="1645" t="s">
        <v>7793</v>
      </c>
      <c r="B152" s="1645" t="s">
        <v>7760</v>
      </c>
      <c r="C152" s="1645" t="s">
        <v>7757</v>
      </c>
      <c r="D152" s="1362" t="s">
        <v>7750</v>
      </c>
      <c r="E152" s="1364" t="s">
        <v>7752</v>
      </c>
      <c r="F152" s="1364" t="s">
        <v>2058</v>
      </c>
      <c r="G152" s="1364"/>
      <c r="H152" s="1364" t="s">
        <v>3793</v>
      </c>
      <c r="I152" s="1645" t="s">
        <v>7754</v>
      </c>
      <c r="J152" s="1645" t="s">
        <v>7739</v>
      </c>
      <c r="K152" s="1603" t="s">
        <v>7762</v>
      </c>
    </row>
    <row r="153" spans="1:11" s="368" customFormat="1" ht="30" customHeight="1">
      <c r="A153" s="1645"/>
      <c r="B153" s="1645"/>
      <c r="C153" s="1645"/>
      <c r="D153" s="1362" t="s">
        <v>2233</v>
      </c>
      <c r="E153" s="1362" t="s">
        <v>2226</v>
      </c>
      <c r="F153" s="1364" t="s">
        <v>147</v>
      </c>
      <c r="G153" s="1364" t="s">
        <v>1716</v>
      </c>
      <c r="H153" s="1364">
        <v>1</v>
      </c>
      <c r="I153" s="1645"/>
      <c r="J153" s="1645"/>
      <c r="K153" s="1658"/>
    </row>
    <row r="154" spans="1:11" s="368" customFormat="1" ht="45.75" customHeight="1">
      <c r="A154" s="1645"/>
      <c r="B154" s="1645" t="s">
        <v>7761</v>
      </c>
      <c r="C154" s="1645" t="s">
        <v>7758</v>
      </c>
      <c r="D154" s="1362" t="s">
        <v>7750</v>
      </c>
      <c r="E154" s="1364" t="s">
        <v>7752</v>
      </c>
      <c r="F154" s="1364" t="s">
        <v>2058</v>
      </c>
      <c r="G154" s="1364"/>
      <c r="H154" s="1364" t="s">
        <v>3793</v>
      </c>
      <c r="I154" s="1645" t="s">
        <v>7754</v>
      </c>
      <c r="J154" s="1645" t="s">
        <v>7747</v>
      </c>
      <c r="K154" s="1658"/>
    </row>
    <row r="155" spans="1:11" s="368" customFormat="1" ht="30" customHeight="1">
      <c r="A155" s="1645"/>
      <c r="B155" s="1645"/>
      <c r="C155" s="1645"/>
      <c r="D155" s="1362" t="s">
        <v>2233</v>
      </c>
      <c r="E155" s="1362" t="s">
        <v>2228</v>
      </c>
      <c r="F155" s="1364" t="s">
        <v>147</v>
      </c>
      <c r="G155" s="1364" t="s">
        <v>1919</v>
      </c>
      <c r="H155" s="1364">
        <v>1</v>
      </c>
      <c r="I155" s="1645"/>
      <c r="J155" s="1645"/>
      <c r="K155" s="1659"/>
    </row>
    <row r="156" spans="1:11">
      <c r="C156" s="374">
        <v>9</v>
      </c>
    </row>
    <row r="157" spans="1:11" s="368" customFormat="1" ht="45" customHeight="1">
      <c r="A157" s="264" t="s">
        <v>6520</v>
      </c>
      <c r="B157" s="370"/>
      <c r="C157" s="370"/>
      <c r="D157" s="370"/>
      <c r="E157" s="370"/>
      <c r="F157" s="370"/>
      <c r="G157" s="370"/>
      <c r="H157" s="370"/>
      <c r="I157" s="370"/>
      <c r="J157" s="370"/>
      <c r="K157" s="371"/>
    </row>
    <row r="158" spans="1:11" s="368" customFormat="1" ht="30.75" customHeight="1">
      <c r="A158" s="184" t="s">
        <v>3781</v>
      </c>
      <c r="B158" s="184" t="s">
        <v>578</v>
      </c>
      <c r="C158" s="184" t="s">
        <v>2289</v>
      </c>
      <c r="D158" s="184" t="s">
        <v>2311</v>
      </c>
      <c r="E158" s="184" t="s">
        <v>2301</v>
      </c>
      <c r="F158" s="184" t="s">
        <v>1714</v>
      </c>
      <c r="G158" s="184" t="s">
        <v>1618</v>
      </c>
      <c r="H158" s="184" t="s">
        <v>156</v>
      </c>
      <c r="I158" s="184" t="s">
        <v>189</v>
      </c>
      <c r="J158" s="186" t="s">
        <v>2314</v>
      </c>
      <c r="K158" s="187" t="s">
        <v>5</v>
      </c>
    </row>
    <row r="159" spans="1:11" s="368" customFormat="1" ht="31.5" customHeight="1">
      <c r="A159" s="1642"/>
      <c r="B159" s="1642" t="s">
        <v>8461</v>
      </c>
      <c r="C159" s="1642" t="s">
        <v>8462</v>
      </c>
      <c r="D159" s="116" t="s">
        <v>1389</v>
      </c>
      <c r="E159" s="109" t="s">
        <v>1963</v>
      </c>
      <c r="F159" s="109" t="s">
        <v>147</v>
      </c>
      <c r="G159" s="109" t="s">
        <v>1635</v>
      </c>
      <c r="H159" s="116">
        <v>1</v>
      </c>
      <c r="I159" s="1642" t="s">
        <v>301</v>
      </c>
      <c r="J159" s="1642" t="s">
        <v>2</v>
      </c>
      <c r="K159" s="1603"/>
    </row>
    <row r="160" spans="1:11" s="368" customFormat="1" ht="31.5" customHeight="1">
      <c r="A160" s="1643"/>
      <c r="B160" s="1643"/>
      <c r="C160" s="1643"/>
      <c r="D160" s="116" t="s">
        <v>1815</v>
      </c>
      <c r="E160" s="109" t="s">
        <v>1943</v>
      </c>
      <c r="F160" s="109" t="s">
        <v>147</v>
      </c>
      <c r="G160" s="109" t="s">
        <v>1716</v>
      </c>
      <c r="H160" s="116">
        <v>1</v>
      </c>
      <c r="I160" s="1643"/>
      <c r="J160" s="1643"/>
      <c r="K160" s="1658"/>
    </row>
    <row r="161" spans="1:11" s="368" customFormat="1" ht="31.5" customHeight="1">
      <c r="A161" s="1643"/>
      <c r="B161" s="1643"/>
      <c r="C161" s="1643"/>
      <c r="D161" s="109" t="s">
        <v>1944</v>
      </c>
      <c r="E161" s="109" t="s">
        <v>1953</v>
      </c>
      <c r="F161" s="109" t="s">
        <v>1941</v>
      </c>
      <c r="G161" s="109" t="s">
        <v>8494</v>
      </c>
      <c r="H161" s="116">
        <v>1</v>
      </c>
      <c r="I161" s="1643"/>
      <c r="J161" s="1643"/>
      <c r="K161" s="1658"/>
    </row>
    <row r="162" spans="1:11" s="368" customFormat="1" ht="31.5" customHeight="1">
      <c r="A162" s="1643"/>
      <c r="B162" s="1643"/>
      <c r="C162" s="1643"/>
      <c r="D162" s="109" t="s">
        <v>1964</v>
      </c>
      <c r="E162" s="109" t="s">
        <v>1945</v>
      </c>
      <c r="F162" s="109" t="s">
        <v>147</v>
      </c>
      <c r="G162" s="109" t="s">
        <v>1939</v>
      </c>
      <c r="H162" s="116">
        <v>1</v>
      </c>
      <c r="I162" s="1643"/>
      <c r="J162" s="1643"/>
      <c r="K162" s="1658"/>
    </row>
    <row r="163" spans="1:11" ht="47.25" customHeight="1">
      <c r="A163" s="1643"/>
      <c r="B163" s="1644"/>
      <c r="C163" s="1644"/>
      <c r="D163" s="109" t="s">
        <v>973</v>
      </c>
      <c r="E163" s="109" t="s">
        <v>1946</v>
      </c>
      <c r="F163" s="109" t="s">
        <v>147</v>
      </c>
      <c r="G163" s="109" t="s">
        <v>1716</v>
      </c>
      <c r="H163" s="116">
        <v>1</v>
      </c>
      <c r="I163" s="1644"/>
      <c r="J163" s="1644"/>
      <c r="K163" s="1659"/>
    </row>
    <row r="164" spans="1:11" s="368" customFormat="1" ht="31.5" customHeight="1">
      <c r="A164" s="1643"/>
      <c r="B164" s="1608" t="s">
        <v>2288</v>
      </c>
      <c r="C164" s="1608" t="s">
        <v>8463</v>
      </c>
      <c r="D164" s="1512" t="s">
        <v>1389</v>
      </c>
      <c r="E164" s="1512" t="s">
        <v>673</v>
      </c>
      <c r="F164" s="1512" t="s">
        <v>147</v>
      </c>
      <c r="G164" s="1512" t="s">
        <v>1724</v>
      </c>
      <c r="H164" s="1512">
        <v>1</v>
      </c>
      <c r="I164" s="1608" t="s">
        <v>301</v>
      </c>
      <c r="J164" s="1608" t="s">
        <v>216</v>
      </c>
      <c r="K164" s="1616"/>
    </row>
    <row r="165" spans="1:11" s="368" customFormat="1" ht="31.5" customHeight="1">
      <c r="A165" s="1643"/>
      <c r="B165" s="1612"/>
      <c r="C165" s="1612"/>
      <c r="D165" s="1512" t="s">
        <v>1815</v>
      </c>
      <c r="E165" s="1512" t="s">
        <v>1943</v>
      </c>
      <c r="F165" s="1512" t="s">
        <v>147</v>
      </c>
      <c r="G165" s="1512" t="s">
        <v>1716</v>
      </c>
      <c r="H165" s="1512">
        <v>1</v>
      </c>
      <c r="I165" s="1612"/>
      <c r="J165" s="1612"/>
      <c r="K165" s="1617"/>
    </row>
    <row r="166" spans="1:11" s="368" customFormat="1" ht="31.5" customHeight="1">
      <c r="A166" s="1643"/>
      <c r="B166" s="1612"/>
      <c r="C166" s="1612"/>
      <c r="D166" s="1512" t="s">
        <v>1944</v>
      </c>
      <c r="E166" s="1512" t="s">
        <v>1953</v>
      </c>
      <c r="F166" s="1512" t="s">
        <v>1941</v>
      </c>
      <c r="G166" s="1512" t="s">
        <v>8494</v>
      </c>
      <c r="H166" s="1512">
        <v>1</v>
      </c>
      <c r="I166" s="1612"/>
      <c r="J166" s="1612"/>
      <c r="K166" s="1617"/>
    </row>
    <row r="167" spans="1:11" s="368" customFormat="1" ht="31.5" customHeight="1">
      <c r="A167" s="1643"/>
      <c r="B167" s="1612"/>
      <c r="C167" s="1612"/>
      <c r="D167" s="1512" t="s">
        <v>1964</v>
      </c>
      <c r="E167" s="1512" t="s">
        <v>1945</v>
      </c>
      <c r="F167" s="1512" t="s">
        <v>147</v>
      </c>
      <c r="G167" s="1512" t="s">
        <v>1939</v>
      </c>
      <c r="H167" s="1512">
        <v>1</v>
      </c>
      <c r="I167" s="1612"/>
      <c r="J167" s="1612"/>
      <c r="K167" s="1617"/>
    </row>
    <row r="168" spans="1:11" ht="47.25" customHeight="1">
      <c r="A168" s="1644"/>
      <c r="B168" s="1609"/>
      <c r="C168" s="1609"/>
      <c r="D168" s="1512" t="s">
        <v>973</v>
      </c>
      <c r="E168" s="1512" t="s">
        <v>1946</v>
      </c>
      <c r="F168" s="1512" t="s">
        <v>147</v>
      </c>
      <c r="G168" s="1512" t="s">
        <v>1716</v>
      </c>
      <c r="H168" s="1512">
        <v>1</v>
      </c>
      <c r="I168" s="1609"/>
      <c r="J168" s="1609"/>
      <c r="K168" s="1618"/>
    </row>
    <row r="169" spans="1:11">
      <c r="C169" s="374">
        <v>1</v>
      </c>
    </row>
    <row r="170" spans="1:11" s="368" customFormat="1" ht="45" customHeight="1">
      <c r="A170" s="264" t="s">
        <v>6521</v>
      </c>
      <c r="B170" s="370"/>
      <c r="C170" s="370"/>
      <c r="D170" s="370"/>
      <c r="E170" s="370"/>
      <c r="F170" s="370"/>
      <c r="G170" s="370"/>
      <c r="H170" s="370"/>
      <c r="I170" s="370"/>
      <c r="J170" s="370"/>
      <c r="K170" s="371"/>
    </row>
    <row r="171" spans="1:11" s="368" customFormat="1" ht="31.5" customHeight="1">
      <c r="A171" s="184" t="s">
        <v>3781</v>
      </c>
      <c r="B171" s="184" t="s">
        <v>578</v>
      </c>
      <c r="C171" s="184" t="s">
        <v>2289</v>
      </c>
      <c r="D171" s="184" t="s">
        <v>2309</v>
      </c>
      <c r="E171" s="184" t="s">
        <v>2293</v>
      </c>
      <c r="F171" s="184" t="s">
        <v>1714</v>
      </c>
      <c r="G171" s="184" t="s">
        <v>1618</v>
      </c>
      <c r="H171" s="184" t="s">
        <v>156</v>
      </c>
      <c r="I171" s="184" t="s">
        <v>189</v>
      </c>
      <c r="J171" s="186" t="s">
        <v>2312</v>
      </c>
      <c r="K171" s="187" t="s">
        <v>5</v>
      </c>
    </row>
    <row r="172" spans="1:11" s="368" customFormat="1" ht="31.5" customHeight="1">
      <c r="A172" s="1642"/>
      <c r="B172" s="1642" t="s">
        <v>3778</v>
      </c>
      <c r="C172" s="1642" t="s">
        <v>2530</v>
      </c>
      <c r="D172" s="116" t="s">
        <v>2531</v>
      </c>
      <c r="E172" s="109" t="s">
        <v>2532</v>
      </c>
      <c r="F172" s="109" t="s">
        <v>147</v>
      </c>
      <c r="G172" s="109" t="s">
        <v>1919</v>
      </c>
      <c r="H172" s="116">
        <v>1</v>
      </c>
      <c r="I172" s="1642" t="s">
        <v>301</v>
      </c>
      <c r="J172" s="1642" t="s">
        <v>216</v>
      </c>
      <c r="K172" s="1603"/>
    </row>
    <row r="173" spans="1:11" s="368" customFormat="1" ht="31.5" customHeight="1">
      <c r="A173" s="1643"/>
      <c r="B173" s="1643"/>
      <c r="C173" s="1643"/>
      <c r="D173" s="116" t="s">
        <v>1815</v>
      </c>
      <c r="E173" s="109" t="s">
        <v>1943</v>
      </c>
      <c r="F173" s="109" t="s">
        <v>147</v>
      </c>
      <c r="G173" s="109" t="s">
        <v>1716</v>
      </c>
      <c r="H173" s="116">
        <v>1</v>
      </c>
      <c r="I173" s="1643"/>
      <c r="J173" s="1643"/>
      <c r="K173" s="1658"/>
    </row>
    <row r="174" spans="1:11" s="368" customFormat="1" ht="46.5" customHeight="1">
      <c r="A174" s="1643"/>
      <c r="B174" s="1643"/>
      <c r="C174" s="1643"/>
      <c r="D174" s="109" t="s">
        <v>973</v>
      </c>
      <c r="E174" s="109" t="s">
        <v>1946</v>
      </c>
      <c r="F174" s="109" t="s">
        <v>147</v>
      </c>
      <c r="G174" s="109" t="s">
        <v>1716</v>
      </c>
      <c r="H174" s="116">
        <v>1</v>
      </c>
      <c r="I174" s="1643"/>
      <c r="J174" s="1643"/>
      <c r="K174" s="1658"/>
    </row>
    <row r="175" spans="1:11" s="368" customFormat="1" ht="31.5" customHeight="1">
      <c r="A175" s="1643"/>
      <c r="B175" s="1643"/>
      <c r="C175" s="1643"/>
      <c r="D175" s="109" t="s">
        <v>1944</v>
      </c>
      <c r="E175" s="109" t="s">
        <v>1953</v>
      </c>
      <c r="F175" s="109" t="s">
        <v>1941</v>
      </c>
      <c r="G175" s="109" t="s">
        <v>1954</v>
      </c>
      <c r="H175" s="116">
        <v>1</v>
      </c>
      <c r="I175" s="1643"/>
      <c r="J175" s="1643"/>
      <c r="K175" s="1658"/>
    </row>
    <row r="176" spans="1:11">
      <c r="A176" s="1644"/>
      <c r="B176" s="1644"/>
      <c r="C176" s="1644"/>
      <c r="D176" s="106" t="s">
        <v>1944</v>
      </c>
      <c r="E176" s="109" t="s">
        <v>1945</v>
      </c>
      <c r="F176" s="109" t="s">
        <v>147</v>
      </c>
      <c r="G176" s="109" t="s">
        <v>1939</v>
      </c>
      <c r="H176" s="116">
        <v>1</v>
      </c>
      <c r="I176" s="1644"/>
      <c r="J176" s="1644"/>
      <c r="K176" s="1659"/>
    </row>
    <row r="177" spans="1:11">
      <c r="C177" s="374">
        <v>1</v>
      </c>
    </row>
    <row r="178" spans="1:11" s="368" customFormat="1" ht="45" customHeight="1">
      <c r="A178" s="264" t="s">
        <v>7763</v>
      </c>
      <c r="B178" s="370"/>
      <c r="C178" s="370"/>
      <c r="D178" s="370"/>
      <c r="E178" s="370"/>
      <c r="F178" s="370"/>
      <c r="G178" s="370"/>
      <c r="H178" s="370"/>
      <c r="I178" s="370"/>
      <c r="J178" s="370"/>
      <c r="K178" s="371"/>
    </row>
    <row r="179" spans="1:11" s="368" customFormat="1" ht="31.5" customHeight="1">
      <c r="A179" s="184" t="s">
        <v>3781</v>
      </c>
      <c r="B179" s="184" t="s">
        <v>578</v>
      </c>
      <c r="C179" s="184" t="s">
        <v>2289</v>
      </c>
      <c r="D179" s="184" t="s">
        <v>2309</v>
      </c>
      <c r="E179" s="184" t="s">
        <v>2293</v>
      </c>
      <c r="F179" s="184" t="s">
        <v>1714</v>
      </c>
      <c r="G179" s="184" t="s">
        <v>1618</v>
      </c>
      <c r="H179" s="184" t="s">
        <v>156</v>
      </c>
      <c r="I179" s="184" t="s">
        <v>189</v>
      </c>
      <c r="J179" s="186" t="s">
        <v>2312</v>
      </c>
      <c r="K179" s="1368" t="s">
        <v>5</v>
      </c>
    </row>
    <row r="180" spans="1:11" s="368" customFormat="1" ht="54" customHeight="1">
      <c r="A180" s="1642" t="s">
        <v>7764</v>
      </c>
      <c r="B180" s="1645" t="s">
        <v>7765</v>
      </c>
      <c r="C180" s="1645" t="s">
        <v>7766</v>
      </c>
      <c r="D180" s="1362" t="s">
        <v>2281</v>
      </c>
      <c r="E180" s="1364" t="s">
        <v>7767</v>
      </c>
      <c r="F180" s="1364" t="s">
        <v>147</v>
      </c>
      <c r="G180" s="1364" t="s">
        <v>1640</v>
      </c>
      <c r="H180" s="1362">
        <v>1</v>
      </c>
      <c r="I180" s="1645" t="s">
        <v>7768</v>
      </c>
      <c r="J180" s="1645" t="s">
        <v>7741</v>
      </c>
      <c r="K180" s="1673"/>
    </row>
    <row r="181" spans="1:11" s="368" customFormat="1" ht="54" customHeight="1">
      <c r="A181" s="1643"/>
      <c r="B181" s="1645"/>
      <c r="C181" s="1645"/>
      <c r="D181" s="1362" t="s">
        <v>3920</v>
      </c>
      <c r="E181" s="1364" t="s">
        <v>2517</v>
      </c>
      <c r="F181" s="1364" t="s">
        <v>147</v>
      </c>
      <c r="G181" s="1364" t="s">
        <v>1640</v>
      </c>
      <c r="H181" s="1362">
        <v>1</v>
      </c>
      <c r="I181" s="1645"/>
      <c r="J181" s="1645"/>
      <c r="K181" s="1673"/>
    </row>
    <row r="182" spans="1:11" s="368" customFormat="1" ht="82.5" customHeight="1">
      <c r="A182" s="1643"/>
      <c r="B182" s="1362" t="s">
        <v>7769</v>
      </c>
      <c r="C182" s="1362" t="s">
        <v>7770</v>
      </c>
      <c r="D182" s="1362" t="s">
        <v>2281</v>
      </c>
      <c r="E182" s="1364" t="s">
        <v>7767</v>
      </c>
      <c r="F182" s="1364" t="s">
        <v>147</v>
      </c>
      <c r="G182" s="1364" t="s">
        <v>1640</v>
      </c>
      <c r="H182" s="1362">
        <v>1</v>
      </c>
      <c r="I182" s="1362" t="s">
        <v>7772</v>
      </c>
      <c r="J182" s="1362" t="s">
        <v>7747</v>
      </c>
      <c r="K182" s="1366"/>
    </row>
    <row r="183" spans="1:11" s="368" customFormat="1" ht="82.5" customHeight="1">
      <c r="A183" s="1644"/>
      <c r="B183" s="1371" t="s">
        <v>7778</v>
      </c>
      <c r="C183" s="1362" t="s">
        <v>7771</v>
      </c>
      <c r="D183" s="1362" t="s">
        <v>2281</v>
      </c>
      <c r="E183" s="1364" t="s">
        <v>7773</v>
      </c>
      <c r="F183" s="1364" t="s">
        <v>147</v>
      </c>
      <c r="G183" s="1364" t="s">
        <v>1640</v>
      </c>
      <c r="H183" s="1362">
        <v>1</v>
      </c>
      <c r="I183" s="1362" t="s">
        <v>7737</v>
      </c>
      <c r="J183" s="1362" t="s">
        <v>7747</v>
      </c>
      <c r="K183" s="1366"/>
    </row>
    <row r="184" spans="1:11" s="368" customFormat="1" ht="76.5" customHeight="1">
      <c r="A184" s="1645" t="s">
        <v>7764</v>
      </c>
      <c r="B184" s="1362" t="s">
        <v>7775</v>
      </c>
      <c r="C184" s="1362" t="s">
        <v>7774</v>
      </c>
      <c r="D184" s="1362" t="s">
        <v>2281</v>
      </c>
      <c r="E184" s="1364" t="s">
        <v>7767</v>
      </c>
      <c r="F184" s="1364" t="s">
        <v>147</v>
      </c>
      <c r="G184" s="1364" t="s">
        <v>1640</v>
      </c>
      <c r="H184" s="1362">
        <v>1</v>
      </c>
      <c r="I184" s="1362" t="s">
        <v>7772</v>
      </c>
      <c r="J184" s="1362" t="s">
        <v>7747</v>
      </c>
      <c r="K184" s="1366"/>
    </row>
    <row r="185" spans="1:11" s="368" customFormat="1" ht="76.5" customHeight="1">
      <c r="A185" s="1645"/>
      <c r="B185" s="1362" t="s">
        <v>7776</v>
      </c>
      <c r="C185" s="1362" t="s">
        <v>7777</v>
      </c>
      <c r="D185" s="1362" t="s">
        <v>2281</v>
      </c>
      <c r="E185" s="1364" t="s">
        <v>7773</v>
      </c>
      <c r="F185" s="1364" t="s">
        <v>147</v>
      </c>
      <c r="G185" s="1364" t="s">
        <v>1640</v>
      </c>
      <c r="H185" s="1362">
        <v>1</v>
      </c>
      <c r="I185" s="1362" t="s">
        <v>7737</v>
      </c>
      <c r="J185" s="1362" t="s">
        <v>7747</v>
      </c>
      <c r="K185" s="1366"/>
    </row>
    <row r="186" spans="1:11">
      <c r="C186" s="374">
        <v>1</v>
      </c>
    </row>
    <row r="187" spans="1:11" s="127" customFormat="1" ht="59.25" customHeight="1">
      <c r="A187" s="259" t="s">
        <v>685</v>
      </c>
      <c r="B187" s="206"/>
      <c r="C187" s="206"/>
      <c r="D187" s="335"/>
      <c r="E187" s="168"/>
      <c r="F187" s="335"/>
      <c r="G187" s="335"/>
      <c r="H187" s="211"/>
      <c r="I187" s="321"/>
      <c r="J187" s="321"/>
      <c r="K187" s="196"/>
    </row>
    <row r="188" spans="1:11" s="127" customFormat="1" ht="30" customHeight="1">
      <c r="A188" s="184" t="s">
        <v>3781</v>
      </c>
      <c r="B188" s="184" t="s">
        <v>578</v>
      </c>
      <c r="C188" s="184" t="s">
        <v>2290</v>
      </c>
      <c r="D188" s="184" t="s">
        <v>2311</v>
      </c>
      <c r="E188" s="184" t="s">
        <v>2301</v>
      </c>
      <c r="F188" s="185" t="s">
        <v>1714</v>
      </c>
      <c r="G188" s="185" t="s">
        <v>1618</v>
      </c>
      <c r="H188" s="184" t="s">
        <v>156</v>
      </c>
      <c r="I188" s="184" t="s">
        <v>189</v>
      </c>
      <c r="J188" s="186" t="s">
        <v>2314</v>
      </c>
      <c r="K188" s="187" t="s">
        <v>5</v>
      </c>
    </row>
    <row r="189" spans="1:11" s="94" customFormat="1" ht="74.25" customHeight="1">
      <c r="A189" s="1637"/>
      <c r="B189" s="1637" t="s">
        <v>2807</v>
      </c>
      <c r="C189" s="1645" t="s">
        <v>2041</v>
      </c>
      <c r="D189" s="135" t="s">
        <v>2042</v>
      </c>
      <c r="E189" s="116" t="s">
        <v>3777</v>
      </c>
      <c r="F189" s="375" t="s">
        <v>311</v>
      </c>
      <c r="G189" s="375" t="s">
        <v>2047</v>
      </c>
      <c r="H189" s="116" t="s">
        <v>2045</v>
      </c>
      <c r="I189" s="1637" t="s">
        <v>316</v>
      </c>
      <c r="J189" s="1637" t="s">
        <v>2044</v>
      </c>
      <c r="K189" s="2043" t="s">
        <v>3744</v>
      </c>
    </row>
    <row r="190" spans="1:11" s="94" customFormat="1" ht="44.25" customHeight="1">
      <c r="A190" s="1637"/>
      <c r="B190" s="1637"/>
      <c r="C190" s="1645"/>
      <c r="D190" s="135" t="s">
        <v>2046</v>
      </c>
      <c r="E190" s="116" t="s">
        <v>3776</v>
      </c>
      <c r="F190" s="375" t="s">
        <v>311</v>
      </c>
      <c r="G190" s="375" t="s">
        <v>2048</v>
      </c>
      <c r="H190" s="116" t="s">
        <v>2045</v>
      </c>
      <c r="I190" s="1637"/>
      <c r="J190" s="1637"/>
      <c r="K190" s="2112"/>
    </row>
    <row r="191" spans="1:11" s="94" customFormat="1" ht="32.25" customHeight="1">
      <c r="A191" s="1637"/>
      <c r="B191" s="1637"/>
      <c r="C191" s="1645"/>
      <c r="D191" s="135" t="s">
        <v>970</v>
      </c>
      <c r="E191" s="116" t="s">
        <v>1942</v>
      </c>
      <c r="F191" s="375" t="s">
        <v>148</v>
      </c>
      <c r="G191" s="375" t="s">
        <v>1720</v>
      </c>
      <c r="H191" s="108" t="s">
        <v>2043</v>
      </c>
      <c r="I191" s="1637"/>
      <c r="J191" s="1637"/>
      <c r="K191" s="2112"/>
    </row>
    <row r="192" spans="1:11" s="275" customFormat="1" ht="16.5" customHeight="1">
      <c r="A192" s="212"/>
      <c r="B192" s="212"/>
      <c r="C192" s="228"/>
      <c r="D192" s="376"/>
      <c r="E192" s="228"/>
      <c r="F192" s="308"/>
      <c r="G192" s="308"/>
      <c r="H192" s="228"/>
      <c r="I192" s="212"/>
      <c r="J192" s="212"/>
      <c r="K192" s="377"/>
    </row>
    <row r="193" spans="1:12" ht="33">
      <c r="A193" s="132" t="s">
        <v>2459</v>
      </c>
    </row>
    <row r="194" spans="1:12" s="275" customFormat="1" ht="16.5" customHeight="1">
      <c r="A194" s="435"/>
      <c r="B194" s="435"/>
      <c r="H194" s="435"/>
      <c r="J194" s="435"/>
      <c r="K194" s="435"/>
    </row>
    <row r="195" spans="1:12" s="275" customFormat="1" ht="57" customHeight="1">
      <c r="A195" s="264" t="s">
        <v>5812</v>
      </c>
      <c r="B195" s="389"/>
      <c r="C195" s="389"/>
      <c r="D195" s="390"/>
      <c r="E195" s="389"/>
      <c r="F195" s="104"/>
      <c r="G195" s="1007"/>
      <c r="H195" s="130"/>
      <c r="I195" s="130"/>
      <c r="J195" s="130"/>
      <c r="K195" s="130"/>
    </row>
    <row r="196" spans="1:12" s="275" customFormat="1" ht="26.25" customHeight="1">
      <c r="A196" s="185" t="s">
        <v>3781</v>
      </c>
      <c r="B196" s="185" t="s">
        <v>578</v>
      </c>
      <c r="C196" s="185" t="s">
        <v>2289</v>
      </c>
      <c r="D196" s="185" t="s">
        <v>2309</v>
      </c>
      <c r="E196" s="185" t="s">
        <v>2293</v>
      </c>
      <c r="F196" s="185" t="s">
        <v>1714</v>
      </c>
      <c r="G196" s="185" t="s">
        <v>1618</v>
      </c>
      <c r="H196" s="185" t="s">
        <v>156</v>
      </c>
      <c r="I196" s="185" t="s">
        <v>189</v>
      </c>
      <c r="J196" s="191" t="s">
        <v>2312</v>
      </c>
      <c r="K196" s="185" t="s">
        <v>5</v>
      </c>
    </row>
    <row r="197" spans="1:12" s="368" customFormat="1" ht="47.25" customHeight="1">
      <c r="A197" s="1833"/>
      <c r="B197" s="1833"/>
      <c r="C197" s="1668" t="s">
        <v>1215</v>
      </c>
      <c r="D197" s="250" t="s">
        <v>1944</v>
      </c>
      <c r="E197" s="250" t="s">
        <v>3063</v>
      </c>
      <c r="F197" s="250" t="s">
        <v>150</v>
      </c>
      <c r="G197" s="250" t="s">
        <v>1743</v>
      </c>
      <c r="H197" s="250" t="s">
        <v>1030</v>
      </c>
      <c r="I197" s="1727" t="s">
        <v>282</v>
      </c>
      <c r="J197" s="1668" t="s">
        <v>363</v>
      </c>
      <c r="K197" s="1671" t="s">
        <v>3741</v>
      </c>
      <c r="L197" s="368" t="s">
        <v>729</v>
      </c>
    </row>
    <row r="198" spans="1:12" s="368" customFormat="1" ht="46.5" customHeight="1">
      <c r="A198" s="1833"/>
      <c r="B198" s="1833"/>
      <c r="C198" s="1668"/>
      <c r="D198" s="250" t="s">
        <v>1131</v>
      </c>
      <c r="E198" s="250" t="s">
        <v>3064</v>
      </c>
      <c r="F198" s="250" t="s">
        <v>300</v>
      </c>
      <c r="G198" s="250" t="s">
        <v>1720</v>
      </c>
      <c r="H198" s="250" t="s">
        <v>1030</v>
      </c>
      <c r="I198" s="1727"/>
      <c r="J198" s="1668"/>
      <c r="K198" s="1671"/>
    </row>
    <row r="199" spans="1:12" s="368" customFormat="1" ht="48" customHeight="1">
      <c r="A199" s="1833"/>
      <c r="B199" s="1833"/>
      <c r="C199" s="1668" t="s">
        <v>1218</v>
      </c>
      <c r="D199" s="250" t="s">
        <v>1934</v>
      </c>
      <c r="E199" s="250" t="s">
        <v>3073</v>
      </c>
      <c r="F199" s="250" t="s">
        <v>148</v>
      </c>
      <c r="G199" s="250" t="s">
        <v>1720</v>
      </c>
      <c r="H199" s="250">
        <v>1</v>
      </c>
      <c r="I199" s="1668" t="s">
        <v>301</v>
      </c>
      <c r="J199" s="1668" t="s">
        <v>1046</v>
      </c>
      <c r="K199" s="1874" t="s">
        <v>2339</v>
      </c>
    </row>
    <row r="200" spans="1:12" s="368" customFormat="1" ht="48" customHeight="1">
      <c r="A200" s="1833"/>
      <c r="B200" s="1833"/>
      <c r="C200" s="1668"/>
      <c r="D200" s="250" t="s">
        <v>1944</v>
      </c>
      <c r="E200" s="250" t="s">
        <v>3094</v>
      </c>
      <c r="F200" s="250" t="s">
        <v>3096</v>
      </c>
      <c r="G200" s="250"/>
      <c r="H200" s="250" t="s">
        <v>284</v>
      </c>
      <c r="I200" s="1668"/>
      <c r="J200" s="1668"/>
      <c r="K200" s="1846"/>
    </row>
    <row r="201" spans="1:12" s="368" customFormat="1" ht="48" customHeight="1">
      <c r="A201" s="1833"/>
      <c r="B201" s="1833"/>
      <c r="C201" s="1668"/>
      <c r="D201" s="250" t="s">
        <v>1944</v>
      </c>
      <c r="E201" s="250" t="s">
        <v>3095</v>
      </c>
      <c r="F201" s="250" t="s">
        <v>148</v>
      </c>
      <c r="G201" s="250" t="s">
        <v>1733</v>
      </c>
      <c r="H201" s="250" t="s">
        <v>1219</v>
      </c>
      <c r="I201" s="1668"/>
      <c r="J201" s="1668"/>
      <c r="K201" s="1846"/>
    </row>
    <row r="202" spans="1:12" s="368" customFormat="1" ht="33.75" customHeight="1">
      <c r="A202" s="1833"/>
      <c r="B202" s="1833"/>
      <c r="C202" s="1668"/>
      <c r="D202" s="250" t="s">
        <v>1131</v>
      </c>
      <c r="E202" s="250" t="s">
        <v>3074</v>
      </c>
      <c r="F202" s="250" t="s">
        <v>148</v>
      </c>
      <c r="G202" s="250" t="s">
        <v>1720</v>
      </c>
      <c r="H202" s="250" t="s">
        <v>1219</v>
      </c>
      <c r="I202" s="1668"/>
      <c r="J202" s="1668"/>
      <c r="K202" s="1846"/>
    </row>
    <row r="203" spans="1:12" s="368" customFormat="1" ht="40.5" customHeight="1">
      <c r="A203" s="1668" t="s">
        <v>253</v>
      </c>
      <c r="B203" s="1833"/>
      <c r="C203" s="1668" t="s">
        <v>315</v>
      </c>
      <c r="D203" s="250" t="s">
        <v>1944</v>
      </c>
      <c r="E203" s="250" t="s">
        <v>3083</v>
      </c>
      <c r="F203" s="1706" t="s">
        <v>148</v>
      </c>
      <c r="G203" s="1671"/>
      <c r="H203" s="1668" t="s">
        <v>3100</v>
      </c>
      <c r="I203" s="1727" t="s">
        <v>369</v>
      </c>
      <c r="J203" s="1668" t="s">
        <v>252</v>
      </c>
      <c r="K203" s="1671" t="s">
        <v>3097</v>
      </c>
    </row>
    <row r="204" spans="1:12" s="368" customFormat="1" ht="43.5" customHeight="1">
      <c r="A204" s="1668"/>
      <c r="B204" s="1833"/>
      <c r="C204" s="1668"/>
      <c r="D204" s="250" t="s">
        <v>1131</v>
      </c>
      <c r="E204" s="250" t="s">
        <v>1132</v>
      </c>
      <c r="F204" s="1708"/>
      <c r="G204" s="1671"/>
      <c r="H204" s="1668"/>
      <c r="I204" s="1727"/>
      <c r="J204" s="1668"/>
      <c r="K204" s="1671"/>
    </row>
    <row r="205" spans="1:12" s="368" customFormat="1" ht="78.75" customHeight="1">
      <c r="A205" s="1668"/>
      <c r="B205" s="1833"/>
      <c r="C205" s="1668"/>
      <c r="D205" s="250" t="s">
        <v>313</v>
      </c>
      <c r="E205" s="250" t="s">
        <v>250</v>
      </c>
      <c r="F205" s="250"/>
      <c r="G205" s="250"/>
      <c r="H205" s="250" t="s">
        <v>3099</v>
      </c>
      <c r="I205" s="1727"/>
      <c r="J205" s="1668"/>
      <c r="K205" s="1671"/>
    </row>
    <row r="206" spans="1:12" s="193" customFormat="1" ht="51" customHeight="1">
      <c r="A206" s="1668"/>
      <c r="B206" s="1833"/>
      <c r="C206" s="1668"/>
      <c r="D206" s="250" t="s">
        <v>314</v>
      </c>
      <c r="E206" s="250" t="s">
        <v>251</v>
      </c>
      <c r="F206" s="250" t="s">
        <v>1225</v>
      </c>
      <c r="G206" s="250" t="s">
        <v>145</v>
      </c>
      <c r="H206" s="250" t="s">
        <v>500</v>
      </c>
      <c r="I206" s="1727"/>
      <c r="J206" s="1668"/>
      <c r="K206" s="1671"/>
    </row>
    <row r="207" spans="1:12" ht="39" customHeight="1">
      <c r="A207" s="1668" t="s">
        <v>6536</v>
      </c>
      <c r="B207" s="1833"/>
      <c r="C207" s="1668" t="s">
        <v>6537</v>
      </c>
      <c r="D207" s="250" t="s">
        <v>730</v>
      </c>
      <c r="E207" s="260" t="s">
        <v>1238</v>
      </c>
      <c r="F207" s="260" t="s">
        <v>1957</v>
      </c>
      <c r="G207" s="260" t="s">
        <v>1958</v>
      </c>
      <c r="H207" s="250">
        <v>1</v>
      </c>
      <c r="I207" s="1668" t="s">
        <v>79</v>
      </c>
      <c r="J207" s="1668" t="s">
        <v>1046</v>
      </c>
      <c r="K207" s="1671" t="s">
        <v>3738</v>
      </c>
      <c r="L207" s="1018"/>
    </row>
    <row r="208" spans="1:12" ht="39" customHeight="1">
      <c r="A208" s="1668"/>
      <c r="B208" s="1833"/>
      <c r="C208" s="1668"/>
      <c r="D208" s="250" t="s">
        <v>1239</v>
      </c>
      <c r="E208" s="250" t="s">
        <v>3088</v>
      </c>
      <c r="F208" s="250" t="s">
        <v>17</v>
      </c>
      <c r="G208" s="250" t="s">
        <v>1948</v>
      </c>
      <c r="H208" s="250" t="s">
        <v>1081</v>
      </c>
      <c r="I208" s="1668"/>
      <c r="J208" s="1668"/>
      <c r="K208" s="1671"/>
      <c r="L208" s="1018"/>
    </row>
    <row r="209" spans="1:11" s="368" customFormat="1" ht="42" customHeight="1">
      <c r="A209" s="1668"/>
      <c r="B209" s="1833"/>
      <c r="C209" s="1668"/>
      <c r="D209" s="250" t="s">
        <v>1815</v>
      </c>
      <c r="E209" s="250" t="s">
        <v>3087</v>
      </c>
      <c r="F209" s="250" t="s">
        <v>148</v>
      </c>
      <c r="G209" s="250" t="s">
        <v>1947</v>
      </c>
      <c r="H209" s="250">
        <v>1</v>
      </c>
      <c r="I209" s="1668"/>
      <c r="J209" s="1668"/>
      <c r="K209" s="1671"/>
    </row>
  </sheetData>
  <mergeCells count="288">
    <mergeCell ref="K180:K181"/>
    <mergeCell ref="K146:K151"/>
    <mergeCell ref="B152:B153"/>
    <mergeCell ref="C152:C153"/>
    <mergeCell ref="I152:I153"/>
    <mergeCell ref="J152:J153"/>
    <mergeCell ref="C154:C155"/>
    <mergeCell ref="I154:I155"/>
    <mergeCell ref="J154:J155"/>
    <mergeCell ref="A184:A185"/>
    <mergeCell ref="A146:A151"/>
    <mergeCell ref="A152:A155"/>
    <mergeCell ref="B180:B181"/>
    <mergeCell ref="C180:C181"/>
    <mergeCell ref="I180:I181"/>
    <mergeCell ref="J180:J181"/>
    <mergeCell ref="G1:I1"/>
    <mergeCell ref="A207:A209"/>
    <mergeCell ref="A90:A91"/>
    <mergeCell ref="A92:A96"/>
    <mergeCell ref="A51:A53"/>
    <mergeCell ref="A54:A58"/>
    <mergeCell ref="A59:A61"/>
    <mergeCell ref="A62:A66"/>
    <mergeCell ref="A67:A71"/>
    <mergeCell ref="A72:A76"/>
    <mergeCell ref="A172:A176"/>
    <mergeCell ref="A189:A191"/>
    <mergeCell ref="A130:A133"/>
    <mergeCell ref="A134:A135"/>
    <mergeCell ref="A136:A140"/>
    <mergeCell ref="A203:A206"/>
    <mergeCell ref="A41:A42"/>
    <mergeCell ref="A43:A47"/>
    <mergeCell ref="A48:A50"/>
    <mergeCell ref="A197:A198"/>
    <mergeCell ref="A4:A6"/>
    <mergeCell ref="A199:A202"/>
    <mergeCell ref="A15:A18"/>
    <mergeCell ref="A180:A183"/>
    <mergeCell ref="C149:C151"/>
    <mergeCell ref="I149:I151"/>
    <mergeCell ref="J149:J151"/>
    <mergeCell ref="K152:K155"/>
    <mergeCell ref="A85:A89"/>
    <mergeCell ref="A141:A145"/>
    <mergeCell ref="A19:A20"/>
    <mergeCell ref="A21:A23"/>
    <mergeCell ref="B77:B78"/>
    <mergeCell ref="C77:C78"/>
    <mergeCell ref="I77:I78"/>
    <mergeCell ref="F31:F33"/>
    <mergeCell ref="B30:B33"/>
    <mergeCell ref="A26:A29"/>
    <mergeCell ref="A30:A33"/>
    <mergeCell ref="A37:A40"/>
    <mergeCell ref="I54:I58"/>
    <mergeCell ref="B105:B106"/>
    <mergeCell ref="C105:C106"/>
    <mergeCell ref="B146:B148"/>
    <mergeCell ref="C146:C148"/>
    <mergeCell ref="I146:I148"/>
    <mergeCell ref="J146:J148"/>
    <mergeCell ref="B154:B155"/>
    <mergeCell ref="A9:A12"/>
    <mergeCell ref="I30:I33"/>
    <mergeCell ref="J30:J33"/>
    <mergeCell ref="J79:J80"/>
    <mergeCell ref="K79:K80"/>
    <mergeCell ref="A13:A14"/>
    <mergeCell ref="B172:B176"/>
    <mergeCell ref="C172:C176"/>
    <mergeCell ref="I172:I176"/>
    <mergeCell ref="I107:I112"/>
    <mergeCell ref="H64:H66"/>
    <mergeCell ref="K105:K106"/>
    <mergeCell ref="J118:J123"/>
    <mergeCell ref="C159:C163"/>
    <mergeCell ref="I159:I163"/>
    <mergeCell ref="J159:J163"/>
    <mergeCell ref="K172:K176"/>
    <mergeCell ref="J136:J140"/>
    <mergeCell ref="C136:C140"/>
    <mergeCell ref="J172:J176"/>
    <mergeCell ref="K159:K163"/>
    <mergeCell ref="K136:K140"/>
    <mergeCell ref="K141:K145"/>
    <mergeCell ref="B149:B151"/>
    <mergeCell ref="B136:B140"/>
    <mergeCell ref="I59:I61"/>
    <mergeCell ref="J59:J61"/>
    <mergeCell ref="K59:K61"/>
    <mergeCell ref="I43:I47"/>
    <mergeCell ref="J43:J47"/>
    <mergeCell ref="I41:I42"/>
    <mergeCell ref="K134:K135"/>
    <mergeCell ref="C59:C61"/>
    <mergeCell ref="I85:I89"/>
    <mergeCell ref="B4:B6"/>
    <mergeCell ref="C4:C6"/>
    <mergeCell ref="I4:I6"/>
    <mergeCell ref="J4:J6"/>
    <mergeCell ref="K4:K6"/>
    <mergeCell ref="K26:K29"/>
    <mergeCell ref="B26:B29"/>
    <mergeCell ref="C26:C29"/>
    <mergeCell ref="I26:I29"/>
    <mergeCell ref="J26:J29"/>
    <mergeCell ref="B21:B23"/>
    <mergeCell ref="C21:C23"/>
    <mergeCell ref="I21:I23"/>
    <mergeCell ref="J21:J23"/>
    <mergeCell ref="C118:C123"/>
    <mergeCell ref="B59:B61"/>
    <mergeCell ref="B72:B76"/>
    <mergeCell ref="B62:B66"/>
    <mergeCell ref="C62:C66"/>
    <mergeCell ref="I62:I66"/>
    <mergeCell ref="J62:J66"/>
    <mergeCell ref="K62:K66"/>
    <mergeCell ref="D64:D66"/>
    <mergeCell ref="F64:F66"/>
    <mergeCell ref="G64:G66"/>
    <mergeCell ref="G74:G76"/>
    <mergeCell ref="H74:H76"/>
    <mergeCell ref="J77:J78"/>
    <mergeCell ref="K77:K78"/>
    <mergeCell ref="B79:B80"/>
    <mergeCell ref="C79:C80"/>
    <mergeCell ref="I79:I80"/>
    <mergeCell ref="B207:B209"/>
    <mergeCell ref="C207:C209"/>
    <mergeCell ref="I207:I209"/>
    <mergeCell ref="B107:B112"/>
    <mergeCell ref="C107:C112"/>
    <mergeCell ref="K107:K112"/>
    <mergeCell ref="B102:B104"/>
    <mergeCell ref="C102:C104"/>
    <mergeCell ref="K102:K104"/>
    <mergeCell ref="B85:B89"/>
    <mergeCell ref="C85:C89"/>
    <mergeCell ref="K124:K128"/>
    <mergeCell ref="I124:I128"/>
    <mergeCell ref="J124:J128"/>
    <mergeCell ref="I118:I123"/>
    <mergeCell ref="K118:K123"/>
    <mergeCell ref="B124:B128"/>
    <mergeCell ref="J207:J209"/>
    <mergeCell ref="B92:B96"/>
    <mergeCell ref="C92:C96"/>
    <mergeCell ref="I92:I96"/>
    <mergeCell ref="J92:J96"/>
    <mergeCell ref="K92:K96"/>
    <mergeCell ref="K207:K209"/>
    <mergeCell ref="B141:B145"/>
    <mergeCell ref="C141:C145"/>
    <mergeCell ref="I141:I145"/>
    <mergeCell ref="J141:J145"/>
    <mergeCell ref="J203:J206"/>
    <mergeCell ref="K203:K206"/>
    <mergeCell ref="B203:B206"/>
    <mergeCell ref="C203:C206"/>
    <mergeCell ref="F203:F204"/>
    <mergeCell ref="H203:H204"/>
    <mergeCell ref="I203:I206"/>
    <mergeCell ref="K130:K133"/>
    <mergeCell ref="B130:B133"/>
    <mergeCell ref="C130:C133"/>
    <mergeCell ref="I130:I133"/>
    <mergeCell ref="J130:J133"/>
    <mergeCell ref="B118:B123"/>
    <mergeCell ref="G203:G204"/>
    <mergeCell ref="C90:C91"/>
    <mergeCell ref="I90:I91"/>
    <mergeCell ref="J113:J117"/>
    <mergeCell ref="I113:I117"/>
    <mergeCell ref="I136:I140"/>
    <mergeCell ref="C113:C117"/>
    <mergeCell ref="C124:C128"/>
    <mergeCell ref="B51:B53"/>
    <mergeCell ref="C51:C53"/>
    <mergeCell ref="I51:I53"/>
    <mergeCell ref="J51:J53"/>
    <mergeCell ref="J107:J112"/>
    <mergeCell ref="B134:B135"/>
    <mergeCell ref="C134:C135"/>
    <mergeCell ref="J102:J104"/>
    <mergeCell ref="B197:B198"/>
    <mergeCell ref="C197:C198"/>
    <mergeCell ref="I197:I198"/>
    <mergeCell ref="J197:J198"/>
    <mergeCell ref="B54:B58"/>
    <mergeCell ref="C54:C58"/>
    <mergeCell ref="B67:B71"/>
    <mergeCell ref="C67:C71"/>
    <mergeCell ref="B199:B202"/>
    <mergeCell ref="C199:C202"/>
    <mergeCell ref="I199:I202"/>
    <mergeCell ref="J199:J202"/>
    <mergeCell ref="K199:K202"/>
    <mergeCell ref="B37:B40"/>
    <mergeCell ref="C37:C40"/>
    <mergeCell ref="I37:I40"/>
    <mergeCell ref="J37:J40"/>
    <mergeCell ref="B43:B47"/>
    <mergeCell ref="B113:B117"/>
    <mergeCell ref="B90:B91"/>
    <mergeCell ref="J41:J42"/>
    <mergeCell ref="B48:B50"/>
    <mergeCell ref="C48:C50"/>
    <mergeCell ref="I48:I50"/>
    <mergeCell ref="J48:J50"/>
    <mergeCell ref="K41:K42"/>
    <mergeCell ref="K43:K47"/>
    <mergeCell ref="K48:K50"/>
    <mergeCell ref="I67:I71"/>
    <mergeCell ref="J67:J71"/>
    <mergeCell ref="K67:K71"/>
    <mergeCell ref="C72:C76"/>
    <mergeCell ref="K197:K198"/>
    <mergeCell ref="B15:B18"/>
    <mergeCell ref="C15:C18"/>
    <mergeCell ref="I15:I18"/>
    <mergeCell ref="J15:J18"/>
    <mergeCell ref="K15:K18"/>
    <mergeCell ref="B189:B191"/>
    <mergeCell ref="C189:C191"/>
    <mergeCell ref="I189:I191"/>
    <mergeCell ref="J189:J191"/>
    <mergeCell ref="K37:K40"/>
    <mergeCell ref="I24:I25"/>
    <mergeCell ref="J24:J25"/>
    <mergeCell ref="K24:K25"/>
    <mergeCell ref="K189:K191"/>
    <mergeCell ref="K113:K117"/>
    <mergeCell ref="K19:K20"/>
    <mergeCell ref="J54:J58"/>
    <mergeCell ref="K54:K58"/>
    <mergeCell ref="B19:B20"/>
    <mergeCell ref="C19:C20"/>
    <mergeCell ref="I19:I20"/>
    <mergeCell ref="J19:J20"/>
    <mergeCell ref="I72:I76"/>
    <mergeCell ref="B9:B12"/>
    <mergeCell ref="C9:C12"/>
    <mergeCell ref="I9:I12"/>
    <mergeCell ref="J9:J12"/>
    <mergeCell ref="K9:K12"/>
    <mergeCell ref="B13:B14"/>
    <mergeCell ref="C13:C14"/>
    <mergeCell ref="I13:I14"/>
    <mergeCell ref="J13:J14"/>
    <mergeCell ref="K13:K14"/>
    <mergeCell ref="K21:K23"/>
    <mergeCell ref="F22:F23"/>
    <mergeCell ref="G22:G23"/>
    <mergeCell ref="D31:D33"/>
    <mergeCell ref="K30:K33"/>
    <mergeCell ref="C43:C47"/>
    <mergeCell ref="B41:B42"/>
    <mergeCell ref="C41:C42"/>
    <mergeCell ref="G31:G33"/>
    <mergeCell ref="C30:C33"/>
    <mergeCell ref="H31:H33"/>
    <mergeCell ref="A159:A168"/>
    <mergeCell ref="B164:B168"/>
    <mergeCell ref="C164:C168"/>
    <mergeCell ref="I164:I168"/>
    <mergeCell ref="J164:J168"/>
    <mergeCell ref="K164:K168"/>
    <mergeCell ref="B159:B163"/>
    <mergeCell ref="K51:K53"/>
    <mergeCell ref="B24:B25"/>
    <mergeCell ref="C24:C25"/>
    <mergeCell ref="K90:K91"/>
    <mergeCell ref="J90:J91"/>
    <mergeCell ref="J85:J89"/>
    <mergeCell ref="K85:K89"/>
    <mergeCell ref="A118:A128"/>
    <mergeCell ref="A107:A117"/>
    <mergeCell ref="A102:A106"/>
    <mergeCell ref="A100:A101"/>
    <mergeCell ref="A77:A80"/>
    <mergeCell ref="A24:A25"/>
    <mergeCell ref="J72:J76"/>
    <mergeCell ref="K72:K76"/>
    <mergeCell ref="D74:D76"/>
    <mergeCell ref="F74:F76"/>
  </mergeCells>
  <phoneticPr fontId="3"/>
  <hyperlinks>
    <hyperlink ref="F1" location="'消内・消外科　リンク'!A1" display="消内・消外科　リンク"/>
    <hyperlink ref="G1" location="体表面積と腎機能等の計算シート!A1" display="体表面積と腎機能等の計算シート"/>
    <hyperlink ref="E1" location="'表紙　ハイパーリンク'!A1" display="表紙　ハイパーリンク"/>
  </hyperlinks>
  <pageMargins left="0.78740157480314965" right="0.17" top="0.27" bottom="0.24" header="0.16" footer="0.15"/>
  <pageSetup paperSize="8" scale="48" fitToHeight="0" orientation="landscape" r:id="rId1"/>
  <headerFooter alignWithMargins="0"/>
  <rowBreaks count="5" manualBreakCount="5">
    <brk id="34" max="16383" man="1"/>
    <brk id="76" max="16383" man="1"/>
    <brk id="97" max="16383" man="1"/>
    <brk id="156" max="16383" man="1"/>
    <brk id="191"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70" zoomScaleNormal="70" zoomScaleSheetLayoutView="55" workbookViewId="0">
      <selection activeCell="I1" sqref="I1:J1"/>
    </sheetView>
  </sheetViews>
  <sheetFormatPr defaultColWidth="13" defaultRowHeight="28.5"/>
  <cols>
    <col min="1" max="1" width="18.125" style="359" customWidth="1"/>
    <col min="2" max="2" width="16.75" style="359" bestFit="1" customWidth="1"/>
    <col min="3" max="3" width="28.75" style="359" bestFit="1" customWidth="1"/>
    <col min="4" max="4" width="26.375" style="359" bestFit="1" customWidth="1"/>
    <col min="5" max="5" width="21.375" style="359" bestFit="1" customWidth="1"/>
    <col min="6" max="7" width="12.125" style="359" bestFit="1" customWidth="1"/>
    <col min="8" max="8" width="18.5" style="359" customWidth="1"/>
    <col min="9" max="9" width="17.625" style="359" bestFit="1" customWidth="1"/>
    <col min="10" max="10" width="22.75" style="359" customWidth="1"/>
    <col min="11" max="11" width="71.125" style="360" customWidth="1"/>
    <col min="12" max="12" width="10.625" style="362" bestFit="1" customWidth="1"/>
    <col min="13" max="16384" width="13" style="362"/>
  </cols>
  <sheetData>
    <row r="1" spans="1:11" ht="60.75" customHeight="1">
      <c r="A1" s="861" t="s">
        <v>6546</v>
      </c>
      <c r="B1" s="861"/>
      <c r="C1" s="861"/>
      <c r="G1" s="1688" t="s">
        <v>3690</v>
      </c>
      <c r="H1" s="1688"/>
      <c r="I1" s="1624" t="s">
        <v>7465</v>
      </c>
      <c r="J1" s="1624"/>
      <c r="K1" s="1319" t="s">
        <v>3613</v>
      </c>
    </row>
    <row r="2" spans="1:11" s="366" customFormat="1" ht="45" customHeight="1">
      <c r="A2" s="487" t="s">
        <v>2969</v>
      </c>
      <c r="B2" s="487"/>
      <c r="C2" s="363"/>
      <c r="D2" s="364"/>
      <c r="E2" s="364"/>
      <c r="F2" s="364"/>
      <c r="G2" s="364"/>
      <c r="H2" s="364"/>
      <c r="I2" s="364"/>
      <c r="J2" s="364"/>
      <c r="K2" s="365"/>
    </row>
    <row r="3" spans="1:11" s="368" customFormat="1" ht="31.5" customHeight="1">
      <c r="A3" s="184" t="s">
        <v>3781</v>
      </c>
      <c r="B3" s="184" t="s">
        <v>578</v>
      </c>
      <c r="C3" s="184" t="s">
        <v>2289</v>
      </c>
      <c r="D3" s="184" t="s">
        <v>2309</v>
      </c>
      <c r="E3" s="184" t="s">
        <v>2293</v>
      </c>
      <c r="F3" s="184" t="s">
        <v>1714</v>
      </c>
      <c r="G3" s="184" t="s">
        <v>1618</v>
      </c>
      <c r="H3" s="184" t="s">
        <v>156</v>
      </c>
      <c r="I3" s="184" t="s">
        <v>189</v>
      </c>
      <c r="J3" s="186" t="s">
        <v>2312</v>
      </c>
      <c r="K3" s="187" t="s">
        <v>5</v>
      </c>
    </row>
    <row r="4" spans="1:11" ht="51" customHeight="1">
      <c r="A4" s="1679"/>
      <c r="B4" s="1679" t="s">
        <v>2998</v>
      </c>
      <c r="C4" s="1645" t="s">
        <v>6547</v>
      </c>
      <c r="D4" s="116" t="s">
        <v>2970</v>
      </c>
      <c r="E4" s="109" t="s">
        <v>2973</v>
      </c>
      <c r="F4" s="109" t="s">
        <v>2058</v>
      </c>
      <c r="G4" s="109"/>
      <c r="H4" s="116" t="s">
        <v>2971</v>
      </c>
      <c r="I4" s="1834" t="s">
        <v>316</v>
      </c>
      <c r="J4" s="1645" t="s">
        <v>2</v>
      </c>
      <c r="K4" s="1673" t="s">
        <v>3102</v>
      </c>
    </row>
    <row r="5" spans="1:11" s="368" customFormat="1" ht="35.25" customHeight="1">
      <c r="A5" s="1679"/>
      <c r="B5" s="1679"/>
      <c r="C5" s="1645"/>
      <c r="D5" s="116" t="s">
        <v>2974</v>
      </c>
      <c r="E5" s="109" t="s">
        <v>2975</v>
      </c>
      <c r="F5" s="109" t="s">
        <v>147</v>
      </c>
      <c r="G5" s="109" t="s">
        <v>2845</v>
      </c>
      <c r="H5" s="116" t="s">
        <v>2972</v>
      </c>
      <c r="I5" s="1834"/>
      <c r="J5" s="1645"/>
      <c r="K5" s="1673"/>
    </row>
    <row r="6" spans="1:11" s="275" customFormat="1" ht="39.75" customHeight="1">
      <c r="A6" s="212"/>
      <c r="B6" s="212"/>
      <c r="C6" s="228">
        <v>1</v>
      </c>
      <c r="D6" s="376"/>
      <c r="E6" s="228"/>
      <c r="F6" s="308"/>
      <c r="G6" s="308"/>
      <c r="H6" s="228"/>
      <c r="I6" s="212"/>
      <c r="J6" s="212"/>
      <c r="K6" s="377"/>
    </row>
    <row r="7" spans="1:11" s="275" customFormat="1" ht="12.75" customHeight="1">
      <c r="A7" s="212"/>
      <c r="B7" s="212"/>
      <c r="C7" s="228"/>
      <c r="D7" s="376"/>
      <c r="E7" s="228"/>
      <c r="F7" s="308"/>
      <c r="G7" s="308"/>
      <c r="H7" s="228"/>
      <c r="I7" s="212"/>
      <c r="J7" s="212"/>
      <c r="K7" s="377"/>
    </row>
    <row r="8" spans="1:11" s="366" customFormat="1" ht="45" customHeight="1">
      <c r="A8" s="487" t="s">
        <v>3900</v>
      </c>
      <c r="B8" s="487"/>
      <c r="C8" s="363"/>
      <c r="D8" s="364"/>
      <c r="E8" s="364"/>
      <c r="F8" s="364"/>
      <c r="G8" s="364"/>
      <c r="H8" s="364"/>
      <c r="I8" s="364"/>
      <c r="J8" s="364"/>
      <c r="K8" s="365"/>
    </row>
    <row r="9" spans="1:11" s="368" customFormat="1" ht="31.5" customHeight="1">
      <c r="A9" s="184" t="s">
        <v>3781</v>
      </c>
      <c r="B9" s="184" t="s">
        <v>578</v>
      </c>
      <c r="C9" s="184" t="s">
        <v>2289</v>
      </c>
      <c r="D9" s="184" t="s">
        <v>2309</v>
      </c>
      <c r="E9" s="184" t="s">
        <v>2293</v>
      </c>
      <c r="F9" s="184" t="s">
        <v>1714</v>
      </c>
      <c r="G9" s="184" t="s">
        <v>1618</v>
      </c>
      <c r="H9" s="184" t="s">
        <v>156</v>
      </c>
      <c r="I9" s="184" t="s">
        <v>189</v>
      </c>
      <c r="J9" s="186" t="s">
        <v>2312</v>
      </c>
      <c r="K9" s="187" t="s">
        <v>5</v>
      </c>
    </row>
    <row r="10" spans="1:11" s="368" customFormat="1" ht="33.75" customHeight="1">
      <c r="A10" s="1679" t="s">
        <v>3978</v>
      </c>
      <c r="B10" s="1679" t="s">
        <v>3980</v>
      </c>
      <c r="C10" s="1679" t="s">
        <v>1181</v>
      </c>
      <c r="D10" s="116" t="s">
        <v>1934</v>
      </c>
      <c r="E10" s="116" t="s">
        <v>2213</v>
      </c>
      <c r="F10" s="109" t="s">
        <v>147</v>
      </c>
      <c r="G10" s="109" t="s">
        <v>2199</v>
      </c>
      <c r="H10" s="109">
        <v>1</v>
      </c>
      <c r="I10" s="1645" t="s">
        <v>301</v>
      </c>
      <c r="J10" s="1645" t="s">
        <v>363</v>
      </c>
      <c r="K10" s="1647"/>
    </row>
    <row r="11" spans="1:11" s="368" customFormat="1" ht="48" customHeight="1">
      <c r="A11" s="1679"/>
      <c r="B11" s="1679"/>
      <c r="C11" s="1679"/>
      <c r="D11" s="116" t="s">
        <v>3800</v>
      </c>
      <c r="E11" s="116" t="s">
        <v>323</v>
      </c>
      <c r="F11" s="109" t="s">
        <v>147</v>
      </c>
      <c r="G11" s="109" t="s">
        <v>2199</v>
      </c>
      <c r="H11" s="109">
        <v>1</v>
      </c>
      <c r="I11" s="1645"/>
      <c r="J11" s="1645"/>
      <c r="K11" s="1648"/>
    </row>
    <row r="12" spans="1:11" s="368" customFormat="1" ht="32.25" customHeight="1">
      <c r="A12" s="1679"/>
      <c r="B12" s="1679"/>
      <c r="C12" s="1679"/>
      <c r="D12" s="116" t="s">
        <v>1944</v>
      </c>
      <c r="E12" s="116" t="s">
        <v>2226</v>
      </c>
      <c r="F12" s="109" t="s">
        <v>147</v>
      </c>
      <c r="G12" s="109" t="s">
        <v>2234</v>
      </c>
      <c r="H12" s="109">
        <v>1</v>
      </c>
      <c r="I12" s="1645"/>
      <c r="J12" s="1645"/>
      <c r="K12" s="1648"/>
    </row>
    <row r="13" spans="1:11" ht="32.25" customHeight="1">
      <c r="A13" s="1679"/>
      <c r="B13" s="1679"/>
      <c r="C13" s="1679"/>
      <c r="D13" s="116" t="s">
        <v>1944</v>
      </c>
      <c r="E13" s="109" t="s">
        <v>2215</v>
      </c>
      <c r="F13" s="109" t="s">
        <v>147</v>
      </c>
      <c r="G13" s="109" t="s">
        <v>1939</v>
      </c>
      <c r="H13" s="109">
        <v>1</v>
      </c>
      <c r="I13" s="1645"/>
      <c r="J13" s="1645"/>
      <c r="K13" s="1648"/>
    </row>
    <row r="14" spans="1:11" ht="38.25" customHeight="1">
      <c r="A14" s="1639" t="s">
        <v>3979</v>
      </c>
      <c r="B14" s="1639" t="s">
        <v>3984</v>
      </c>
      <c r="C14" s="1639" t="s">
        <v>1186</v>
      </c>
      <c r="D14" s="650" t="s">
        <v>2970</v>
      </c>
      <c r="E14" s="650" t="s">
        <v>3983</v>
      </c>
      <c r="F14" s="650" t="s">
        <v>3981</v>
      </c>
      <c r="G14" s="650"/>
      <c r="H14" s="650" t="s">
        <v>999</v>
      </c>
      <c r="I14" s="1859" t="s">
        <v>79</v>
      </c>
      <c r="J14" s="1639" t="s">
        <v>216</v>
      </c>
      <c r="K14" s="2116"/>
    </row>
    <row r="15" spans="1:11" ht="31.5" customHeight="1">
      <c r="A15" s="1639"/>
      <c r="B15" s="1639"/>
      <c r="C15" s="1639"/>
      <c r="D15" s="650" t="s">
        <v>1934</v>
      </c>
      <c r="E15" s="650" t="s">
        <v>3982</v>
      </c>
      <c r="F15" s="650" t="s">
        <v>147</v>
      </c>
      <c r="G15" s="650" t="s">
        <v>1716</v>
      </c>
      <c r="H15" s="650">
        <v>1</v>
      </c>
      <c r="I15" s="1859"/>
      <c r="J15" s="1639"/>
      <c r="K15" s="2117"/>
    </row>
  </sheetData>
  <mergeCells count="20">
    <mergeCell ref="K4:K5"/>
    <mergeCell ref="I1:J1"/>
    <mergeCell ref="A4:A5"/>
    <mergeCell ref="I4:I5"/>
    <mergeCell ref="J4:J5"/>
    <mergeCell ref="G1:H1"/>
    <mergeCell ref="B4:B5"/>
    <mergeCell ref="C4:C5"/>
    <mergeCell ref="A10:A13"/>
    <mergeCell ref="A14:A15"/>
    <mergeCell ref="K10:K13"/>
    <mergeCell ref="B14:B15"/>
    <mergeCell ref="C14:C15"/>
    <mergeCell ref="I14:I15"/>
    <mergeCell ref="J14:J15"/>
    <mergeCell ref="K14:K15"/>
    <mergeCell ref="B10:B13"/>
    <mergeCell ref="C10:C13"/>
    <mergeCell ref="I10:I13"/>
    <mergeCell ref="J10:J13"/>
  </mergeCells>
  <phoneticPr fontId="3"/>
  <hyperlinks>
    <hyperlink ref="G1:H1" location="'表紙　ハイパーリンク'!A1" display="表紙　ハイパーリンク"/>
    <hyperlink ref="I1" location="'消内・消外科　リンク'!A1" display="消内・消外科　リンク"/>
    <hyperlink ref="K1" location="体表面積と腎機能等の計算シート!A1" display="体表面積と腎機能等の計算シート"/>
  </hyperlinks>
  <pageMargins left="0.78740157480314965" right="0.17" top="0.27" bottom="0.24" header="0.16" footer="0.15"/>
  <pageSetup paperSize="8" scale="65"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70" zoomScaleNormal="70" zoomScaleSheetLayoutView="55" workbookViewId="0">
      <selection activeCell="I1" sqref="I1:J1"/>
    </sheetView>
  </sheetViews>
  <sheetFormatPr defaultColWidth="13" defaultRowHeight="28.5"/>
  <cols>
    <col min="1" max="1" width="21.5" style="359" customWidth="1"/>
    <col min="2" max="2" width="16.75" style="359" bestFit="1" customWidth="1"/>
    <col min="3" max="3" width="37.25" style="359" bestFit="1" customWidth="1"/>
    <col min="4" max="4" width="26.375" style="359" bestFit="1" customWidth="1"/>
    <col min="5" max="5" width="21.375" style="359" bestFit="1" customWidth="1"/>
    <col min="6" max="7" width="12.125" style="359" bestFit="1" customWidth="1"/>
    <col min="8" max="8" width="18.5" style="359" bestFit="1" customWidth="1"/>
    <col min="9" max="9" width="17.625" style="359" bestFit="1" customWidth="1"/>
    <col min="10" max="10" width="22.75" style="359" customWidth="1"/>
    <col min="11" max="11" width="33" style="360" bestFit="1" customWidth="1"/>
    <col min="12" max="12" width="10.625" style="362" bestFit="1" customWidth="1"/>
    <col min="13" max="16384" width="13" style="362"/>
  </cols>
  <sheetData>
    <row r="1" spans="1:11" ht="60.75" customHeight="1">
      <c r="A1" s="861" t="s">
        <v>6548</v>
      </c>
      <c r="B1" s="861"/>
      <c r="C1" s="861"/>
      <c r="G1" s="1624" t="s">
        <v>3690</v>
      </c>
      <c r="H1" s="1624"/>
      <c r="I1" s="1624" t="s">
        <v>7465</v>
      </c>
      <c r="J1" s="1624"/>
      <c r="K1" s="1547" t="s">
        <v>3613</v>
      </c>
    </row>
    <row r="2" spans="1:11" s="342" customFormat="1" ht="45" customHeight="1">
      <c r="A2" s="355" t="s">
        <v>2398</v>
      </c>
      <c r="B2" s="111"/>
      <c r="C2" s="111"/>
      <c r="D2" s="111"/>
      <c r="E2" s="228"/>
      <c r="F2" s="111"/>
      <c r="G2" s="111"/>
      <c r="H2" s="348"/>
      <c r="I2" s="212"/>
      <c r="J2" s="228"/>
      <c r="K2" s="202"/>
    </row>
    <row r="3" spans="1:11" s="94" customFormat="1" ht="45.75" customHeight="1">
      <c r="A3" s="201" t="s">
        <v>3115</v>
      </c>
      <c r="B3" s="201"/>
      <c r="C3" s="201"/>
      <c r="D3" s="201"/>
      <c r="E3" s="201"/>
      <c r="F3" s="201"/>
      <c r="G3" s="111"/>
      <c r="H3" s="111"/>
      <c r="I3" s="212"/>
      <c r="J3" s="212"/>
      <c r="K3" s="202"/>
    </row>
    <row r="4" spans="1:11" s="94" customFormat="1" ht="45" customHeight="1">
      <c r="A4" s="184" t="s">
        <v>3781</v>
      </c>
      <c r="B4" s="184" t="s">
        <v>578</v>
      </c>
      <c r="C4" s="185" t="s">
        <v>1752</v>
      </c>
      <c r="D4" s="184" t="s">
        <v>2311</v>
      </c>
      <c r="E4" s="185" t="s">
        <v>1713</v>
      </c>
      <c r="F4" s="185" t="s">
        <v>1714</v>
      </c>
      <c r="G4" s="185" t="s">
        <v>1618</v>
      </c>
      <c r="H4" s="184" t="s">
        <v>156</v>
      </c>
      <c r="I4" s="184" t="s">
        <v>189</v>
      </c>
      <c r="J4" s="186" t="s">
        <v>2314</v>
      </c>
      <c r="K4" s="187" t="s">
        <v>582</v>
      </c>
    </row>
    <row r="5" spans="1:11" s="290" customFormat="1" ht="34.5" customHeight="1">
      <c r="A5" s="116"/>
      <c r="B5" s="116" t="s">
        <v>2451</v>
      </c>
      <c r="C5" s="116" t="s">
        <v>2699</v>
      </c>
      <c r="D5" s="116" t="s">
        <v>2242</v>
      </c>
      <c r="E5" s="116" t="s">
        <v>84</v>
      </c>
      <c r="F5" s="109" t="s">
        <v>7</v>
      </c>
      <c r="G5" s="109"/>
      <c r="H5" s="106">
        <v>1</v>
      </c>
      <c r="I5" s="116" t="s">
        <v>212</v>
      </c>
      <c r="J5" s="116" t="s">
        <v>91</v>
      </c>
      <c r="K5" s="152" t="s">
        <v>2611</v>
      </c>
    </row>
    <row r="6" spans="1:11" s="368" customFormat="1" ht="57.75" customHeight="1">
      <c r="A6" s="1608"/>
      <c r="B6" s="1298" t="s">
        <v>7441</v>
      </c>
      <c r="C6" s="1298" t="s">
        <v>7399</v>
      </c>
      <c r="D6" s="1298" t="s">
        <v>2094</v>
      </c>
      <c r="E6" s="1296" t="s">
        <v>828</v>
      </c>
      <c r="F6" s="1296" t="s">
        <v>7</v>
      </c>
      <c r="G6" s="1296" t="s">
        <v>7400</v>
      </c>
      <c r="H6" s="1296">
        <v>1</v>
      </c>
      <c r="I6" s="1307" t="s">
        <v>301</v>
      </c>
      <c r="J6" s="1298" t="s">
        <v>363</v>
      </c>
      <c r="K6" s="1297" t="s">
        <v>7435</v>
      </c>
    </row>
    <row r="7" spans="1:11" s="368" customFormat="1" ht="57.75" customHeight="1">
      <c r="A7" s="1609"/>
      <c r="B7" s="1293" t="s">
        <v>7442</v>
      </c>
      <c r="C7" s="1293" t="s">
        <v>7398</v>
      </c>
      <c r="D7" s="1293" t="s">
        <v>2094</v>
      </c>
      <c r="E7" s="1294" t="s">
        <v>7401</v>
      </c>
      <c r="F7" s="1294" t="s">
        <v>7</v>
      </c>
      <c r="G7" s="1294" t="s">
        <v>7400</v>
      </c>
      <c r="H7" s="1294">
        <v>1</v>
      </c>
      <c r="I7" s="1306" t="s">
        <v>86</v>
      </c>
      <c r="J7" s="1293" t="s">
        <v>363</v>
      </c>
      <c r="K7" s="1295" t="s">
        <v>7436</v>
      </c>
    </row>
    <row r="8" spans="1:11" s="94" customFormat="1" ht="16.5">
      <c r="A8" s="308"/>
      <c r="B8" s="308"/>
      <c r="C8" s="308">
        <v>3</v>
      </c>
      <c r="D8" s="161"/>
      <c r="E8" s="308"/>
      <c r="F8" s="308"/>
      <c r="G8" s="308"/>
      <c r="H8" s="308"/>
      <c r="I8" s="308"/>
      <c r="J8" s="308"/>
      <c r="K8" s="202"/>
    </row>
    <row r="9" spans="1:11" s="94" customFormat="1" ht="45" customHeight="1">
      <c r="A9" s="208" t="s">
        <v>4453</v>
      </c>
      <c r="B9" s="208"/>
      <c r="C9" s="111"/>
      <c r="D9" s="211"/>
      <c r="E9" s="212"/>
      <c r="F9" s="111"/>
      <c r="G9" s="111"/>
      <c r="H9" s="111"/>
      <c r="I9" s="212"/>
      <c r="J9" s="212"/>
      <c r="K9" s="202"/>
    </row>
    <row r="10" spans="1:11" s="94" customFormat="1" ht="37.5" customHeight="1">
      <c r="A10" s="185" t="s">
        <v>3781</v>
      </c>
      <c r="B10" s="184" t="s">
        <v>578</v>
      </c>
      <c r="C10" s="185" t="s">
        <v>1752</v>
      </c>
      <c r="D10" s="184" t="s">
        <v>2309</v>
      </c>
      <c r="E10" s="185" t="s">
        <v>1713</v>
      </c>
      <c r="F10" s="185" t="s">
        <v>1714</v>
      </c>
      <c r="G10" s="185" t="s">
        <v>1618</v>
      </c>
      <c r="H10" s="184" t="s">
        <v>156</v>
      </c>
      <c r="I10" s="184" t="s">
        <v>189</v>
      </c>
      <c r="J10" s="186" t="s">
        <v>2312</v>
      </c>
      <c r="K10" s="304" t="s">
        <v>582</v>
      </c>
    </row>
    <row r="11" spans="1:11" s="275" customFormat="1" ht="54.75" customHeight="1">
      <c r="A11" s="1637" t="s">
        <v>4293</v>
      </c>
      <c r="B11" s="116" t="s">
        <v>4527</v>
      </c>
      <c r="C11" s="1125" t="s">
        <v>7152</v>
      </c>
      <c r="D11" s="135" t="s">
        <v>2217</v>
      </c>
      <c r="E11" s="149" t="s">
        <v>3599</v>
      </c>
      <c r="F11" s="135" t="s">
        <v>147</v>
      </c>
      <c r="G11" s="135" t="s">
        <v>1640</v>
      </c>
      <c r="H11" s="705">
        <v>1</v>
      </c>
      <c r="I11" s="135" t="s">
        <v>212</v>
      </c>
      <c r="J11" s="116" t="s">
        <v>216</v>
      </c>
      <c r="K11" s="152" t="s">
        <v>4454</v>
      </c>
    </row>
    <row r="12" spans="1:11" s="275" customFormat="1" ht="54.75" customHeight="1">
      <c r="A12" s="1637"/>
      <c r="B12" s="1120" t="s">
        <v>7143</v>
      </c>
      <c r="C12" s="1125" t="s">
        <v>7153</v>
      </c>
      <c r="D12" s="1124" t="s">
        <v>2217</v>
      </c>
      <c r="E12" s="1125" t="s">
        <v>7139</v>
      </c>
      <c r="F12" s="1124" t="s">
        <v>147</v>
      </c>
      <c r="G12" s="1124" t="s">
        <v>1640</v>
      </c>
      <c r="H12" s="705">
        <v>1</v>
      </c>
      <c r="I12" s="1124" t="s">
        <v>3511</v>
      </c>
      <c r="J12" s="1120" t="s">
        <v>216</v>
      </c>
      <c r="K12" s="1117" t="s">
        <v>7141</v>
      </c>
    </row>
  </sheetData>
  <mergeCells count="4">
    <mergeCell ref="G1:H1"/>
    <mergeCell ref="I1:J1"/>
    <mergeCell ref="A11:A12"/>
    <mergeCell ref="A6:A7"/>
  </mergeCells>
  <phoneticPr fontId="3"/>
  <hyperlinks>
    <hyperlink ref="I1" location="'消内・消外科　リンク'!A1" display="消内・消外科　リンク"/>
    <hyperlink ref="K1" location="体表面積と腎機能等の計算シート!A1" display="体表面積と腎機能等の計算シート"/>
    <hyperlink ref="G1:H1" location="'表紙　ハイパーリンク'!A1" display="表紙　ハイパーリンク"/>
  </hyperlinks>
  <pageMargins left="0.78740157480314965" right="0.17" top="0.27" bottom="0.24" header="0.16" footer="0.15"/>
  <pageSetup paperSize="8" scale="65"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zoomScaleNormal="100" workbookViewId="0">
      <selection activeCell="B1" sqref="B1"/>
    </sheetView>
  </sheetViews>
  <sheetFormatPr defaultRowHeight="13.5"/>
  <cols>
    <col min="1" max="1" width="72.25" customWidth="1"/>
    <col min="2" max="2" width="27.5" customWidth="1"/>
    <col min="3" max="3" width="31.375" bestFit="1" customWidth="1"/>
    <col min="4" max="4" width="38.25" bestFit="1" customWidth="1"/>
  </cols>
  <sheetData>
    <row r="1" spans="1:12" s="1178" customFormat="1" ht="45.75" customHeight="1">
      <c r="A1" s="1314" t="s">
        <v>7466</v>
      </c>
      <c r="B1" s="1200" t="s">
        <v>3690</v>
      </c>
      <c r="C1" s="1315" t="s">
        <v>3613</v>
      </c>
      <c r="D1" s="521"/>
      <c r="E1" s="521"/>
      <c r="F1" s="1179"/>
      <c r="G1" s="1179"/>
      <c r="H1" s="1179"/>
      <c r="I1" s="1179"/>
      <c r="J1" s="1179"/>
      <c r="K1" s="1179"/>
      <c r="L1" s="1180"/>
    </row>
    <row r="2" spans="1:12" ht="175.5" customHeight="1">
      <c r="A2" s="1281" t="s">
        <v>7469</v>
      </c>
    </row>
    <row r="3" spans="1:12" ht="115.5" customHeight="1">
      <c r="A3" s="1281" t="s">
        <v>7470</v>
      </c>
    </row>
  </sheetData>
  <phoneticPr fontId="3"/>
  <hyperlinks>
    <hyperlink ref="B1" location="'表紙　ハイパーリンク'!A1" display="表紙　ハイパーリンク"/>
    <hyperlink ref="C1:E1" location="体表面積と腎機能等の計算シート!A1" display="体表面積と腎機能等の計算シート"/>
    <hyperlink ref="A2" location="'肝胆膵外科　膵臓がん・胆道がん'!A1" display="'肝胆膵外科　膵臓がん・胆道がん'!A1"/>
    <hyperlink ref="A3" location="'肝胆膵外科　肝臓がん'!A1" display="'肝胆膵外科　肝臓がん'!A1"/>
  </hyperlinks>
  <pageMargins left="0.7" right="0.7" top="0.75" bottom="0.75" header="0.3" footer="0.3"/>
  <pageSetup paperSize="9" orientation="portrait"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70" zoomScaleNormal="70" zoomScaleSheetLayoutView="55" workbookViewId="0">
      <pane ySplit="1" topLeftCell="A2" activePane="bottomLeft" state="frozen"/>
      <selection pane="bottomLeft" activeCell="F1" sqref="F1:G1"/>
    </sheetView>
  </sheetViews>
  <sheetFormatPr defaultColWidth="13" defaultRowHeight="16.5"/>
  <cols>
    <col min="1" max="1" width="31.75" style="94" customWidth="1"/>
    <col min="2" max="2" width="20.5" style="94" customWidth="1"/>
    <col min="3" max="3" width="33.875" style="103" bestFit="1" customWidth="1"/>
    <col min="4" max="4" width="26.375" style="95" bestFit="1" customWidth="1"/>
    <col min="5" max="5" width="36.5" style="94" bestFit="1" customWidth="1"/>
    <col min="6" max="6" width="20.5" style="94" bestFit="1" customWidth="1"/>
    <col min="7" max="7" width="18.125" style="94" customWidth="1"/>
    <col min="8" max="8" width="18.5" style="95" bestFit="1" customWidth="1"/>
    <col min="9" max="9" width="17.625" style="94" bestFit="1" customWidth="1"/>
    <col min="10" max="10" width="22.75" style="95" bestFit="1" customWidth="1"/>
    <col min="11" max="11" width="73.75" style="94" customWidth="1"/>
    <col min="12" max="16384" width="13" style="94"/>
  </cols>
  <sheetData>
    <row r="1" spans="1:11" ht="59.25" customHeight="1">
      <c r="A1" s="1009" t="s">
        <v>6557</v>
      </c>
      <c r="D1" s="1688" t="s">
        <v>3690</v>
      </c>
      <c r="E1" s="1688"/>
      <c r="F1" s="1624" t="s">
        <v>7468</v>
      </c>
      <c r="G1" s="1624"/>
      <c r="H1" s="1624" t="s">
        <v>3613</v>
      </c>
      <c r="I1" s="1624"/>
      <c r="J1" s="1624"/>
    </row>
    <row r="2" spans="1:11" ht="44.25" customHeight="1">
      <c r="A2" s="487" t="s">
        <v>1821</v>
      </c>
      <c r="B2" s="487"/>
      <c r="C2" s="190"/>
      <c r="D2" s="286"/>
      <c r="E2" s="190"/>
      <c r="F2" s="190"/>
      <c r="G2" s="190"/>
      <c r="H2" s="190"/>
      <c r="I2" s="190"/>
      <c r="J2" s="190"/>
      <c r="K2" s="287"/>
    </row>
    <row r="3" spans="1:11" s="289" customFormat="1" ht="29.25" customHeight="1">
      <c r="A3" s="185" t="s">
        <v>3781</v>
      </c>
      <c r="B3" s="185" t="s">
        <v>578</v>
      </c>
      <c r="C3" s="185" t="s">
        <v>2290</v>
      </c>
      <c r="D3" s="185" t="s">
        <v>2311</v>
      </c>
      <c r="E3" s="185" t="s">
        <v>2301</v>
      </c>
      <c r="F3" s="185" t="s">
        <v>1714</v>
      </c>
      <c r="G3" s="185" t="s">
        <v>1618</v>
      </c>
      <c r="H3" s="185" t="s">
        <v>156</v>
      </c>
      <c r="I3" s="185" t="s">
        <v>189</v>
      </c>
      <c r="J3" s="191" t="s">
        <v>2314</v>
      </c>
      <c r="K3" s="288" t="s">
        <v>5</v>
      </c>
    </row>
    <row r="4" spans="1:11" s="290" customFormat="1" ht="57" customHeight="1">
      <c r="A4" s="1022" t="s">
        <v>6556</v>
      </c>
      <c r="B4" s="1022" t="s">
        <v>6555</v>
      </c>
      <c r="C4" s="1022" t="s">
        <v>771</v>
      </c>
      <c r="D4" s="1023" t="s">
        <v>106</v>
      </c>
      <c r="E4" s="1022" t="s">
        <v>3008</v>
      </c>
      <c r="F4" s="1022" t="s">
        <v>148</v>
      </c>
      <c r="G4" s="1022"/>
      <c r="H4" s="1022" t="s">
        <v>47</v>
      </c>
      <c r="I4" s="1028" t="s">
        <v>303</v>
      </c>
      <c r="J4" s="1022" t="s">
        <v>151</v>
      </c>
      <c r="K4" s="1024"/>
    </row>
    <row r="5" spans="1:11" s="193" customFormat="1" ht="35.25" customHeight="1">
      <c r="A5" s="1645"/>
      <c r="B5" s="1645" t="s">
        <v>2254</v>
      </c>
      <c r="C5" s="1679" t="s">
        <v>978</v>
      </c>
      <c r="D5" s="1025" t="s">
        <v>106</v>
      </c>
      <c r="E5" s="1026" t="s">
        <v>3008</v>
      </c>
      <c r="F5" s="1026" t="s">
        <v>7</v>
      </c>
      <c r="G5" s="1026"/>
      <c r="H5" s="1026" t="s">
        <v>3</v>
      </c>
      <c r="I5" s="1834" t="s">
        <v>79</v>
      </c>
      <c r="J5" s="1645" t="s">
        <v>151</v>
      </c>
      <c r="K5" s="1638"/>
    </row>
    <row r="6" spans="1:11" s="193" customFormat="1" ht="35.25" customHeight="1">
      <c r="A6" s="1645"/>
      <c r="B6" s="1645"/>
      <c r="C6" s="1679"/>
      <c r="D6" s="1021" t="s">
        <v>964</v>
      </c>
      <c r="E6" s="1026" t="s">
        <v>3009</v>
      </c>
      <c r="F6" s="1025" t="s">
        <v>311</v>
      </c>
      <c r="G6" s="1025"/>
      <c r="H6" s="1026" t="s">
        <v>66</v>
      </c>
      <c r="I6" s="1834"/>
      <c r="J6" s="1645"/>
      <c r="K6" s="1673"/>
    </row>
    <row r="7" spans="1:11" s="193" customFormat="1" ht="57.75" customHeight="1">
      <c r="A7" s="1639" t="s">
        <v>6554</v>
      </c>
      <c r="B7" s="1639" t="s">
        <v>2253</v>
      </c>
      <c r="C7" s="1639" t="s">
        <v>2852</v>
      </c>
      <c r="D7" s="1027" t="s">
        <v>43</v>
      </c>
      <c r="E7" s="1023" t="s">
        <v>31</v>
      </c>
      <c r="F7" s="1022" t="s">
        <v>7</v>
      </c>
      <c r="G7" s="1022"/>
      <c r="H7" s="1023" t="s">
        <v>3</v>
      </c>
      <c r="I7" s="1859" t="s">
        <v>79</v>
      </c>
      <c r="J7" s="1639" t="s">
        <v>151</v>
      </c>
      <c r="K7" s="2118" t="s">
        <v>6550</v>
      </c>
    </row>
    <row r="8" spans="1:11" s="193" customFormat="1" ht="57.75" customHeight="1">
      <c r="A8" s="1639"/>
      <c r="B8" s="1639"/>
      <c r="C8" s="1639"/>
      <c r="D8" s="1027" t="s">
        <v>106</v>
      </c>
      <c r="E8" s="1023" t="s">
        <v>877</v>
      </c>
      <c r="F8" s="1022" t="s">
        <v>7</v>
      </c>
      <c r="G8" s="1022"/>
      <c r="H8" s="1023" t="s">
        <v>3</v>
      </c>
      <c r="I8" s="1859"/>
      <c r="J8" s="1639"/>
      <c r="K8" s="2118"/>
    </row>
    <row r="9" spans="1:11" s="291" customFormat="1" ht="41.25" customHeight="1">
      <c r="A9" s="1645"/>
      <c r="B9" s="1645" t="s">
        <v>2252</v>
      </c>
      <c r="C9" s="1679" t="s">
        <v>979</v>
      </c>
      <c r="D9" s="1025" t="s">
        <v>106</v>
      </c>
      <c r="E9" s="1025" t="s">
        <v>877</v>
      </c>
      <c r="F9" s="1025" t="s">
        <v>7</v>
      </c>
      <c r="G9" s="1025"/>
      <c r="H9" s="1025" t="s">
        <v>47</v>
      </c>
      <c r="I9" s="1674" t="s">
        <v>86</v>
      </c>
      <c r="J9" s="1645" t="s">
        <v>151</v>
      </c>
      <c r="K9" s="1674"/>
    </row>
    <row r="10" spans="1:11" s="291" customFormat="1" ht="41.25" customHeight="1">
      <c r="A10" s="1645"/>
      <c r="B10" s="1645"/>
      <c r="C10" s="1679"/>
      <c r="D10" s="1025" t="s">
        <v>965</v>
      </c>
      <c r="E10" s="1025" t="s">
        <v>172</v>
      </c>
      <c r="F10" s="1025" t="s">
        <v>311</v>
      </c>
      <c r="G10" s="1025"/>
      <c r="H10" s="1025" t="s">
        <v>966</v>
      </c>
      <c r="I10" s="1674"/>
      <c r="J10" s="1645"/>
      <c r="K10" s="1674"/>
    </row>
    <row r="11" spans="1:11" s="193" customFormat="1" ht="42.75" customHeight="1">
      <c r="A11" s="1639" t="s">
        <v>6552</v>
      </c>
      <c r="B11" s="1639" t="s">
        <v>2251</v>
      </c>
      <c r="C11" s="1640" t="s">
        <v>967</v>
      </c>
      <c r="D11" s="1023" t="s">
        <v>1905</v>
      </c>
      <c r="E11" s="1023" t="s">
        <v>968</v>
      </c>
      <c r="F11" s="1023" t="s">
        <v>7</v>
      </c>
      <c r="G11" s="1023"/>
      <c r="H11" s="1023">
        <v>1</v>
      </c>
      <c r="I11" s="1859" t="s">
        <v>301</v>
      </c>
      <c r="J11" s="1639" t="s">
        <v>151</v>
      </c>
      <c r="K11" s="2118" t="s">
        <v>3007</v>
      </c>
    </row>
    <row r="12" spans="1:11" s="193" customFormat="1" ht="36" customHeight="1">
      <c r="A12" s="1639"/>
      <c r="B12" s="1639"/>
      <c r="C12" s="1640"/>
      <c r="D12" s="1023" t="s">
        <v>1934</v>
      </c>
      <c r="E12" s="1023" t="s">
        <v>373</v>
      </c>
      <c r="F12" s="1023" t="s">
        <v>7</v>
      </c>
      <c r="G12" s="1023"/>
      <c r="H12" s="1023">
        <v>1</v>
      </c>
      <c r="I12" s="1859"/>
      <c r="J12" s="1639"/>
      <c r="K12" s="2121"/>
    </row>
    <row r="13" spans="1:11" s="193" customFormat="1" ht="51" customHeight="1">
      <c r="A13" s="1645"/>
      <c r="B13" s="1645" t="s">
        <v>2250</v>
      </c>
      <c r="C13" s="1645" t="s">
        <v>969</v>
      </c>
      <c r="D13" s="1025" t="s">
        <v>970</v>
      </c>
      <c r="E13" s="1025" t="s">
        <v>971</v>
      </c>
      <c r="F13" s="1025" t="s">
        <v>7</v>
      </c>
      <c r="G13" s="1025"/>
      <c r="H13" s="1674">
        <v>1</v>
      </c>
      <c r="I13" s="1674" t="s">
        <v>301</v>
      </c>
      <c r="J13" s="1679" t="s">
        <v>438</v>
      </c>
      <c r="K13" s="1679"/>
    </row>
    <row r="14" spans="1:11" s="193" customFormat="1" ht="33" customHeight="1">
      <c r="A14" s="1645"/>
      <c r="B14" s="1645"/>
      <c r="C14" s="1645"/>
      <c r="D14" s="1025" t="s">
        <v>529</v>
      </c>
      <c r="E14" s="1025" t="s">
        <v>972</v>
      </c>
      <c r="F14" s="1025" t="s">
        <v>7</v>
      </c>
      <c r="G14" s="1025"/>
      <c r="H14" s="1674"/>
      <c r="I14" s="1674"/>
      <c r="J14" s="1674"/>
      <c r="K14" s="1674"/>
    </row>
    <row r="15" spans="1:11" s="193" customFormat="1" ht="36.75" customHeight="1">
      <c r="A15" s="1645"/>
      <c r="B15" s="1645"/>
      <c r="C15" s="1679"/>
      <c r="D15" s="1026" t="s">
        <v>973</v>
      </c>
      <c r="E15" s="1025" t="s">
        <v>533</v>
      </c>
      <c r="F15" s="1025" t="s">
        <v>7</v>
      </c>
      <c r="G15" s="1025"/>
      <c r="H15" s="1674"/>
      <c r="I15" s="1674"/>
      <c r="J15" s="1674"/>
      <c r="K15" s="1674"/>
    </row>
    <row r="16" spans="1:11" s="290" customFormat="1" ht="45" customHeight="1">
      <c r="A16" s="1645"/>
      <c r="B16" s="1645"/>
      <c r="C16" s="1679"/>
      <c r="D16" s="1674" t="s">
        <v>1944</v>
      </c>
      <c r="E16" s="1025" t="s">
        <v>974</v>
      </c>
      <c r="F16" s="1025" t="s">
        <v>7</v>
      </c>
      <c r="G16" s="1025"/>
      <c r="H16" s="1674"/>
      <c r="I16" s="1674"/>
      <c r="J16" s="1674"/>
      <c r="K16" s="1674"/>
    </row>
    <row r="17" spans="1:11" s="290" customFormat="1" ht="39" customHeight="1">
      <c r="A17" s="1645"/>
      <c r="B17" s="1645"/>
      <c r="C17" s="1679"/>
      <c r="D17" s="1674"/>
      <c r="E17" s="1025" t="s">
        <v>1945</v>
      </c>
      <c r="F17" s="1025" t="s">
        <v>530</v>
      </c>
      <c r="G17" s="1025"/>
      <c r="H17" s="1025" t="s">
        <v>975</v>
      </c>
      <c r="I17" s="1674"/>
      <c r="J17" s="1674"/>
      <c r="K17" s="1674"/>
    </row>
    <row r="18" spans="1:11" ht="48" customHeight="1">
      <c r="A18" s="1640"/>
      <c r="B18" s="1640" t="s">
        <v>2249</v>
      </c>
      <c r="C18" s="1640" t="s">
        <v>2853</v>
      </c>
      <c r="D18" s="1022" t="s">
        <v>574</v>
      </c>
      <c r="E18" s="1023" t="s">
        <v>976</v>
      </c>
      <c r="F18" s="1023" t="s">
        <v>7</v>
      </c>
      <c r="G18" s="1023"/>
      <c r="H18" s="1023" t="s">
        <v>366</v>
      </c>
      <c r="I18" s="1023" t="s">
        <v>303</v>
      </c>
      <c r="J18" s="1639" t="s">
        <v>151</v>
      </c>
      <c r="K18" s="1640"/>
    </row>
    <row r="19" spans="1:11" ht="60" customHeight="1">
      <c r="A19" s="1640"/>
      <c r="B19" s="1640"/>
      <c r="C19" s="1640"/>
      <c r="D19" s="1023" t="s">
        <v>106</v>
      </c>
      <c r="E19" s="1023" t="s">
        <v>877</v>
      </c>
      <c r="F19" s="1023" t="s">
        <v>7</v>
      </c>
      <c r="G19" s="1023"/>
      <c r="H19" s="1023" t="s">
        <v>366</v>
      </c>
      <c r="I19" s="1023" t="s">
        <v>303</v>
      </c>
      <c r="J19" s="1639"/>
      <c r="K19" s="1640"/>
    </row>
    <row r="20" spans="1:11" s="193" customFormat="1" ht="51" customHeight="1">
      <c r="A20" s="1645"/>
      <c r="B20" s="1645" t="s">
        <v>2248</v>
      </c>
      <c r="C20" s="1645" t="s">
        <v>2212</v>
      </c>
      <c r="D20" s="1025" t="s">
        <v>1934</v>
      </c>
      <c r="E20" s="1025" t="s">
        <v>2213</v>
      </c>
      <c r="F20" s="1025" t="s">
        <v>147</v>
      </c>
      <c r="G20" s="1025" t="s">
        <v>1716</v>
      </c>
      <c r="H20" s="1025">
        <v>1</v>
      </c>
      <c r="I20" s="1674" t="s">
        <v>301</v>
      </c>
      <c r="J20" s="1679" t="s">
        <v>438</v>
      </c>
      <c r="K20" s="1673"/>
    </row>
    <row r="21" spans="1:11" s="193" customFormat="1" ht="33" customHeight="1">
      <c r="A21" s="1645"/>
      <c r="B21" s="1645"/>
      <c r="C21" s="1645"/>
      <c r="D21" s="1025" t="s">
        <v>1815</v>
      </c>
      <c r="E21" s="1025" t="s">
        <v>2214</v>
      </c>
      <c r="F21" s="1025" t="s">
        <v>147</v>
      </c>
      <c r="G21" s="1025" t="s">
        <v>3745</v>
      </c>
      <c r="H21" s="1025">
        <v>1</v>
      </c>
      <c r="I21" s="1674"/>
      <c r="J21" s="1674"/>
      <c r="K21" s="1672"/>
    </row>
    <row r="22" spans="1:11" s="193" customFormat="1" ht="36.75" customHeight="1">
      <c r="A22" s="1645"/>
      <c r="B22" s="1645"/>
      <c r="C22" s="1679"/>
      <c r="D22" s="1026" t="s">
        <v>4773</v>
      </c>
      <c r="E22" s="1025" t="s">
        <v>323</v>
      </c>
      <c r="F22" s="1025" t="s">
        <v>147</v>
      </c>
      <c r="G22" s="1025" t="s">
        <v>1716</v>
      </c>
      <c r="H22" s="1025">
        <v>1</v>
      </c>
      <c r="I22" s="1674"/>
      <c r="J22" s="1674"/>
      <c r="K22" s="1672"/>
    </row>
    <row r="23" spans="1:11" s="290" customFormat="1" ht="39" customHeight="1">
      <c r="A23" s="1645"/>
      <c r="B23" s="1645"/>
      <c r="C23" s="1679"/>
      <c r="D23" s="1025" t="s">
        <v>1944</v>
      </c>
      <c r="E23" s="1025" t="s">
        <v>2215</v>
      </c>
      <c r="F23" s="1025" t="s">
        <v>147</v>
      </c>
      <c r="G23" s="1025" t="s">
        <v>1939</v>
      </c>
      <c r="H23" s="1025">
        <v>1</v>
      </c>
      <c r="I23" s="1674"/>
      <c r="J23" s="1674"/>
      <c r="K23" s="1672"/>
    </row>
    <row r="24" spans="1:11" s="193" customFormat="1" ht="51" customHeight="1">
      <c r="A24" s="1639" t="s">
        <v>6580</v>
      </c>
      <c r="B24" s="1639" t="s">
        <v>6581</v>
      </c>
      <c r="C24" s="1639" t="s">
        <v>6579</v>
      </c>
      <c r="D24" s="1022" t="s">
        <v>6583</v>
      </c>
      <c r="E24" s="1023" t="s">
        <v>6582</v>
      </c>
      <c r="F24" s="1023" t="s">
        <v>147</v>
      </c>
      <c r="G24" s="1023" t="s">
        <v>1642</v>
      </c>
      <c r="H24" s="1023">
        <v>1</v>
      </c>
      <c r="I24" s="1640" t="s">
        <v>6585</v>
      </c>
      <c r="J24" s="1639" t="s">
        <v>363</v>
      </c>
      <c r="K24" s="1641" t="s">
        <v>6586</v>
      </c>
    </row>
    <row r="25" spans="1:11" s="193" customFormat="1" ht="52.5" customHeight="1">
      <c r="A25" s="1639"/>
      <c r="B25" s="1639"/>
      <c r="C25" s="1639"/>
      <c r="D25" s="1022" t="s">
        <v>6584</v>
      </c>
      <c r="E25" s="1023" t="s">
        <v>323</v>
      </c>
      <c r="F25" s="1023" t="s">
        <v>147</v>
      </c>
      <c r="G25" s="1023" t="s">
        <v>1716</v>
      </c>
      <c r="H25" s="1023">
        <v>1</v>
      </c>
      <c r="I25" s="1640"/>
      <c r="J25" s="1640"/>
      <c r="K25" s="1654"/>
    </row>
    <row r="26" spans="1:11" s="193" customFormat="1" ht="36.75" customHeight="1">
      <c r="A26" s="1639"/>
      <c r="B26" s="1639"/>
      <c r="C26" s="1639"/>
      <c r="D26" s="1022" t="s">
        <v>1944</v>
      </c>
      <c r="E26" s="1023" t="s">
        <v>2215</v>
      </c>
      <c r="F26" s="1023" t="s">
        <v>147</v>
      </c>
      <c r="G26" s="1023" t="s">
        <v>1939</v>
      </c>
      <c r="H26" s="1023">
        <v>1</v>
      </c>
      <c r="I26" s="1640"/>
      <c r="J26" s="1640"/>
      <c r="K26" s="1654"/>
    </row>
    <row r="27" spans="1:11" s="289" customFormat="1" ht="21">
      <c r="A27" s="94"/>
      <c r="B27" s="94"/>
      <c r="C27" s="292">
        <v>8</v>
      </c>
      <c r="D27" s="95"/>
      <c r="E27" s="94"/>
      <c r="F27" s="94"/>
      <c r="G27" s="94"/>
      <c r="H27" s="95"/>
      <c r="I27" s="94"/>
      <c r="J27" s="95"/>
      <c r="K27" s="94"/>
    </row>
    <row r="28" spans="1:11" s="290" customFormat="1" ht="45" customHeight="1">
      <c r="A28" s="208" t="s">
        <v>977</v>
      </c>
      <c r="B28" s="208"/>
      <c r="C28" s="190"/>
      <c r="D28" s="286"/>
      <c r="E28" s="190"/>
      <c r="F28" s="190"/>
      <c r="G28" s="190"/>
      <c r="H28" s="190"/>
      <c r="I28" s="190"/>
      <c r="J28" s="190"/>
      <c r="K28" s="287"/>
    </row>
    <row r="29" spans="1:11" s="290" customFormat="1" ht="35.25" customHeight="1">
      <c r="A29" s="185" t="s">
        <v>3781</v>
      </c>
      <c r="B29" s="185" t="s">
        <v>578</v>
      </c>
      <c r="C29" s="185" t="s">
        <v>2290</v>
      </c>
      <c r="D29" s="185" t="s">
        <v>2311</v>
      </c>
      <c r="E29" s="185" t="s">
        <v>2301</v>
      </c>
      <c r="F29" s="185" t="s">
        <v>1714</v>
      </c>
      <c r="G29" s="185" t="s">
        <v>1618</v>
      </c>
      <c r="H29" s="185" t="s">
        <v>156</v>
      </c>
      <c r="I29" s="185" t="s">
        <v>189</v>
      </c>
      <c r="J29" s="191" t="s">
        <v>2314</v>
      </c>
      <c r="K29" s="288" t="s">
        <v>5</v>
      </c>
    </row>
    <row r="30" spans="1:11" s="290" customFormat="1" ht="51.75" customHeight="1">
      <c r="A30" s="728" t="s">
        <v>6553</v>
      </c>
      <c r="B30" s="242" t="s">
        <v>2255</v>
      </c>
      <c r="C30" s="242" t="s">
        <v>771</v>
      </c>
      <c r="D30" s="241" t="s">
        <v>106</v>
      </c>
      <c r="E30" s="242" t="s">
        <v>3008</v>
      </c>
      <c r="F30" s="242" t="s">
        <v>148</v>
      </c>
      <c r="G30" s="242"/>
      <c r="H30" s="242" t="s">
        <v>47</v>
      </c>
      <c r="I30" s="239" t="s">
        <v>303</v>
      </c>
      <c r="J30" s="242" t="s">
        <v>151</v>
      </c>
      <c r="K30" s="245"/>
    </row>
    <row r="31" spans="1:11" s="291" customFormat="1" ht="41.25" customHeight="1">
      <c r="A31" s="1645"/>
      <c r="B31" s="1645" t="s">
        <v>2256</v>
      </c>
      <c r="C31" s="1645" t="s">
        <v>978</v>
      </c>
      <c r="D31" s="108" t="s">
        <v>106</v>
      </c>
      <c r="E31" s="116" t="s">
        <v>3008</v>
      </c>
      <c r="F31" s="116" t="s">
        <v>7</v>
      </c>
      <c r="G31" s="116"/>
      <c r="H31" s="116" t="s">
        <v>3</v>
      </c>
      <c r="I31" s="1834" t="s">
        <v>79</v>
      </c>
      <c r="J31" s="1642" t="s">
        <v>151</v>
      </c>
      <c r="K31" s="1638"/>
    </row>
    <row r="32" spans="1:11" s="291" customFormat="1" ht="53.25" customHeight="1">
      <c r="A32" s="1645"/>
      <c r="B32" s="1645"/>
      <c r="C32" s="1645"/>
      <c r="D32" s="116" t="s">
        <v>964</v>
      </c>
      <c r="E32" s="116" t="s">
        <v>3009</v>
      </c>
      <c r="F32" s="108" t="s">
        <v>311</v>
      </c>
      <c r="G32" s="108"/>
      <c r="H32" s="116" t="s">
        <v>66</v>
      </c>
      <c r="I32" s="1834"/>
      <c r="J32" s="1644"/>
      <c r="K32" s="1638"/>
    </row>
    <row r="33" spans="1:11" ht="69" customHeight="1">
      <c r="A33" s="1639" t="s">
        <v>6551</v>
      </c>
      <c r="B33" s="1639" t="s">
        <v>2257</v>
      </c>
      <c r="C33" s="1639" t="s">
        <v>2854</v>
      </c>
      <c r="D33" s="240" t="s">
        <v>43</v>
      </c>
      <c r="E33" s="241" t="s">
        <v>31</v>
      </c>
      <c r="F33" s="241" t="s">
        <v>7</v>
      </c>
      <c r="G33" s="241"/>
      <c r="H33" s="241" t="s">
        <v>3</v>
      </c>
      <c r="I33" s="1640" t="s">
        <v>79</v>
      </c>
      <c r="J33" s="1608" t="s">
        <v>151</v>
      </c>
      <c r="K33" s="2118" t="s">
        <v>6550</v>
      </c>
    </row>
    <row r="34" spans="1:11" ht="69" customHeight="1">
      <c r="A34" s="1639"/>
      <c r="B34" s="1639"/>
      <c r="C34" s="1639"/>
      <c r="D34" s="240" t="s">
        <v>106</v>
      </c>
      <c r="E34" s="241" t="s">
        <v>877</v>
      </c>
      <c r="F34" s="241" t="s">
        <v>7</v>
      </c>
      <c r="G34" s="241"/>
      <c r="H34" s="241" t="s">
        <v>3</v>
      </c>
      <c r="I34" s="1640"/>
      <c r="J34" s="1609"/>
      <c r="K34" s="2118"/>
    </row>
    <row r="35" spans="1:11" ht="30" customHeight="1">
      <c r="A35" s="1645" t="s">
        <v>6552</v>
      </c>
      <c r="B35" s="1645" t="s">
        <v>2258</v>
      </c>
      <c r="C35" s="1637" t="s">
        <v>967</v>
      </c>
      <c r="D35" s="108" t="s">
        <v>1905</v>
      </c>
      <c r="E35" s="108" t="s">
        <v>968</v>
      </c>
      <c r="F35" s="108" t="s">
        <v>7</v>
      </c>
      <c r="G35" s="108"/>
      <c r="H35" s="108">
        <v>1</v>
      </c>
      <c r="I35" s="1637" t="s">
        <v>301</v>
      </c>
      <c r="J35" s="1642" t="s">
        <v>151</v>
      </c>
      <c r="K35" s="2119" t="s">
        <v>6549</v>
      </c>
    </row>
    <row r="36" spans="1:11" ht="30" customHeight="1">
      <c r="A36" s="1645"/>
      <c r="B36" s="1645"/>
      <c r="C36" s="1637"/>
      <c r="D36" s="108" t="s">
        <v>1934</v>
      </c>
      <c r="E36" s="108" t="s">
        <v>373</v>
      </c>
      <c r="F36" s="108" t="s">
        <v>7</v>
      </c>
      <c r="G36" s="108"/>
      <c r="H36" s="108">
        <v>1</v>
      </c>
      <c r="I36" s="1637"/>
      <c r="J36" s="1644"/>
      <c r="K36" s="2120"/>
    </row>
    <row r="37" spans="1:11" ht="37.5" customHeight="1">
      <c r="A37" s="1639" t="s">
        <v>8404</v>
      </c>
      <c r="B37" s="1639" t="s">
        <v>8403</v>
      </c>
      <c r="C37" s="1639" t="s">
        <v>8411</v>
      </c>
      <c r="D37" s="1507" t="s">
        <v>772</v>
      </c>
      <c r="E37" s="1504" t="s">
        <v>4495</v>
      </c>
      <c r="F37" s="1504" t="s">
        <v>147</v>
      </c>
      <c r="G37" s="1504" t="s">
        <v>1640</v>
      </c>
      <c r="H37" s="1504">
        <v>1</v>
      </c>
      <c r="I37" s="1640" t="s">
        <v>8409</v>
      </c>
      <c r="J37" s="1608" t="s">
        <v>8410</v>
      </c>
      <c r="K37" s="2118"/>
    </row>
    <row r="38" spans="1:11" ht="37.5" customHeight="1">
      <c r="A38" s="1639"/>
      <c r="B38" s="1639"/>
      <c r="C38" s="1639"/>
      <c r="D38" s="1507" t="s">
        <v>331</v>
      </c>
      <c r="E38" s="1504" t="s">
        <v>3647</v>
      </c>
      <c r="F38" s="1504" t="s">
        <v>147</v>
      </c>
      <c r="G38" s="1504" t="s">
        <v>1645</v>
      </c>
      <c r="H38" s="1504">
        <v>1</v>
      </c>
      <c r="I38" s="1640"/>
      <c r="J38" s="1612"/>
      <c r="K38" s="2118"/>
    </row>
    <row r="39" spans="1:11" ht="51.75" customHeight="1">
      <c r="A39" s="1639"/>
      <c r="B39" s="1639"/>
      <c r="C39" s="1639"/>
      <c r="D39" s="1507" t="s">
        <v>2622</v>
      </c>
      <c r="E39" s="1503" t="s">
        <v>8405</v>
      </c>
      <c r="F39" s="1503" t="s">
        <v>8408</v>
      </c>
      <c r="G39" s="1504"/>
      <c r="H39" s="1504" t="s">
        <v>3213</v>
      </c>
      <c r="I39" s="1640"/>
      <c r="J39" s="1612"/>
      <c r="K39" s="2118"/>
    </row>
    <row r="40" spans="1:11" ht="51.75" customHeight="1">
      <c r="A40" s="1639"/>
      <c r="B40" s="1639"/>
      <c r="C40" s="1639"/>
      <c r="D40" s="1507" t="s">
        <v>2622</v>
      </c>
      <c r="E40" s="1503" t="s">
        <v>8406</v>
      </c>
      <c r="F40" s="1503" t="s">
        <v>8408</v>
      </c>
      <c r="G40" s="1504"/>
      <c r="H40" s="1504" t="s">
        <v>3213</v>
      </c>
      <c r="I40" s="1640"/>
      <c r="J40" s="1612"/>
      <c r="K40" s="2118"/>
    </row>
    <row r="41" spans="1:11" ht="51.75" customHeight="1">
      <c r="A41" s="1639"/>
      <c r="B41" s="1639"/>
      <c r="C41" s="1639"/>
      <c r="D41" s="1507" t="s">
        <v>2622</v>
      </c>
      <c r="E41" s="1503" t="s">
        <v>8407</v>
      </c>
      <c r="F41" s="1503" t="s">
        <v>8408</v>
      </c>
      <c r="G41" s="1504"/>
      <c r="H41" s="1504" t="s">
        <v>3213</v>
      </c>
      <c r="I41" s="1640"/>
      <c r="J41" s="1609"/>
      <c r="K41" s="2118"/>
    </row>
    <row r="42" spans="1:11" ht="18" customHeight="1">
      <c r="C42" s="293">
        <v>4</v>
      </c>
      <c r="D42" s="1509"/>
      <c r="H42" s="1509"/>
    </row>
    <row r="43" spans="1:11" s="290" customFormat="1" ht="47.25" customHeight="1">
      <c r="A43" s="208" t="s">
        <v>1820</v>
      </c>
      <c r="B43" s="208"/>
      <c r="C43" s="208"/>
      <c r="D43" s="208"/>
      <c r="E43" s="190"/>
      <c r="F43" s="190"/>
      <c r="G43" s="190"/>
      <c r="H43" s="190"/>
      <c r="I43" s="190"/>
      <c r="J43" s="190"/>
      <c r="K43" s="287"/>
    </row>
    <row r="44" spans="1:11" s="290" customFormat="1" ht="60" customHeight="1">
      <c r="A44" s="185" t="s">
        <v>3781</v>
      </c>
      <c r="B44" s="185" t="s">
        <v>578</v>
      </c>
      <c r="C44" s="185" t="s">
        <v>2290</v>
      </c>
      <c r="D44" s="185" t="s">
        <v>2311</v>
      </c>
      <c r="E44" s="185" t="s">
        <v>2301</v>
      </c>
      <c r="F44" s="185" t="s">
        <v>1714</v>
      </c>
      <c r="G44" s="185" t="s">
        <v>1618</v>
      </c>
      <c r="H44" s="185" t="s">
        <v>156</v>
      </c>
      <c r="I44" s="185" t="s">
        <v>189</v>
      </c>
      <c r="J44" s="191" t="s">
        <v>2314</v>
      </c>
      <c r="K44" s="288" t="s">
        <v>5</v>
      </c>
    </row>
    <row r="45" spans="1:11" s="290" customFormat="1" ht="60" customHeight="1">
      <c r="A45" s="116"/>
      <c r="B45" s="116" t="s">
        <v>2855</v>
      </c>
      <c r="C45" s="116" t="s">
        <v>2579</v>
      </c>
      <c r="D45" s="1506" t="s">
        <v>1822</v>
      </c>
      <c r="E45" s="1505" t="s">
        <v>3010</v>
      </c>
      <c r="F45" s="1505" t="s">
        <v>148</v>
      </c>
      <c r="G45" s="1505"/>
      <c r="H45" s="294" t="s">
        <v>1823</v>
      </c>
      <c r="I45" s="149" t="s">
        <v>266</v>
      </c>
      <c r="J45" s="116" t="s">
        <v>151</v>
      </c>
      <c r="K45" s="306" t="s">
        <v>2580</v>
      </c>
    </row>
    <row r="46" spans="1:11" ht="60" customHeight="1">
      <c r="A46" s="728"/>
      <c r="B46" s="242" t="s">
        <v>2856</v>
      </c>
      <c r="C46" s="242" t="s">
        <v>1824</v>
      </c>
      <c r="D46" s="241" t="s">
        <v>1822</v>
      </c>
      <c r="E46" s="242" t="s">
        <v>3008</v>
      </c>
      <c r="F46" s="242" t="s">
        <v>148</v>
      </c>
      <c r="G46" s="242"/>
      <c r="H46" s="295" t="s">
        <v>1825</v>
      </c>
      <c r="I46" s="239" t="s">
        <v>78</v>
      </c>
      <c r="J46" s="242" t="s">
        <v>151</v>
      </c>
      <c r="K46" s="841" t="s">
        <v>2581</v>
      </c>
    </row>
    <row r="47" spans="1:11" s="289" customFormat="1" ht="21">
      <c r="A47" s="228"/>
      <c r="B47" s="228"/>
      <c r="C47" s="203">
        <v>2</v>
      </c>
      <c r="D47" s="212"/>
      <c r="E47" s="228"/>
      <c r="F47" s="228"/>
      <c r="G47" s="228"/>
      <c r="H47" s="228"/>
      <c r="I47" s="169"/>
      <c r="J47" s="228"/>
      <c r="K47" s="210"/>
    </row>
    <row r="48" spans="1:11" s="342" customFormat="1" ht="45" customHeight="1">
      <c r="A48" s="355" t="s">
        <v>2398</v>
      </c>
      <c r="B48" s="111"/>
      <c r="C48" s="111"/>
      <c r="D48" s="111"/>
      <c r="E48" s="228"/>
      <c r="F48" s="111"/>
      <c r="G48" s="111"/>
      <c r="H48" s="348"/>
      <c r="I48" s="212"/>
      <c r="J48" s="228"/>
      <c r="K48" s="202"/>
    </row>
    <row r="49" spans="1:11" ht="45" customHeight="1">
      <c r="A49" s="208" t="s">
        <v>5907</v>
      </c>
      <c r="B49" s="208"/>
      <c r="C49" s="111"/>
      <c r="D49" s="211"/>
      <c r="E49" s="212"/>
      <c r="F49" s="111"/>
      <c r="G49" s="111"/>
      <c r="H49" s="111"/>
      <c r="I49" s="212"/>
      <c r="J49" s="212"/>
      <c r="K49" s="202"/>
    </row>
    <row r="50" spans="1:11" ht="37.5" customHeight="1">
      <c r="A50" s="185" t="s">
        <v>3781</v>
      </c>
      <c r="B50" s="184" t="s">
        <v>578</v>
      </c>
      <c r="C50" s="185" t="s">
        <v>1752</v>
      </c>
      <c r="D50" s="184" t="s">
        <v>2309</v>
      </c>
      <c r="E50" s="185" t="s">
        <v>1713</v>
      </c>
      <c r="F50" s="185" t="s">
        <v>1714</v>
      </c>
      <c r="G50" s="185" t="s">
        <v>1618</v>
      </c>
      <c r="H50" s="184" t="s">
        <v>156</v>
      </c>
      <c r="I50" s="184" t="s">
        <v>189</v>
      </c>
      <c r="J50" s="186" t="s">
        <v>2312</v>
      </c>
      <c r="K50" s="187" t="s">
        <v>582</v>
      </c>
    </row>
    <row r="51" spans="1:11" s="127" customFormat="1" ht="40.5" customHeight="1">
      <c r="A51" s="1645" t="s">
        <v>5908</v>
      </c>
      <c r="B51" s="1645" t="s">
        <v>5928</v>
      </c>
      <c r="C51" s="1645" t="s">
        <v>5931</v>
      </c>
      <c r="D51" s="116" t="s">
        <v>331</v>
      </c>
      <c r="E51" s="109" t="s">
        <v>5910</v>
      </c>
      <c r="F51" s="109" t="s">
        <v>147</v>
      </c>
      <c r="G51" s="121" t="s">
        <v>5890</v>
      </c>
      <c r="H51" s="121">
        <v>1</v>
      </c>
      <c r="I51" s="1834" t="s">
        <v>79</v>
      </c>
      <c r="J51" s="1645" t="s">
        <v>5912</v>
      </c>
      <c r="K51" s="1638" t="s">
        <v>5924</v>
      </c>
    </row>
    <row r="52" spans="1:11" s="127" customFormat="1" ht="40.5" customHeight="1">
      <c r="A52" s="1991"/>
      <c r="B52" s="1991"/>
      <c r="C52" s="1645"/>
      <c r="D52" s="116" t="s">
        <v>436</v>
      </c>
      <c r="E52" s="116" t="s">
        <v>5911</v>
      </c>
      <c r="F52" s="109" t="s">
        <v>147</v>
      </c>
      <c r="G52" s="116" t="s">
        <v>1642</v>
      </c>
      <c r="H52" s="116" t="s">
        <v>3204</v>
      </c>
      <c r="I52" s="1834"/>
      <c r="J52" s="1645"/>
      <c r="K52" s="1638"/>
    </row>
    <row r="53" spans="1:11" s="127" customFormat="1" ht="40.5" customHeight="1">
      <c r="A53" s="1639" t="s">
        <v>5909</v>
      </c>
      <c r="B53" s="1639" t="s">
        <v>5927</v>
      </c>
      <c r="C53" s="1639" t="s">
        <v>5932</v>
      </c>
      <c r="D53" s="840" t="s">
        <v>331</v>
      </c>
      <c r="E53" s="840" t="s">
        <v>5913</v>
      </c>
      <c r="F53" s="840" t="s">
        <v>147</v>
      </c>
      <c r="G53" s="278" t="s">
        <v>5890</v>
      </c>
      <c r="H53" s="278">
        <v>1</v>
      </c>
      <c r="I53" s="1859" t="s">
        <v>5914</v>
      </c>
      <c r="J53" s="1639" t="s">
        <v>5912</v>
      </c>
      <c r="K53" s="1641" t="s">
        <v>5923</v>
      </c>
    </row>
    <row r="54" spans="1:11" s="127" customFormat="1" ht="40.5" customHeight="1">
      <c r="A54" s="1990"/>
      <c r="B54" s="1990"/>
      <c r="C54" s="1639"/>
      <c r="D54" s="840" t="s">
        <v>1815</v>
      </c>
      <c r="E54" s="840" t="s">
        <v>5913</v>
      </c>
      <c r="F54" s="840" t="s">
        <v>147</v>
      </c>
      <c r="G54" s="840" t="s">
        <v>1642</v>
      </c>
      <c r="H54" s="840" t="s">
        <v>2506</v>
      </c>
      <c r="I54" s="1859"/>
      <c r="J54" s="1639"/>
      <c r="K54" s="1641"/>
    </row>
    <row r="55" spans="1:11" s="127" customFormat="1" ht="40.5" customHeight="1">
      <c r="A55" s="1645" t="s">
        <v>5908</v>
      </c>
      <c r="B55" s="1645" t="s">
        <v>5929</v>
      </c>
      <c r="C55" s="1645" t="s">
        <v>5933</v>
      </c>
      <c r="D55" s="116" t="s">
        <v>97</v>
      </c>
      <c r="E55" s="116" t="s">
        <v>5915</v>
      </c>
      <c r="F55" s="109" t="s">
        <v>147</v>
      </c>
      <c r="G55" s="121" t="s">
        <v>1645</v>
      </c>
      <c r="H55" s="121">
        <v>1</v>
      </c>
      <c r="I55" s="1834" t="s">
        <v>79</v>
      </c>
      <c r="J55" s="1645" t="s">
        <v>5912</v>
      </c>
      <c r="K55" s="1638" t="s">
        <v>5926</v>
      </c>
    </row>
    <row r="56" spans="1:11" s="127" customFormat="1" ht="40.5" customHeight="1">
      <c r="A56" s="1991"/>
      <c r="B56" s="1991"/>
      <c r="C56" s="1645"/>
      <c r="D56" s="116" t="s">
        <v>436</v>
      </c>
      <c r="E56" s="116" t="s">
        <v>5911</v>
      </c>
      <c r="F56" s="109" t="s">
        <v>147</v>
      </c>
      <c r="G56" s="116" t="s">
        <v>1642</v>
      </c>
      <c r="H56" s="116" t="s">
        <v>3204</v>
      </c>
      <c r="I56" s="1834"/>
      <c r="J56" s="1645"/>
      <c r="K56" s="1638"/>
    </row>
    <row r="57" spans="1:11" s="127" customFormat="1" ht="40.5" customHeight="1">
      <c r="A57" s="1639" t="s">
        <v>5908</v>
      </c>
      <c r="B57" s="1639" t="s">
        <v>5930</v>
      </c>
      <c r="C57" s="1639" t="s">
        <v>5934</v>
      </c>
      <c r="D57" s="840" t="s">
        <v>97</v>
      </c>
      <c r="E57" s="840" t="s">
        <v>5915</v>
      </c>
      <c r="F57" s="840" t="s">
        <v>147</v>
      </c>
      <c r="G57" s="278" t="s">
        <v>1645</v>
      </c>
      <c r="H57" s="278">
        <v>1</v>
      </c>
      <c r="I57" s="1859" t="s">
        <v>5914</v>
      </c>
      <c r="J57" s="1639" t="s">
        <v>5912</v>
      </c>
      <c r="K57" s="1641" t="s">
        <v>5925</v>
      </c>
    </row>
    <row r="58" spans="1:11" s="127" customFormat="1" ht="40.5" customHeight="1">
      <c r="A58" s="1990"/>
      <c r="B58" s="1990"/>
      <c r="C58" s="1639"/>
      <c r="D58" s="840" t="s">
        <v>1815</v>
      </c>
      <c r="E58" s="840" t="s">
        <v>5916</v>
      </c>
      <c r="F58" s="840" t="s">
        <v>147</v>
      </c>
      <c r="G58" s="840" t="s">
        <v>1642</v>
      </c>
      <c r="H58" s="840" t="s">
        <v>2506</v>
      </c>
      <c r="I58" s="1859"/>
      <c r="J58" s="1639"/>
      <c r="K58" s="1641"/>
    </row>
    <row r="60" spans="1:11" ht="45" customHeight="1">
      <c r="A60" s="208" t="s">
        <v>340</v>
      </c>
      <c r="B60" s="208"/>
      <c r="C60" s="111"/>
      <c r="D60" s="211"/>
      <c r="E60" s="212"/>
      <c r="F60" s="111"/>
      <c r="G60" s="111"/>
      <c r="H60" s="111"/>
      <c r="I60" s="212"/>
      <c r="J60" s="212"/>
      <c r="K60" s="202"/>
    </row>
    <row r="61" spans="1:11" ht="37.5" customHeight="1">
      <c r="A61" s="185" t="s">
        <v>3781</v>
      </c>
      <c r="B61" s="184" t="s">
        <v>578</v>
      </c>
      <c r="C61" s="185" t="s">
        <v>1752</v>
      </c>
      <c r="D61" s="184" t="s">
        <v>2309</v>
      </c>
      <c r="E61" s="185" t="s">
        <v>1713</v>
      </c>
      <c r="F61" s="185" t="s">
        <v>1714</v>
      </c>
      <c r="G61" s="185" t="s">
        <v>1618</v>
      </c>
      <c r="H61" s="184" t="s">
        <v>156</v>
      </c>
      <c r="I61" s="184" t="s">
        <v>189</v>
      </c>
      <c r="J61" s="186" t="s">
        <v>2312</v>
      </c>
      <c r="K61" s="187" t="s">
        <v>582</v>
      </c>
    </row>
    <row r="62" spans="1:11" s="127" customFormat="1" ht="40.5" customHeight="1">
      <c r="A62" s="116"/>
      <c r="B62" s="116" t="s">
        <v>5963</v>
      </c>
      <c r="C62" s="116" t="s">
        <v>3637</v>
      </c>
      <c r="D62" s="135" t="s">
        <v>748</v>
      </c>
      <c r="E62" s="108" t="s">
        <v>324</v>
      </c>
      <c r="F62" s="108" t="s">
        <v>147</v>
      </c>
      <c r="G62" s="108" t="s">
        <v>3628</v>
      </c>
      <c r="H62" s="844" t="s">
        <v>3640</v>
      </c>
      <c r="I62" s="108" t="s">
        <v>757</v>
      </c>
      <c r="J62" s="116" t="s">
        <v>438</v>
      </c>
      <c r="K62" s="394" t="s">
        <v>5962</v>
      </c>
    </row>
    <row r="64" spans="1:11" s="362" customFormat="1" ht="28.5">
      <c r="A64" s="370"/>
      <c r="B64" s="370"/>
      <c r="C64" s="372"/>
      <c r="D64" s="370"/>
      <c r="E64" s="370"/>
      <c r="F64" s="370"/>
      <c r="G64" s="370"/>
      <c r="H64" s="370"/>
      <c r="I64" s="370"/>
      <c r="J64" s="370"/>
      <c r="K64" s="371"/>
    </row>
    <row r="65" spans="1:11" s="362" customFormat="1" ht="38.25" customHeight="1">
      <c r="A65" s="264" t="s">
        <v>685</v>
      </c>
      <c r="B65" s="370"/>
      <c r="C65" s="370"/>
      <c r="D65" s="370"/>
      <c r="E65" s="370"/>
      <c r="F65" s="370"/>
      <c r="G65" s="370"/>
      <c r="H65" s="370"/>
      <c r="I65" s="370"/>
      <c r="J65" s="370"/>
      <c r="K65" s="371"/>
    </row>
    <row r="66" spans="1:11" s="368" customFormat="1" ht="38.25" customHeight="1">
      <c r="A66" s="184" t="s">
        <v>3781</v>
      </c>
      <c r="B66" s="184" t="s">
        <v>578</v>
      </c>
      <c r="C66" s="184" t="s">
        <v>2289</v>
      </c>
      <c r="D66" s="184" t="s">
        <v>2309</v>
      </c>
      <c r="E66" s="184" t="s">
        <v>2293</v>
      </c>
      <c r="F66" s="184" t="s">
        <v>1714</v>
      </c>
      <c r="G66" s="184" t="s">
        <v>1618</v>
      </c>
      <c r="H66" s="184" t="s">
        <v>156</v>
      </c>
      <c r="I66" s="184" t="s">
        <v>189</v>
      </c>
      <c r="J66" s="186" t="s">
        <v>2312</v>
      </c>
      <c r="K66" s="1499" t="s">
        <v>5</v>
      </c>
    </row>
    <row r="67" spans="1:11" s="362" customFormat="1" ht="55.5" customHeight="1">
      <c r="A67" s="1679" t="s">
        <v>8341</v>
      </c>
      <c r="B67" s="1679" t="s">
        <v>8358</v>
      </c>
      <c r="C67" s="1679" t="s">
        <v>8343</v>
      </c>
      <c r="D67" s="1642" t="s">
        <v>8344</v>
      </c>
      <c r="E67" s="1496" t="s">
        <v>8345</v>
      </c>
      <c r="F67" s="1601" t="s">
        <v>8501</v>
      </c>
      <c r="G67" s="1601"/>
      <c r="H67" s="1601" t="s">
        <v>8354</v>
      </c>
      <c r="I67" s="1679" t="s">
        <v>8356</v>
      </c>
      <c r="J67" s="1679" t="s">
        <v>8357</v>
      </c>
      <c r="K67" s="1603" t="s">
        <v>8342</v>
      </c>
    </row>
    <row r="68" spans="1:11" s="362" customFormat="1" ht="78" customHeight="1">
      <c r="A68" s="1679"/>
      <c r="B68" s="1679"/>
      <c r="C68" s="1679"/>
      <c r="D68" s="1643"/>
      <c r="E68" s="1496" t="s">
        <v>8346</v>
      </c>
      <c r="F68" s="1660"/>
      <c r="G68" s="1660"/>
      <c r="H68" s="1660"/>
      <c r="I68" s="1679"/>
      <c r="J68" s="1679"/>
      <c r="K68" s="1658"/>
    </row>
    <row r="69" spans="1:11" s="362" customFormat="1" ht="55.5" customHeight="1">
      <c r="A69" s="1679"/>
      <c r="B69" s="1679"/>
      <c r="C69" s="1679"/>
      <c r="D69" s="1644"/>
      <c r="E69" s="1496" t="s">
        <v>8347</v>
      </c>
      <c r="F69" s="1602"/>
      <c r="G69" s="1602"/>
      <c r="H69" s="1602"/>
      <c r="I69" s="1679"/>
      <c r="J69" s="1679"/>
      <c r="K69" s="1658"/>
    </row>
    <row r="70" spans="1:11" s="362" customFormat="1" ht="42.75" customHeight="1">
      <c r="A70" s="1679"/>
      <c r="B70" s="1679"/>
      <c r="C70" s="1679"/>
      <c r="D70" s="1498" t="s">
        <v>8348</v>
      </c>
      <c r="E70" s="1498" t="s">
        <v>8349</v>
      </c>
      <c r="F70" s="1498" t="s">
        <v>8351</v>
      </c>
      <c r="G70" s="1498" t="s">
        <v>8353</v>
      </c>
      <c r="H70" s="1498" t="s">
        <v>8355</v>
      </c>
      <c r="I70" s="1679"/>
      <c r="J70" s="1679"/>
      <c r="K70" s="1658"/>
    </row>
    <row r="71" spans="1:11" s="362" customFormat="1" ht="42.75" customHeight="1">
      <c r="A71" s="1679"/>
      <c r="B71" s="1679"/>
      <c r="C71" s="1679"/>
      <c r="D71" s="1498" t="s">
        <v>8348</v>
      </c>
      <c r="E71" s="1498" t="s">
        <v>8350</v>
      </c>
      <c r="F71" s="1498" t="s">
        <v>8352</v>
      </c>
      <c r="G71" s="1498" t="s">
        <v>8353</v>
      </c>
      <c r="H71" s="1498" t="s">
        <v>8355</v>
      </c>
      <c r="I71" s="1679"/>
      <c r="J71" s="1679"/>
      <c r="K71" s="1659"/>
    </row>
    <row r="72" spans="1:11" s="362" customFormat="1" ht="28.5">
      <c r="A72" s="370"/>
      <c r="B72" s="370"/>
      <c r="C72" s="370"/>
      <c r="D72" s="370"/>
      <c r="E72" s="370"/>
      <c r="F72" s="370"/>
      <c r="G72" s="370"/>
      <c r="H72" s="370"/>
      <c r="I72" s="370"/>
      <c r="J72" s="370"/>
      <c r="K72" s="371"/>
    </row>
    <row r="73" spans="1:11" ht="33">
      <c r="A73" s="630" t="s">
        <v>2456</v>
      </c>
      <c r="B73" s="630"/>
    </row>
  </sheetData>
  <mergeCells count="110">
    <mergeCell ref="K67:K71"/>
    <mergeCell ref="A37:A41"/>
    <mergeCell ref="B37:B41"/>
    <mergeCell ref="C37:C41"/>
    <mergeCell ref="I37:I41"/>
    <mergeCell ref="J37:J41"/>
    <mergeCell ref="K37:K41"/>
    <mergeCell ref="A67:A71"/>
    <mergeCell ref="B67:B71"/>
    <mergeCell ref="C67:C71"/>
    <mergeCell ref="D67:D69"/>
    <mergeCell ref="F67:F69"/>
    <mergeCell ref="G67:G69"/>
    <mergeCell ref="H67:H69"/>
    <mergeCell ref="I67:I71"/>
    <mergeCell ref="J67:J71"/>
    <mergeCell ref="A5:A6"/>
    <mergeCell ref="K11:K12"/>
    <mergeCell ref="A7:A8"/>
    <mergeCell ref="B9:B10"/>
    <mergeCell ref="C9:C10"/>
    <mergeCell ref="I9:I10"/>
    <mergeCell ref="J9:J10"/>
    <mergeCell ref="A9:A10"/>
    <mergeCell ref="B5:B6"/>
    <mergeCell ref="C5:C6"/>
    <mergeCell ref="I5:I6"/>
    <mergeCell ref="J5:J6"/>
    <mergeCell ref="B7:B8"/>
    <mergeCell ref="C7:C8"/>
    <mergeCell ref="K57:K58"/>
    <mergeCell ref="K55:K56"/>
    <mergeCell ref="K53:K54"/>
    <mergeCell ref="A57:A58"/>
    <mergeCell ref="B57:B58"/>
    <mergeCell ref="C57:C58"/>
    <mergeCell ref="K51:K52"/>
    <mergeCell ref="A53:A54"/>
    <mergeCell ref="B53:B54"/>
    <mergeCell ref="C53:C54"/>
    <mergeCell ref="I51:I52"/>
    <mergeCell ref="J51:J52"/>
    <mergeCell ref="A55:A56"/>
    <mergeCell ref="B55:B56"/>
    <mergeCell ref="C55:C56"/>
    <mergeCell ref="I55:I56"/>
    <mergeCell ref="I57:I58"/>
    <mergeCell ref="J53:J54"/>
    <mergeCell ref="I53:I54"/>
    <mergeCell ref="J55:J56"/>
    <mergeCell ref="J57:J58"/>
    <mergeCell ref="A51:A52"/>
    <mergeCell ref="B51:B52"/>
    <mergeCell ref="C51:C52"/>
    <mergeCell ref="I33:I34"/>
    <mergeCell ref="D1:E1"/>
    <mergeCell ref="K35:K36"/>
    <mergeCell ref="J33:J34"/>
    <mergeCell ref="K33:K34"/>
    <mergeCell ref="K31:K32"/>
    <mergeCell ref="A35:A36"/>
    <mergeCell ref="A11:A12"/>
    <mergeCell ref="A13:A17"/>
    <mergeCell ref="A18:A19"/>
    <mergeCell ref="A20:A23"/>
    <mergeCell ref="A31:A32"/>
    <mergeCell ref="A33:A34"/>
    <mergeCell ref="B35:B36"/>
    <mergeCell ref="C35:C36"/>
    <mergeCell ref="I35:I36"/>
    <mergeCell ref="J35:J36"/>
    <mergeCell ref="J31:J32"/>
    <mergeCell ref="B33:B34"/>
    <mergeCell ref="C33:C34"/>
    <mergeCell ref="F1:G1"/>
    <mergeCell ref="H1:J1"/>
    <mergeCell ref="A24:A26"/>
    <mergeCell ref="B24:B26"/>
    <mergeCell ref="K5:K6"/>
    <mergeCell ref="I7:I8"/>
    <mergeCell ref="J7:J8"/>
    <mergeCell ref="K7:K8"/>
    <mergeCell ref="K9:K10"/>
    <mergeCell ref="B18:B19"/>
    <mergeCell ref="C18:C19"/>
    <mergeCell ref="J18:J19"/>
    <mergeCell ref="B13:B17"/>
    <mergeCell ref="C13:C17"/>
    <mergeCell ref="H13:H16"/>
    <mergeCell ref="I13:I17"/>
    <mergeCell ref="J13:J17"/>
    <mergeCell ref="K13:K17"/>
    <mergeCell ref="D16:D17"/>
    <mergeCell ref="B31:B32"/>
    <mergeCell ref="C31:C32"/>
    <mergeCell ref="I31:I32"/>
    <mergeCell ref="K18:K19"/>
    <mergeCell ref="B11:B12"/>
    <mergeCell ref="C11:C12"/>
    <mergeCell ref="I11:I12"/>
    <mergeCell ref="J11:J12"/>
    <mergeCell ref="B20:B23"/>
    <mergeCell ref="C20:C23"/>
    <mergeCell ref="I20:I23"/>
    <mergeCell ref="J20:J23"/>
    <mergeCell ref="K20:K23"/>
    <mergeCell ref="C24:C26"/>
    <mergeCell ref="I24:I26"/>
    <mergeCell ref="J24:J26"/>
    <mergeCell ref="K24:K26"/>
  </mergeCells>
  <phoneticPr fontId="3"/>
  <hyperlinks>
    <hyperlink ref="D1:E1" location="'表紙　ハイパーリンク'!A1" display="表紙　ハイパーリンク"/>
    <hyperlink ref="F1" location="'消内・消外科　リンク'!A1" display="消内・消外科　リンク"/>
    <hyperlink ref="F1:G1" location="'消内・肝胆膵外科　リンク'!A1" display="消内・消外科　リンク"/>
    <hyperlink ref="H1:J1" location="体表面積と腎機能等の計算シート!A1" display="体表面積と腎機能等の計算シート"/>
  </hyperlinks>
  <pageMargins left="0.25" right="0.25" top="0.75" bottom="0.75" header="0.3" footer="0.3"/>
  <pageSetup paperSize="8" scale="65" fitToHeight="0" orientation="landscape" r:id="rId1"/>
  <headerFooter alignWithMargins="0"/>
  <rowBreaks count="1" manualBreakCount="1">
    <brk id="42"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70" zoomScaleNormal="70" zoomScaleSheetLayoutView="55" workbookViewId="0">
      <pane ySplit="1" topLeftCell="A2" activePane="bottomLeft" state="frozen"/>
      <selection pane="bottomLeft" activeCell="E1" sqref="E1:F1"/>
    </sheetView>
  </sheetViews>
  <sheetFormatPr defaultColWidth="13" defaultRowHeight="16.5"/>
  <cols>
    <col min="1" max="1" width="28" style="94" customWidth="1"/>
    <col min="2" max="2" width="21" style="94" customWidth="1"/>
    <col min="3" max="3" width="39.25" style="103" bestFit="1" customWidth="1"/>
    <col min="4" max="4" width="28.875" style="94" bestFit="1" customWidth="1"/>
    <col min="5" max="5" width="19.375" style="94" bestFit="1" customWidth="1"/>
    <col min="6" max="6" width="14.625" style="94" bestFit="1" customWidth="1"/>
    <col min="7" max="7" width="14.625" style="94" customWidth="1"/>
    <col min="8" max="8" width="17" style="95" bestFit="1" customWidth="1"/>
    <col min="9" max="9" width="17.875" style="94" customWidth="1"/>
    <col min="10" max="10" width="25" style="95" customWidth="1"/>
    <col min="11" max="11" width="94.375" style="94" customWidth="1"/>
    <col min="12" max="16384" width="13" style="94"/>
  </cols>
  <sheetData>
    <row r="1" spans="1:11" ht="60.75" customHeight="1">
      <c r="A1" s="1009" t="s">
        <v>6557</v>
      </c>
      <c r="B1" s="1009"/>
      <c r="C1" s="1009"/>
      <c r="D1" s="1317" t="s">
        <v>3690</v>
      </c>
      <c r="E1" s="1624" t="s">
        <v>7468</v>
      </c>
      <c r="F1" s="1624"/>
      <c r="G1" s="1624" t="s">
        <v>3613</v>
      </c>
      <c r="H1" s="1624"/>
      <c r="I1" s="1624"/>
      <c r="J1" s="1320"/>
      <c r="K1" s="1320"/>
    </row>
    <row r="2" spans="1:11" ht="43.5" customHeight="1">
      <c r="A2" s="208" t="s">
        <v>3132</v>
      </c>
      <c r="B2" s="208"/>
      <c r="C2" s="208"/>
      <c r="D2" s="190"/>
      <c r="E2" s="190"/>
      <c r="F2" s="190"/>
      <c r="G2" s="190"/>
      <c r="H2" s="190"/>
      <c r="I2" s="190"/>
      <c r="J2" s="190"/>
      <c r="K2" s="190"/>
    </row>
    <row r="3" spans="1:11" s="104" customFormat="1" ht="31.5" customHeight="1">
      <c r="A3" s="185" t="s">
        <v>3781</v>
      </c>
      <c r="B3" s="185" t="s">
        <v>578</v>
      </c>
      <c r="C3" s="185" t="s">
        <v>2289</v>
      </c>
      <c r="D3" s="185" t="s">
        <v>2309</v>
      </c>
      <c r="E3" s="191" t="s">
        <v>2293</v>
      </c>
      <c r="F3" s="185" t="s">
        <v>1714</v>
      </c>
      <c r="G3" s="185" t="s">
        <v>1618</v>
      </c>
      <c r="H3" s="185" t="s">
        <v>312</v>
      </c>
      <c r="I3" s="185" t="s">
        <v>189</v>
      </c>
      <c r="J3" s="191" t="s">
        <v>2312</v>
      </c>
      <c r="K3" s="192" t="s">
        <v>462</v>
      </c>
    </row>
    <row r="4" spans="1:11" ht="37.5" customHeight="1">
      <c r="A4" s="1639" t="s">
        <v>6562</v>
      </c>
      <c r="B4" s="1639" t="s">
        <v>2865</v>
      </c>
      <c r="C4" s="1639" t="s">
        <v>203</v>
      </c>
      <c r="D4" s="991" t="s">
        <v>1944</v>
      </c>
      <c r="E4" s="992" t="s">
        <v>19</v>
      </c>
      <c r="F4" s="988" t="s">
        <v>208</v>
      </c>
      <c r="G4" s="988"/>
      <c r="H4" s="992" t="s">
        <v>4</v>
      </c>
      <c r="I4" s="1640" t="s">
        <v>303</v>
      </c>
      <c r="J4" s="1640" t="s">
        <v>363</v>
      </c>
      <c r="K4" s="2031" t="s">
        <v>2316</v>
      </c>
    </row>
    <row r="5" spans="1:11" ht="37.5" customHeight="1">
      <c r="A5" s="1639"/>
      <c r="B5" s="1639"/>
      <c r="C5" s="1639"/>
      <c r="D5" s="991" t="s">
        <v>204</v>
      </c>
      <c r="E5" s="992" t="s">
        <v>206</v>
      </c>
      <c r="F5" s="988" t="s">
        <v>209</v>
      </c>
      <c r="G5" s="988"/>
      <c r="H5" s="992" t="s">
        <v>4</v>
      </c>
      <c r="I5" s="1640"/>
      <c r="J5" s="1640"/>
      <c r="K5" s="1641"/>
    </row>
    <row r="6" spans="1:11" ht="37.5" customHeight="1">
      <c r="A6" s="1639"/>
      <c r="B6" s="1639"/>
      <c r="C6" s="1639"/>
      <c r="D6" s="991" t="s">
        <v>205</v>
      </c>
      <c r="E6" s="992" t="s">
        <v>207</v>
      </c>
      <c r="F6" s="988" t="s">
        <v>209</v>
      </c>
      <c r="G6" s="988"/>
      <c r="H6" s="992" t="s">
        <v>4</v>
      </c>
      <c r="I6" s="1640"/>
      <c r="J6" s="1640"/>
      <c r="K6" s="1641"/>
    </row>
    <row r="7" spans="1:11" ht="27.75" customHeight="1">
      <c r="A7" s="1601"/>
      <c r="B7" s="1679" t="s">
        <v>2859</v>
      </c>
      <c r="C7" s="1679" t="s">
        <v>1459</v>
      </c>
      <c r="D7" s="109" t="s">
        <v>571</v>
      </c>
      <c r="E7" s="109" t="s">
        <v>375</v>
      </c>
      <c r="F7" s="109" t="s">
        <v>209</v>
      </c>
      <c r="G7" s="109"/>
      <c r="H7" s="109" t="s">
        <v>368</v>
      </c>
      <c r="I7" s="1679" t="s">
        <v>301</v>
      </c>
      <c r="J7" s="1642" t="s">
        <v>2</v>
      </c>
      <c r="K7" s="2122" t="s">
        <v>2858</v>
      </c>
    </row>
    <row r="8" spans="1:11" ht="27.75" customHeight="1">
      <c r="A8" s="1660"/>
      <c r="B8" s="1679"/>
      <c r="C8" s="1679"/>
      <c r="D8" s="109" t="s">
        <v>584</v>
      </c>
      <c r="E8" s="109" t="s">
        <v>585</v>
      </c>
      <c r="F8" s="109" t="s">
        <v>209</v>
      </c>
      <c r="G8" s="109"/>
      <c r="H8" s="109" t="s">
        <v>368</v>
      </c>
      <c r="I8" s="1679"/>
      <c r="J8" s="1643"/>
      <c r="K8" s="2122"/>
    </row>
    <row r="9" spans="1:11" ht="27.75" customHeight="1">
      <c r="A9" s="1660"/>
      <c r="B9" s="1679"/>
      <c r="C9" s="1679"/>
      <c r="D9" s="118" t="s">
        <v>1944</v>
      </c>
      <c r="E9" s="108" t="s">
        <v>307</v>
      </c>
      <c r="F9" s="109" t="s">
        <v>572</v>
      </c>
      <c r="G9" s="109"/>
      <c r="H9" s="106" t="s">
        <v>368</v>
      </c>
      <c r="I9" s="1679"/>
      <c r="J9" s="1643"/>
      <c r="K9" s="2122"/>
    </row>
    <row r="10" spans="1:11" s="114" customFormat="1" ht="27.75" customHeight="1">
      <c r="A10" s="1660"/>
      <c r="B10" s="1679"/>
      <c r="C10" s="1679"/>
      <c r="D10" s="118" t="s">
        <v>1944</v>
      </c>
      <c r="E10" s="108" t="s">
        <v>307</v>
      </c>
      <c r="F10" s="109" t="s">
        <v>209</v>
      </c>
      <c r="G10" s="109"/>
      <c r="H10" s="106" t="s">
        <v>573</v>
      </c>
      <c r="I10" s="1679"/>
      <c r="J10" s="1644"/>
      <c r="K10" s="2122"/>
    </row>
    <row r="11" spans="1:11" s="114" customFormat="1" ht="32.25" customHeight="1">
      <c r="A11" s="1660"/>
      <c r="B11" s="1679" t="s">
        <v>2860</v>
      </c>
      <c r="C11" s="1679" t="s">
        <v>1460</v>
      </c>
      <c r="D11" s="118" t="s">
        <v>571</v>
      </c>
      <c r="E11" s="108" t="s">
        <v>143</v>
      </c>
      <c r="F11" s="109" t="s">
        <v>209</v>
      </c>
      <c r="G11" s="109"/>
      <c r="H11" s="106">
        <v>1</v>
      </c>
      <c r="I11" s="1679" t="s">
        <v>301</v>
      </c>
      <c r="J11" s="1642" t="s">
        <v>363</v>
      </c>
      <c r="K11" s="2122" t="s">
        <v>4912</v>
      </c>
    </row>
    <row r="12" spans="1:11" s="114" customFormat="1" ht="32.25" customHeight="1">
      <c r="A12" s="1660"/>
      <c r="B12" s="1679"/>
      <c r="C12" s="1679"/>
      <c r="D12" s="109" t="s">
        <v>584</v>
      </c>
      <c r="E12" s="109" t="s">
        <v>585</v>
      </c>
      <c r="F12" s="109" t="s">
        <v>209</v>
      </c>
      <c r="G12" s="109"/>
      <c r="H12" s="106">
        <v>1</v>
      </c>
      <c r="I12" s="1679"/>
      <c r="J12" s="1643"/>
      <c r="K12" s="2122"/>
    </row>
    <row r="13" spans="1:11" ht="51" customHeight="1">
      <c r="A13" s="1602"/>
      <c r="B13" s="1679"/>
      <c r="C13" s="1679"/>
      <c r="D13" s="118" t="s">
        <v>1944</v>
      </c>
      <c r="E13" s="116" t="s">
        <v>1461</v>
      </c>
      <c r="F13" s="109" t="s">
        <v>209</v>
      </c>
      <c r="G13" s="109"/>
      <c r="H13" s="106" t="s">
        <v>1463</v>
      </c>
      <c r="I13" s="1679"/>
      <c r="J13" s="1644"/>
      <c r="K13" s="2122"/>
    </row>
    <row r="14" spans="1:11" ht="47.25" customHeight="1">
      <c r="A14" s="470"/>
      <c r="B14" s="470" t="s">
        <v>5155</v>
      </c>
      <c r="C14" s="768" t="s">
        <v>5156</v>
      </c>
      <c r="D14" s="768" t="s">
        <v>1389</v>
      </c>
      <c r="E14" s="768" t="s">
        <v>1390</v>
      </c>
      <c r="F14" s="768" t="s">
        <v>147</v>
      </c>
      <c r="G14" s="768" t="s">
        <v>1645</v>
      </c>
      <c r="H14" s="768">
        <v>1</v>
      </c>
      <c r="I14" s="768" t="s">
        <v>5021</v>
      </c>
      <c r="J14" s="768" t="s">
        <v>216</v>
      </c>
      <c r="K14" s="771"/>
    </row>
    <row r="15" spans="1:11" s="275" customFormat="1" ht="34.5" customHeight="1">
      <c r="A15" s="1642" t="s">
        <v>7467</v>
      </c>
      <c r="B15" s="1645" t="s">
        <v>7386</v>
      </c>
      <c r="C15" s="1642" t="s">
        <v>7382</v>
      </c>
      <c r="D15" s="1293" t="s">
        <v>4672</v>
      </c>
      <c r="E15" s="1293" t="s">
        <v>7383</v>
      </c>
      <c r="F15" s="1293" t="s">
        <v>147</v>
      </c>
      <c r="G15" s="1293" t="s">
        <v>1645</v>
      </c>
      <c r="H15" s="1293">
        <v>1</v>
      </c>
      <c r="I15" s="1642" t="s">
        <v>7369</v>
      </c>
      <c r="J15" s="1642" t="s">
        <v>2</v>
      </c>
      <c r="K15" s="1647" t="s">
        <v>7389</v>
      </c>
    </row>
    <row r="16" spans="1:11" s="275" customFormat="1" ht="34.5" customHeight="1">
      <c r="A16" s="1643"/>
      <c r="B16" s="1645"/>
      <c r="C16" s="1644"/>
      <c r="D16" s="1293" t="s">
        <v>505</v>
      </c>
      <c r="E16" s="1293" t="s">
        <v>3764</v>
      </c>
      <c r="F16" s="1293" t="s">
        <v>147</v>
      </c>
      <c r="G16" s="1293" t="s">
        <v>1642</v>
      </c>
      <c r="H16" s="1293">
        <v>1</v>
      </c>
      <c r="I16" s="1644"/>
      <c r="J16" s="1644"/>
      <c r="K16" s="1648"/>
    </row>
    <row r="17" spans="1:11" s="275" customFormat="1" ht="34.5" customHeight="1">
      <c r="A17" s="1643"/>
      <c r="B17" s="1639" t="s">
        <v>7388</v>
      </c>
      <c r="C17" s="1608" t="s">
        <v>7384</v>
      </c>
      <c r="D17" s="1298" t="s">
        <v>4672</v>
      </c>
      <c r="E17" s="1298" t="s">
        <v>7383</v>
      </c>
      <c r="F17" s="1298" t="s">
        <v>147</v>
      </c>
      <c r="G17" s="1298" t="s">
        <v>1640</v>
      </c>
      <c r="H17" s="1298">
        <v>1</v>
      </c>
      <c r="I17" s="1608" t="s">
        <v>7369</v>
      </c>
      <c r="J17" s="1608" t="s">
        <v>2</v>
      </c>
      <c r="K17" s="1648"/>
    </row>
    <row r="18" spans="1:11" s="275" customFormat="1" ht="34.5" customHeight="1">
      <c r="A18" s="1643"/>
      <c r="B18" s="1639"/>
      <c r="C18" s="1609"/>
      <c r="D18" s="1298" t="s">
        <v>505</v>
      </c>
      <c r="E18" s="1298" t="s">
        <v>3764</v>
      </c>
      <c r="F18" s="1298" t="s">
        <v>147</v>
      </c>
      <c r="G18" s="1298" t="s">
        <v>1645</v>
      </c>
      <c r="H18" s="1298">
        <v>1</v>
      </c>
      <c r="I18" s="1609"/>
      <c r="J18" s="1609"/>
      <c r="K18" s="1648"/>
    </row>
    <row r="19" spans="1:11" s="275" customFormat="1" ht="34.5" customHeight="1">
      <c r="A19" s="1643"/>
      <c r="B19" s="1645" t="s">
        <v>7387</v>
      </c>
      <c r="C19" s="1642" t="s">
        <v>7385</v>
      </c>
      <c r="D19" s="1293" t="s">
        <v>4672</v>
      </c>
      <c r="E19" s="1293" t="s">
        <v>7383</v>
      </c>
      <c r="F19" s="1293" t="s">
        <v>147</v>
      </c>
      <c r="G19" s="1293" t="s">
        <v>1640</v>
      </c>
      <c r="H19" s="1293">
        <v>1</v>
      </c>
      <c r="I19" s="1642" t="s">
        <v>7369</v>
      </c>
      <c r="J19" s="1642" t="s">
        <v>363</v>
      </c>
      <c r="K19" s="1648"/>
    </row>
    <row r="20" spans="1:11" s="275" customFormat="1" ht="34.5" customHeight="1">
      <c r="A20" s="1644"/>
      <c r="B20" s="1645"/>
      <c r="C20" s="1644"/>
      <c r="D20" s="1293" t="s">
        <v>505</v>
      </c>
      <c r="E20" s="1293" t="s">
        <v>3764</v>
      </c>
      <c r="F20" s="1293" t="s">
        <v>147</v>
      </c>
      <c r="G20" s="1293" t="s">
        <v>1645</v>
      </c>
      <c r="H20" s="1293">
        <v>1</v>
      </c>
      <c r="I20" s="1644"/>
      <c r="J20" s="1644"/>
      <c r="K20" s="1649"/>
    </row>
    <row r="21" spans="1:11" ht="21">
      <c r="A21" s="202"/>
      <c r="B21" s="202"/>
      <c r="C21" s="203">
        <v>2</v>
      </c>
      <c r="D21" s="204"/>
      <c r="E21" s="205"/>
      <c r="F21" s="129"/>
      <c r="G21" s="129"/>
      <c r="H21" s="130"/>
      <c r="I21" s="206"/>
      <c r="J21" s="205"/>
      <c r="K21" s="207"/>
    </row>
    <row r="22" spans="1:11" ht="45" customHeight="1">
      <c r="A22" s="208" t="s">
        <v>98</v>
      </c>
      <c r="B22" s="208"/>
      <c r="C22" s="208"/>
      <c r="D22" s="208"/>
      <c r="E22" s="208"/>
      <c r="F22" s="208"/>
      <c r="G22" s="208"/>
      <c r="H22" s="208"/>
      <c r="I22" s="208"/>
      <c r="J22" s="208"/>
      <c r="K22" s="209"/>
    </row>
    <row r="23" spans="1:11" s="104" customFormat="1" ht="29.25" customHeight="1">
      <c r="A23" s="185" t="s">
        <v>3781</v>
      </c>
      <c r="B23" s="185" t="s">
        <v>578</v>
      </c>
      <c r="C23" s="185" t="s">
        <v>2290</v>
      </c>
      <c r="D23" s="185" t="s">
        <v>2311</v>
      </c>
      <c r="E23" s="185" t="s">
        <v>2301</v>
      </c>
      <c r="F23" s="185" t="s">
        <v>352</v>
      </c>
      <c r="G23" s="185"/>
      <c r="H23" s="185" t="s">
        <v>156</v>
      </c>
      <c r="I23" s="185" t="s">
        <v>189</v>
      </c>
      <c r="J23" s="191" t="s">
        <v>2314</v>
      </c>
      <c r="K23" s="192" t="s">
        <v>5</v>
      </c>
    </row>
    <row r="24" spans="1:11" ht="41.25" customHeight="1">
      <c r="A24" s="1639"/>
      <c r="B24" s="1639" t="s">
        <v>2866</v>
      </c>
      <c r="C24" s="1639" t="s">
        <v>847</v>
      </c>
      <c r="D24" s="411" t="s">
        <v>1944</v>
      </c>
      <c r="E24" s="992" t="s">
        <v>210</v>
      </c>
      <c r="F24" s="988" t="s">
        <v>208</v>
      </c>
      <c r="G24" s="988"/>
      <c r="H24" s="404" t="s">
        <v>4</v>
      </c>
      <c r="I24" s="1640" t="s">
        <v>303</v>
      </c>
      <c r="J24" s="1640" t="s">
        <v>363</v>
      </c>
      <c r="K24" s="1641" t="s">
        <v>4913</v>
      </c>
    </row>
    <row r="25" spans="1:11" ht="41.25" customHeight="1">
      <c r="A25" s="1639"/>
      <c r="B25" s="1639"/>
      <c r="C25" s="1639"/>
      <c r="D25" s="411" t="s">
        <v>204</v>
      </c>
      <c r="E25" s="992" t="s">
        <v>211</v>
      </c>
      <c r="F25" s="988" t="s">
        <v>209</v>
      </c>
      <c r="G25" s="988"/>
      <c r="H25" s="404" t="s">
        <v>4</v>
      </c>
      <c r="I25" s="1640"/>
      <c r="J25" s="1640"/>
      <c r="K25" s="1641"/>
    </row>
    <row r="26" spans="1:11" ht="72" customHeight="1">
      <c r="A26" s="1639"/>
      <c r="B26" s="1639"/>
      <c r="C26" s="1639"/>
      <c r="D26" s="411" t="s">
        <v>205</v>
      </c>
      <c r="E26" s="992" t="s">
        <v>207</v>
      </c>
      <c r="F26" s="988" t="s">
        <v>209</v>
      </c>
      <c r="G26" s="988"/>
      <c r="H26" s="404" t="s">
        <v>4</v>
      </c>
      <c r="I26" s="1640"/>
      <c r="J26" s="1640"/>
      <c r="K26" s="1641"/>
    </row>
    <row r="27" spans="1:11" ht="62.25" customHeight="1">
      <c r="A27" s="1674"/>
      <c r="B27" s="1674" t="s">
        <v>2867</v>
      </c>
      <c r="C27" s="1674" t="s">
        <v>1243</v>
      </c>
      <c r="D27" s="106" t="s">
        <v>1944</v>
      </c>
      <c r="E27" s="106" t="s">
        <v>1454</v>
      </c>
      <c r="F27" s="106" t="s">
        <v>99</v>
      </c>
      <c r="G27" s="106"/>
      <c r="H27" s="106" t="s">
        <v>100</v>
      </c>
      <c r="I27" s="1674" t="s">
        <v>1457</v>
      </c>
      <c r="J27" s="1674" t="s">
        <v>1458</v>
      </c>
      <c r="K27" s="2122" t="s">
        <v>2951</v>
      </c>
    </row>
    <row r="28" spans="1:11" ht="62.25" customHeight="1">
      <c r="A28" s="1674"/>
      <c r="B28" s="1674"/>
      <c r="C28" s="1674"/>
      <c r="D28" s="118" t="s">
        <v>102</v>
      </c>
      <c r="E28" s="106" t="s">
        <v>1455</v>
      </c>
      <c r="F28" s="106" t="s">
        <v>101</v>
      </c>
      <c r="G28" s="106"/>
      <c r="H28" s="106">
        <v>1</v>
      </c>
      <c r="I28" s="1674"/>
      <c r="J28" s="1674"/>
      <c r="K28" s="2122"/>
    </row>
    <row r="29" spans="1:11" s="114" customFormat="1" ht="36.75" customHeight="1">
      <c r="A29" s="1639"/>
      <c r="B29" s="1639" t="s">
        <v>2570</v>
      </c>
      <c r="C29" s="1639" t="s">
        <v>191</v>
      </c>
      <c r="D29" s="406" t="s">
        <v>1944</v>
      </c>
      <c r="E29" s="406" t="s">
        <v>3251</v>
      </c>
      <c r="F29" s="405" t="s">
        <v>2861</v>
      </c>
      <c r="G29" s="405" t="s">
        <v>2862</v>
      </c>
      <c r="H29" s="405" t="s">
        <v>1244</v>
      </c>
      <c r="I29" s="1859" t="s">
        <v>316</v>
      </c>
      <c r="J29" s="1639" t="s">
        <v>363</v>
      </c>
      <c r="K29" s="2038" t="s">
        <v>1456</v>
      </c>
    </row>
    <row r="30" spans="1:11" s="114" customFormat="1" ht="36.75" customHeight="1">
      <c r="A30" s="1639"/>
      <c r="B30" s="1639"/>
      <c r="C30" s="1639"/>
      <c r="D30" s="406" t="s">
        <v>192</v>
      </c>
      <c r="E30" s="406" t="s">
        <v>193</v>
      </c>
      <c r="F30" s="405" t="s">
        <v>2861</v>
      </c>
      <c r="G30" s="405" t="s">
        <v>2862</v>
      </c>
      <c r="H30" s="405" t="s">
        <v>1462</v>
      </c>
      <c r="I30" s="1859"/>
      <c r="J30" s="1639"/>
      <c r="K30" s="1641"/>
    </row>
    <row r="31" spans="1:11" s="114" customFormat="1" ht="24" customHeight="1">
      <c r="A31" s="1639"/>
      <c r="B31" s="1639"/>
      <c r="C31" s="1639"/>
      <c r="D31" s="406" t="s">
        <v>194</v>
      </c>
      <c r="E31" s="406" t="s">
        <v>3252</v>
      </c>
      <c r="F31" s="1639" t="s">
        <v>17</v>
      </c>
      <c r="G31" s="406"/>
      <c r="H31" s="1639" t="s">
        <v>89</v>
      </c>
      <c r="I31" s="1859"/>
      <c r="J31" s="1639"/>
      <c r="K31" s="1641"/>
    </row>
    <row r="32" spans="1:11" s="114" customFormat="1" ht="24" customHeight="1">
      <c r="A32" s="1639"/>
      <c r="B32" s="1639"/>
      <c r="C32" s="1639"/>
      <c r="D32" s="406" t="s">
        <v>195</v>
      </c>
      <c r="E32" s="406" t="s">
        <v>196</v>
      </c>
      <c r="F32" s="1639"/>
      <c r="G32" s="406"/>
      <c r="H32" s="1639"/>
      <c r="I32" s="1859"/>
      <c r="J32" s="1639"/>
      <c r="K32" s="1641"/>
    </row>
    <row r="33" spans="1:11" ht="21">
      <c r="A33" s="210"/>
      <c r="B33" s="210"/>
      <c r="C33" s="203">
        <v>3</v>
      </c>
      <c r="D33" s="211"/>
      <c r="E33" s="212"/>
      <c r="F33" s="213"/>
      <c r="G33" s="213"/>
      <c r="H33" s="111"/>
      <c r="I33" s="213"/>
      <c r="J33" s="212"/>
      <c r="K33" s="214"/>
    </row>
    <row r="34" spans="1:11" ht="21">
      <c r="A34" s="210"/>
      <c r="B34" s="210"/>
      <c r="C34" s="1008"/>
      <c r="D34" s="211"/>
      <c r="E34" s="212"/>
      <c r="F34" s="213"/>
      <c r="G34" s="213"/>
      <c r="H34" s="111"/>
      <c r="I34" s="213"/>
      <c r="J34" s="212"/>
      <c r="K34" s="214"/>
    </row>
    <row r="35" spans="1:11" ht="46.5" customHeight="1">
      <c r="A35" s="201" t="s">
        <v>5022</v>
      </c>
      <c r="B35" s="201"/>
      <c r="C35" s="201"/>
      <c r="D35" s="211"/>
      <c r="E35" s="212"/>
      <c r="F35" s="213"/>
      <c r="G35" s="213"/>
      <c r="H35" s="111"/>
      <c r="I35" s="213"/>
      <c r="J35" s="212"/>
      <c r="K35" s="214"/>
    </row>
    <row r="36" spans="1:11" ht="46.5" customHeight="1">
      <c r="A36" s="208" t="s">
        <v>3132</v>
      </c>
      <c r="C36" s="94"/>
      <c r="D36" s="215"/>
      <c r="E36" s="215"/>
      <c r="F36" s="215"/>
      <c r="G36" s="215"/>
      <c r="H36" s="215"/>
      <c r="I36" s="215"/>
      <c r="J36" s="215"/>
      <c r="K36" s="215"/>
    </row>
    <row r="37" spans="1:11" ht="29.25" customHeight="1">
      <c r="A37" s="185" t="s">
        <v>3781</v>
      </c>
      <c r="B37" s="185" t="s">
        <v>578</v>
      </c>
      <c r="C37" s="185" t="s">
        <v>2290</v>
      </c>
      <c r="D37" s="185" t="s">
        <v>2311</v>
      </c>
      <c r="E37" s="185" t="s">
        <v>2301</v>
      </c>
      <c r="F37" s="185" t="s">
        <v>352</v>
      </c>
      <c r="G37" s="185"/>
      <c r="H37" s="185" t="s">
        <v>156</v>
      </c>
      <c r="I37" s="185" t="s">
        <v>189</v>
      </c>
      <c r="J37" s="191" t="s">
        <v>2314</v>
      </c>
      <c r="K37" s="185" t="s">
        <v>582</v>
      </c>
    </row>
    <row r="38" spans="1:11" ht="34.5" customHeight="1">
      <c r="A38" s="1639" t="s">
        <v>447</v>
      </c>
      <c r="B38" s="1639" t="s">
        <v>6558</v>
      </c>
      <c r="C38" s="1608" t="s">
        <v>1519</v>
      </c>
      <c r="D38" s="406" t="s">
        <v>43</v>
      </c>
      <c r="E38" s="406" t="s">
        <v>287</v>
      </c>
      <c r="F38" s="406" t="s">
        <v>445</v>
      </c>
      <c r="G38" s="406" t="s">
        <v>2863</v>
      </c>
      <c r="H38" s="406" t="s">
        <v>4</v>
      </c>
      <c r="I38" s="1608" t="s">
        <v>449</v>
      </c>
      <c r="J38" s="1608" t="s">
        <v>450</v>
      </c>
      <c r="K38" s="1616" t="s">
        <v>2870</v>
      </c>
    </row>
    <row r="39" spans="1:11" ht="34.5" customHeight="1">
      <c r="A39" s="1639"/>
      <c r="B39" s="1639"/>
      <c r="C39" s="1609"/>
      <c r="D39" s="406" t="s">
        <v>1944</v>
      </c>
      <c r="E39" s="406" t="s">
        <v>307</v>
      </c>
      <c r="F39" s="406" t="s">
        <v>2864</v>
      </c>
      <c r="G39" s="406" t="s">
        <v>2115</v>
      </c>
      <c r="H39" s="406" t="s">
        <v>4</v>
      </c>
      <c r="I39" s="1609"/>
      <c r="J39" s="1609"/>
      <c r="K39" s="1618"/>
    </row>
    <row r="40" spans="1:11" ht="47.25" customHeight="1">
      <c r="A40" s="985" t="s">
        <v>3245</v>
      </c>
      <c r="B40" s="420" t="s">
        <v>6560</v>
      </c>
      <c r="C40" s="109" t="s">
        <v>933</v>
      </c>
      <c r="D40" s="109" t="s">
        <v>934</v>
      </c>
      <c r="E40" s="109" t="s">
        <v>935</v>
      </c>
      <c r="F40" s="109" t="s">
        <v>445</v>
      </c>
      <c r="G40" s="109"/>
      <c r="H40" s="109">
        <v>1</v>
      </c>
      <c r="I40" s="109" t="s">
        <v>86</v>
      </c>
      <c r="J40" s="109" t="s">
        <v>938</v>
      </c>
      <c r="K40" s="217" t="s">
        <v>3247</v>
      </c>
    </row>
    <row r="41" spans="1:11" ht="60.75">
      <c r="A41" s="988" t="s">
        <v>3245</v>
      </c>
      <c r="B41" s="988" t="s">
        <v>6559</v>
      </c>
      <c r="C41" s="988" t="s">
        <v>3250</v>
      </c>
      <c r="D41" s="988" t="s">
        <v>3253</v>
      </c>
      <c r="E41" s="992" t="s">
        <v>2948</v>
      </c>
      <c r="F41" s="988" t="s">
        <v>209</v>
      </c>
      <c r="G41" s="988" t="s">
        <v>2112</v>
      </c>
      <c r="H41" s="988">
        <v>1</v>
      </c>
      <c r="I41" s="992" t="s">
        <v>2113</v>
      </c>
      <c r="J41" s="988" t="s">
        <v>938</v>
      </c>
      <c r="K41" s="990" t="s">
        <v>3248</v>
      </c>
    </row>
    <row r="42" spans="1:11" ht="60.75">
      <c r="A42" s="985" t="s">
        <v>3245</v>
      </c>
      <c r="B42" s="109" t="s">
        <v>6561</v>
      </c>
      <c r="C42" s="109" t="s">
        <v>946</v>
      </c>
      <c r="D42" s="109" t="s">
        <v>3254</v>
      </c>
      <c r="E42" s="116" t="s">
        <v>375</v>
      </c>
      <c r="F42" s="109" t="s">
        <v>445</v>
      </c>
      <c r="G42" s="109"/>
      <c r="H42" s="109">
        <v>1</v>
      </c>
      <c r="I42" s="109" t="s">
        <v>212</v>
      </c>
      <c r="J42" s="109" t="s">
        <v>938</v>
      </c>
      <c r="K42" s="217" t="s">
        <v>3249</v>
      </c>
    </row>
    <row r="44" spans="1:11" ht="46.5" customHeight="1">
      <c r="A44" s="208" t="s">
        <v>6563</v>
      </c>
      <c r="C44" s="94"/>
      <c r="D44" s="215"/>
      <c r="E44" s="215"/>
      <c r="F44" s="215"/>
      <c r="G44" s="215"/>
      <c r="H44" s="215"/>
      <c r="I44" s="215"/>
      <c r="J44" s="215"/>
      <c r="K44" s="215"/>
    </row>
    <row r="45" spans="1:11" ht="29.25" customHeight="1">
      <c r="A45" s="185" t="s">
        <v>3781</v>
      </c>
      <c r="B45" s="185" t="s">
        <v>578</v>
      </c>
      <c r="C45" s="185" t="s">
        <v>2289</v>
      </c>
      <c r="D45" s="185" t="s">
        <v>2309</v>
      </c>
      <c r="E45" s="185" t="s">
        <v>2293</v>
      </c>
      <c r="F45" s="185" t="s">
        <v>352</v>
      </c>
      <c r="G45" s="185"/>
      <c r="H45" s="185" t="s">
        <v>156</v>
      </c>
      <c r="I45" s="185" t="s">
        <v>189</v>
      </c>
      <c r="J45" s="191" t="s">
        <v>2312</v>
      </c>
      <c r="K45" s="185" t="s">
        <v>582</v>
      </c>
    </row>
    <row r="46" spans="1:11" ht="41.25" customHeight="1">
      <c r="A46" s="1679" t="s">
        <v>464</v>
      </c>
      <c r="B46" s="1679" t="s">
        <v>2571</v>
      </c>
      <c r="C46" s="1674" t="s">
        <v>1520</v>
      </c>
      <c r="D46" s="109" t="s">
        <v>741</v>
      </c>
      <c r="E46" s="109" t="s">
        <v>371</v>
      </c>
      <c r="F46" s="109" t="s">
        <v>445</v>
      </c>
      <c r="G46" s="109"/>
      <c r="H46" s="109">
        <v>1</v>
      </c>
      <c r="I46" s="1679" t="s">
        <v>86</v>
      </c>
      <c r="J46" s="1679" t="s">
        <v>363</v>
      </c>
      <c r="K46" s="1638" t="s">
        <v>2869</v>
      </c>
    </row>
    <row r="47" spans="1:11" ht="41.25" customHeight="1">
      <c r="A47" s="1679"/>
      <c r="B47" s="1679"/>
      <c r="C47" s="1674"/>
      <c r="D47" s="109" t="s">
        <v>1944</v>
      </c>
      <c r="E47" s="109" t="s">
        <v>448</v>
      </c>
      <c r="F47" s="109" t="s">
        <v>445</v>
      </c>
      <c r="G47" s="109"/>
      <c r="H47" s="109" t="s">
        <v>118</v>
      </c>
      <c r="I47" s="1679"/>
      <c r="J47" s="1679"/>
      <c r="K47" s="1638"/>
    </row>
    <row r="48" spans="1:11" ht="41.25" customHeight="1">
      <c r="A48" s="1679"/>
      <c r="B48" s="1679"/>
      <c r="C48" s="1674"/>
      <c r="D48" s="109" t="s">
        <v>742</v>
      </c>
      <c r="E48" s="109" t="s">
        <v>2950</v>
      </c>
      <c r="F48" s="109" t="s">
        <v>445</v>
      </c>
      <c r="G48" s="109"/>
      <c r="H48" s="109" t="s">
        <v>245</v>
      </c>
      <c r="I48" s="1679"/>
      <c r="J48" s="1679"/>
      <c r="K48" s="1638"/>
    </row>
    <row r="49" spans="1:12" ht="101.25" customHeight="1">
      <c r="A49" s="988" t="s">
        <v>953</v>
      </c>
      <c r="B49" s="988" t="s">
        <v>2871</v>
      </c>
      <c r="C49" s="988" t="s">
        <v>6564</v>
      </c>
      <c r="D49" s="988" t="s">
        <v>955</v>
      </c>
      <c r="E49" s="989" t="s">
        <v>287</v>
      </c>
      <c r="F49" s="988" t="s">
        <v>445</v>
      </c>
      <c r="G49" s="988"/>
      <c r="H49" s="988">
        <v>1</v>
      </c>
      <c r="I49" s="988" t="s">
        <v>301</v>
      </c>
      <c r="J49" s="988" t="s">
        <v>363</v>
      </c>
      <c r="K49" s="990" t="s">
        <v>2868</v>
      </c>
    </row>
    <row r="50" spans="1:12" ht="13.5" customHeight="1">
      <c r="A50" s="213"/>
      <c r="B50" s="213"/>
      <c r="C50" s="213"/>
      <c r="D50" s="213"/>
      <c r="E50" s="228"/>
      <c r="F50" s="213"/>
      <c r="G50" s="213"/>
      <c r="H50" s="213"/>
      <c r="I50" s="213"/>
      <c r="J50" s="213"/>
      <c r="K50" s="196"/>
      <c r="L50" s="122"/>
    </row>
    <row r="51" spans="1:12" ht="45" customHeight="1">
      <c r="A51" s="208" t="s">
        <v>4453</v>
      </c>
      <c r="B51" s="208"/>
      <c r="C51" s="111"/>
      <c r="D51" s="211"/>
      <c r="E51" s="212"/>
      <c r="F51" s="111"/>
      <c r="G51" s="111"/>
      <c r="H51" s="111"/>
      <c r="I51" s="212"/>
      <c r="J51" s="212"/>
      <c r="K51" s="202"/>
    </row>
    <row r="52" spans="1:12" ht="37.5" customHeight="1">
      <c r="A52" s="185" t="s">
        <v>3781</v>
      </c>
      <c r="B52" s="184" t="s">
        <v>578</v>
      </c>
      <c r="C52" s="185" t="s">
        <v>1752</v>
      </c>
      <c r="D52" s="184" t="s">
        <v>2309</v>
      </c>
      <c r="E52" s="185" t="s">
        <v>1713</v>
      </c>
      <c r="F52" s="185" t="s">
        <v>1714</v>
      </c>
      <c r="G52" s="185" t="s">
        <v>1618</v>
      </c>
      <c r="H52" s="184" t="s">
        <v>156</v>
      </c>
      <c r="I52" s="184" t="s">
        <v>189</v>
      </c>
      <c r="J52" s="186" t="s">
        <v>2312</v>
      </c>
      <c r="K52" s="304" t="s">
        <v>582</v>
      </c>
    </row>
    <row r="53" spans="1:12" s="275" customFormat="1" ht="54.75" customHeight="1">
      <c r="A53" s="1637" t="s">
        <v>4293</v>
      </c>
      <c r="B53" s="116" t="s">
        <v>4501</v>
      </c>
      <c r="C53" s="1125" t="s">
        <v>7152</v>
      </c>
      <c r="D53" s="135" t="s">
        <v>2217</v>
      </c>
      <c r="E53" s="149" t="s">
        <v>3599</v>
      </c>
      <c r="F53" s="135" t="s">
        <v>147</v>
      </c>
      <c r="G53" s="135" t="s">
        <v>1640</v>
      </c>
      <c r="H53" s="705">
        <v>1</v>
      </c>
      <c r="I53" s="135" t="s">
        <v>212</v>
      </c>
      <c r="J53" s="116" t="s">
        <v>216</v>
      </c>
      <c r="K53" s="152" t="s">
        <v>4454</v>
      </c>
    </row>
    <row r="54" spans="1:12" s="275" customFormat="1" ht="54.75" customHeight="1">
      <c r="A54" s="1637"/>
      <c r="B54" s="1120" t="s">
        <v>7144</v>
      </c>
      <c r="C54" s="1125" t="s">
        <v>7153</v>
      </c>
      <c r="D54" s="1124" t="s">
        <v>2217</v>
      </c>
      <c r="E54" s="1125" t="s">
        <v>7139</v>
      </c>
      <c r="F54" s="1124" t="s">
        <v>147</v>
      </c>
      <c r="G54" s="1124" t="s">
        <v>1640</v>
      </c>
      <c r="H54" s="705">
        <v>1</v>
      </c>
      <c r="I54" s="1124" t="s">
        <v>3511</v>
      </c>
      <c r="J54" s="1120" t="s">
        <v>216</v>
      </c>
      <c r="K54" s="1117" t="s">
        <v>7141</v>
      </c>
    </row>
    <row r="55" spans="1:12" s="275" customFormat="1" ht="22.5" customHeight="1">
      <c r="A55" s="212"/>
      <c r="B55" s="228"/>
      <c r="C55" s="169"/>
      <c r="D55" s="168"/>
      <c r="E55" s="169"/>
      <c r="F55" s="168"/>
      <c r="G55" s="168"/>
      <c r="H55" s="1019"/>
      <c r="I55" s="168"/>
      <c r="J55" s="228"/>
      <c r="K55" s="210"/>
    </row>
    <row r="56" spans="1:12" s="275" customFormat="1" ht="16.5" customHeight="1">
      <c r="A56" s="435"/>
      <c r="B56" s="435"/>
      <c r="H56" s="435"/>
      <c r="J56" s="435"/>
      <c r="K56" s="435"/>
    </row>
    <row r="57" spans="1:12" s="275" customFormat="1" ht="57" customHeight="1">
      <c r="A57" s="264" t="s">
        <v>5812</v>
      </c>
      <c r="B57" s="389"/>
      <c r="C57" s="389"/>
      <c r="D57" s="390"/>
      <c r="E57" s="389"/>
      <c r="F57" s="104"/>
      <c r="G57" s="1007"/>
      <c r="H57" s="130"/>
      <c r="I57" s="130"/>
      <c r="J57" s="130"/>
      <c r="K57" s="130"/>
    </row>
    <row r="58" spans="1:12" s="275" customFormat="1" ht="26.25" customHeight="1">
      <c r="A58" s="185" t="s">
        <v>3781</v>
      </c>
      <c r="B58" s="185" t="s">
        <v>578</v>
      </c>
      <c r="C58" s="185" t="s">
        <v>2289</v>
      </c>
      <c r="D58" s="185" t="s">
        <v>2309</v>
      </c>
      <c r="E58" s="185" t="s">
        <v>2293</v>
      </c>
      <c r="F58" s="185" t="s">
        <v>1714</v>
      </c>
      <c r="G58" s="185" t="s">
        <v>1618</v>
      </c>
      <c r="H58" s="185" t="s">
        <v>156</v>
      </c>
      <c r="I58" s="185" t="s">
        <v>189</v>
      </c>
      <c r="J58" s="191" t="s">
        <v>2312</v>
      </c>
      <c r="K58" s="185" t="s">
        <v>5</v>
      </c>
    </row>
    <row r="59" spans="1:12" s="193" customFormat="1" ht="41.25" customHeight="1">
      <c r="A59" s="1668"/>
      <c r="B59" s="1668"/>
      <c r="C59" s="1668" t="s">
        <v>104</v>
      </c>
      <c r="D59" s="775" t="s">
        <v>1944</v>
      </c>
      <c r="E59" s="773" t="s">
        <v>190</v>
      </c>
      <c r="F59" s="772" t="s">
        <v>844</v>
      </c>
      <c r="G59" s="772"/>
      <c r="H59" s="773" t="s">
        <v>4</v>
      </c>
      <c r="I59" s="1675" t="s">
        <v>303</v>
      </c>
      <c r="J59" s="1675" t="s">
        <v>357</v>
      </c>
      <c r="K59" s="1671" t="s">
        <v>2342</v>
      </c>
    </row>
    <row r="60" spans="1:12" s="193" customFormat="1" ht="41.25" customHeight="1">
      <c r="A60" s="1668"/>
      <c r="B60" s="1668"/>
      <c r="C60" s="1668"/>
      <c r="D60" s="775" t="s">
        <v>845</v>
      </c>
      <c r="E60" s="773" t="s">
        <v>105</v>
      </c>
      <c r="F60" s="772" t="s">
        <v>44</v>
      </c>
      <c r="G60" s="772"/>
      <c r="H60" s="773">
        <v>1</v>
      </c>
      <c r="I60" s="1675"/>
      <c r="J60" s="1675"/>
      <c r="K60" s="1671"/>
    </row>
    <row r="61" spans="1:12" s="193" customFormat="1" ht="42" customHeight="1">
      <c r="A61" s="1668"/>
      <c r="B61" s="1668"/>
      <c r="C61" s="1668"/>
      <c r="D61" s="775" t="s">
        <v>43</v>
      </c>
      <c r="E61" s="773" t="s">
        <v>46</v>
      </c>
      <c r="F61" s="772" t="s">
        <v>44</v>
      </c>
      <c r="G61" s="772"/>
      <c r="H61" s="773">
        <v>1</v>
      </c>
      <c r="I61" s="1675"/>
      <c r="J61" s="1675"/>
      <c r="K61" s="1671"/>
    </row>
    <row r="62" spans="1:12" ht="33">
      <c r="A62" s="630"/>
      <c r="B62" s="630"/>
    </row>
  </sheetData>
  <mergeCells count="72">
    <mergeCell ref="E1:F1"/>
    <mergeCell ref="G1:I1"/>
    <mergeCell ref="B7:B10"/>
    <mergeCell ref="B11:B13"/>
    <mergeCell ref="I46:I48"/>
    <mergeCell ref="C38:C39"/>
    <mergeCell ref="I38:I39"/>
    <mergeCell ref="C24:C26"/>
    <mergeCell ref="B24:B26"/>
    <mergeCell ref="B27:B28"/>
    <mergeCell ref="B29:B32"/>
    <mergeCell ref="C27:C28"/>
    <mergeCell ref="B4:B6"/>
    <mergeCell ref="C4:C6"/>
    <mergeCell ref="I4:I6"/>
    <mergeCell ref="A4:A6"/>
    <mergeCell ref="B46:B48"/>
    <mergeCell ref="C46:C48"/>
    <mergeCell ref="B38:B39"/>
    <mergeCell ref="A24:A26"/>
    <mergeCell ref="A29:A32"/>
    <mergeCell ref="C29:C32"/>
    <mergeCell ref="K4:K6"/>
    <mergeCell ref="I24:I26"/>
    <mergeCell ref="K24:K26"/>
    <mergeCell ref="J4:J6"/>
    <mergeCell ref="J24:J26"/>
    <mergeCell ref="J7:J10"/>
    <mergeCell ref="J11:J13"/>
    <mergeCell ref="K7:K10"/>
    <mergeCell ref="K11:K13"/>
    <mergeCell ref="J59:J61"/>
    <mergeCell ref="K59:K61"/>
    <mergeCell ref="A27:A28"/>
    <mergeCell ref="K27:K28"/>
    <mergeCell ref="I27:I28"/>
    <mergeCell ref="I29:I32"/>
    <mergeCell ref="J29:J32"/>
    <mergeCell ref="H31:H32"/>
    <mergeCell ref="K29:K32"/>
    <mergeCell ref="F31:F32"/>
    <mergeCell ref="J46:J48"/>
    <mergeCell ref="K46:K48"/>
    <mergeCell ref="K38:K39"/>
    <mergeCell ref="J38:J39"/>
    <mergeCell ref="J27:J28"/>
    <mergeCell ref="I59:I61"/>
    <mergeCell ref="A46:A48"/>
    <mergeCell ref="A38:A39"/>
    <mergeCell ref="I7:I10"/>
    <mergeCell ref="I11:I13"/>
    <mergeCell ref="C7:C10"/>
    <mergeCell ref="C11:C13"/>
    <mergeCell ref="A53:A54"/>
    <mergeCell ref="A7:A13"/>
    <mergeCell ref="A59:A61"/>
    <mergeCell ref="B59:B61"/>
    <mergeCell ref="C59:C61"/>
    <mergeCell ref="A15:A20"/>
    <mergeCell ref="K15:K20"/>
    <mergeCell ref="B17:B18"/>
    <mergeCell ref="C17:C18"/>
    <mergeCell ref="I17:I18"/>
    <mergeCell ref="J17:J18"/>
    <mergeCell ref="B15:B16"/>
    <mergeCell ref="C15:C16"/>
    <mergeCell ref="I15:I16"/>
    <mergeCell ref="J15:J16"/>
    <mergeCell ref="B19:B20"/>
    <mergeCell ref="C19:C20"/>
    <mergeCell ref="I19:I20"/>
    <mergeCell ref="J19:J20"/>
  </mergeCells>
  <phoneticPr fontId="3"/>
  <hyperlinks>
    <hyperlink ref="E1" location="'消内・消外科　リンク'!A1" display="消内・消外科　リンク"/>
    <hyperlink ref="E1:F1" location="'消内・肝胆膵外科　リンク'!A1" display="消内・消外科　リンク"/>
    <hyperlink ref="G1:I1" location="体表面積と腎機能等の計算シート!A1" display="体表面積と腎機能等の計算シート"/>
  </hyperlinks>
  <pageMargins left="0.78740157480314965" right="0.16" top="0.54" bottom="0.28000000000000003" header="0.25" footer="0.15"/>
  <pageSetup paperSize="8" scale="63" fitToHeight="0" orientation="landscape" r:id="rId1"/>
  <headerFooter alignWithMargins="0"/>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70" zoomScaleNormal="70" workbookViewId="0">
      <pane ySplit="1" topLeftCell="A2" activePane="bottomLeft" state="frozen"/>
      <selection pane="bottomLeft" activeCell="D1" sqref="D1:E1"/>
    </sheetView>
  </sheetViews>
  <sheetFormatPr defaultRowHeight="15.75"/>
  <cols>
    <col min="1" max="1" width="25.875" style="94" customWidth="1"/>
    <col min="2" max="2" width="20.25" style="94" customWidth="1"/>
    <col min="3" max="3" width="57.5" style="94" bestFit="1" customWidth="1"/>
    <col min="4" max="4" width="19.25" style="94" bestFit="1" customWidth="1"/>
    <col min="5" max="5" width="29" style="94" bestFit="1" customWidth="1"/>
    <col min="6" max="7" width="11.75" style="94" customWidth="1"/>
    <col min="8" max="8" width="18.125" style="94" customWidth="1"/>
    <col min="9" max="9" width="26.75" style="94" customWidth="1"/>
    <col min="10" max="10" width="25.75" style="94" customWidth="1"/>
    <col min="11" max="11" width="68.875" style="94" customWidth="1"/>
    <col min="12" max="16384" width="9" style="94"/>
  </cols>
  <sheetData>
    <row r="1" spans="1:11" ht="60" customHeight="1">
      <c r="A1" s="190" t="s">
        <v>672</v>
      </c>
      <c r="B1" s="190"/>
      <c r="C1" s="190"/>
      <c r="D1" s="1688" t="s">
        <v>3690</v>
      </c>
      <c r="E1" s="1688"/>
      <c r="F1" s="1623" t="s">
        <v>3613</v>
      </c>
      <c r="G1" s="1623"/>
      <c r="H1" s="1623"/>
      <c r="I1" s="190"/>
      <c r="J1" s="190"/>
      <c r="K1" s="190"/>
    </row>
    <row r="2" spans="1:11" s="95" customFormat="1" ht="45.75" customHeight="1">
      <c r="A2" s="270" t="s">
        <v>6114</v>
      </c>
      <c r="B2" s="807"/>
      <c r="C2" s="807"/>
      <c r="D2" s="807"/>
      <c r="E2" s="807"/>
      <c r="F2" s="807"/>
      <c r="G2" s="807"/>
      <c r="H2" s="807"/>
      <c r="I2" s="807"/>
      <c r="J2" s="808"/>
      <c r="K2" s="809"/>
    </row>
    <row r="3" spans="1:11" s="95" customFormat="1" ht="39" customHeight="1">
      <c r="A3" s="538" t="s">
        <v>3781</v>
      </c>
      <c r="B3" s="538" t="s">
        <v>578</v>
      </c>
      <c r="C3" s="538" t="s">
        <v>2290</v>
      </c>
      <c r="D3" s="538" t="s">
        <v>2311</v>
      </c>
      <c r="E3" s="538" t="s">
        <v>2301</v>
      </c>
      <c r="F3" s="538" t="s">
        <v>1714</v>
      </c>
      <c r="G3" s="538" t="s">
        <v>1618</v>
      </c>
      <c r="H3" s="538" t="s">
        <v>156</v>
      </c>
      <c r="I3" s="538" t="s">
        <v>189</v>
      </c>
      <c r="J3" s="303" t="s">
        <v>2314</v>
      </c>
      <c r="K3" s="192" t="s">
        <v>5</v>
      </c>
    </row>
    <row r="4" spans="1:11" s="95" customFormat="1" ht="84" customHeight="1">
      <c r="A4" s="115"/>
      <c r="B4" s="115" t="s">
        <v>5640</v>
      </c>
      <c r="C4" s="115" t="s">
        <v>5638</v>
      </c>
      <c r="D4" s="806" t="s">
        <v>49</v>
      </c>
      <c r="E4" s="115" t="s">
        <v>5590</v>
      </c>
      <c r="F4" s="112" t="s">
        <v>148</v>
      </c>
      <c r="G4" s="112" t="s">
        <v>1720</v>
      </c>
      <c r="H4" s="112">
        <v>1</v>
      </c>
      <c r="I4" s="115" t="s">
        <v>5591</v>
      </c>
      <c r="J4" s="115" t="s">
        <v>18</v>
      </c>
      <c r="K4" s="564"/>
    </row>
    <row r="5" spans="1:11" s="95" customFormat="1" ht="84" customHeight="1">
      <c r="A5" s="801"/>
      <c r="B5" s="802" t="s">
        <v>5641</v>
      </c>
      <c r="C5" s="801" t="s">
        <v>5639</v>
      </c>
      <c r="D5" s="805" t="s">
        <v>49</v>
      </c>
      <c r="E5" s="801" t="s">
        <v>5590</v>
      </c>
      <c r="F5" s="801" t="s">
        <v>148</v>
      </c>
      <c r="G5" s="801" t="s">
        <v>1720</v>
      </c>
      <c r="H5" s="801">
        <v>1</v>
      </c>
      <c r="I5" s="801" t="s">
        <v>5592</v>
      </c>
      <c r="J5" s="801" t="s">
        <v>18</v>
      </c>
      <c r="K5" s="803"/>
    </row>
    <row r="6" spans="1:11" s="95" customFormat="1" ht="84" customHeight="1">
      <c r="A6" s="116"/>
      <c r="B6" s="115" t="s">
        <v>5642</v>
      </c>
      <c r="C6" s="116" t="s">
        <v>5593</v>
      </c>
      <c r="D6" s="224" t="s">
        <v>49</v>
      </c>
      <c r="E6" s="116" t="s">
        <v>5594</v>
      </c>
      <c r="F6" s="109" t="s">
        <v>148</v>
      </c>
      <c r="G6" s="109" t="s">
        <v>1720</v>
      </c>
      <c r="H6" s="109">
        <v>1</v>
      </c>
      <c r="I6" s="116" t="s">
        <v>144</v>
      </c>
      <c r="J6" s="116" t="s">
        <v>5595</v>
      </c>
      <c r="K6" s="152"/>
    </row>
    <row r="7" spans="1:11">
      <c r="D7" s="122"/>
    </row>
    <row r="8" spans="1:11" s="95" customFormat="1" ht="45.75" customHeight="1">
      <c r="A8" s="270" t="s">
        <v>5637</v>
      </c>
      <c r="B8" s="807"/>
      <c r="C8" s="807"/>
      <c r="D8" s="807"/>
      <c r="E8" s="807"/>
      <c r="F8" s="807"/>
      <c r="G8" s="807"/>
      <c r="H8" s="807"/>
      <c r="I8" s="807"/>
      <c r="J8" s="808"/>
      <c r="K8" s="809"/>
    </row>
    <row r="9" spans="1:11" s="95" customFormat="1" ht="39" customHeight="1">
      <c r="A9" s="538" t="s">
        <v>3781</v>
      </c>
      <c r="B9" s="538" t="s">
        <v>578</v>
      </c>
      <c r="C9" s="538" t="s">
        <v>2289</v>
      </c>
      <c r="D9" s="538" t="s">
        <v>2309</v>
      </c>
      <c r="E9" s="538" t="s">
        <v>2293</v>
      </c>
      <c r="F9" s="538" t="s">
        <v>1714</v>
      </c>
      <c r="G9" s="538" t="s">
        <v>1618</v>
      </c>
      <c r="H9" s="538" t="s">
        <v>156</v>
      </c>
      <c r="I9" s="538" t="s">
        <v>189</v>
      </c>
      <c r="J9" s="303" t="s">
        <v>2312</v>
      </c>
      <c r="K9" s="192" t="s">
        <v>5</v>
      </c>
    </row>
    <row r="10" spans="1:11" s="95" customFormat="1" ht="84" customHeight="1">
      <c r="A10" s="116"/>
      <c r="B10" s="116" t="s">
        <v>5950</v>
      </c>
      <c r="C10" s="116" t="s">
        <v>5596</v>
      </c>
      <c r="D10" s="224" t="s">
        <v>49</v>
      </c>
      <c r="E10" s="116" t="s">
        <v>5597</v>
      </c>
      <c r="F10" s="109" t="s">
        <v>148</v>
      </c>
      <c r="G10" s="109" t="s">
        <v>1720</v>
      </c>
      <c r="H10" s="109">
        <v>1</v>
      </c>
      <c r="I10" s="116" t="s">
        <v>7126</v>
      </c>
      <c r="J10" s="116" t="s">
        <v>18</v>
      </c>
      <c r="K10" s="152"/>
    </row>
    <row r="11" spans="1:11" s="95" customFormat="1" ht="84" customHeight="1">
      <c r="A11" s="801"/>
      <c r="B11" s="801" t="s">
        <v>5951</v>
      </c>
      <c r="C11" s="801" t="s">
        <v>5944</v>
      </c>
      <c r="D11" s="805" t="s">
        <v>49</v>
      </c>
      <c r="E11" s="801" t="s">
        <v>5597</v>
      </c>
      <c r="F11" s="801" t="s">
        <v>148</v>
      </c>
      <c r="G11" s="801" t="s">
        <v>1720</v>
      </c>
      <c r="H11" s="801">
        <v>1</v>
      </c>
      <c r="I11" s="801" t="s">
        <v>2838</v>
      </c>
      <c r="J11" s="801" t="s">
        <v>5595</v>
      </c>
      <c r="K11" s="803"/>
    </row>
    <row r="12" spans="1:11" s="95" customFormat="1" ht="126" customHeight="1">
      <c r="A12" s="116" t="s">
        <v>5947</v>
      </c>
      <c r="B12" s="116" t="s">
        <v>5952</v>
      </c>
      <c r="C12" s="116" t="s">
        <v>5946</v>
      </c>
      <c r="D12" s="149" t="s">
        <v>9</v>
      </c>
      <c r="E12" s="116" t="s">
        <v>1009</v>
      </c>
      <c r="F12" s="116" t="s">
        <v>148</v>
      </c>
      <c r="G12" s="116"/>
      <c r="H12" s="116">
        <v>1</v>
      </c>
      <c r="I12" s="116" t="s">
        <v>78</v>
      </c>
      <c r="J12" s="116" t="s">
        <v>1010</v>
      </c>
      <c r="K12" s="152"/>
    </row>
    <row r="13" spans="1:11" s="95" customFormat="1" ht="84" customHeight="1">
      <c r="A13" s="851" t="s">
        <v>5948</v>
      </c>
      <c r="B13" s="851" t="s">
        <v>5953</v>
      </c>
      <c r="C13" s="851" t="s">
        <v>5945</v>
      </c>
      <c r="D13" s="856" t="s">
        <v>9</v>
      </c>
      <c r="E13" s="851" t="s">
        <v>5949</v>
      </c>
      <c r="F13" s="851" t="s">
        <v>148</v>
      </c>
      <c r="G13" s="851"/>
      <c r="H13" s="851">
        <v>1</v>
      </c>
      <c r="I13" s="851" t="s">
        <v>990</v>
      </c>
      <c r="J13" s="851" t="s">
        <v>363</v>
      </c>
      <c r="K13" s="850" t="s">
        <v>3721</v>
      </c>
    </row>
    <row r="14" spans="1:11">
      <c r="D14" s="122"/>
    </row>
    <row r="15" spans="1:11" s="95" customFormat="1" ht="45.75" customHeight="1">
      <c r="A15" s="270" t="s">
        <v>6103</v>
      </c>
      <c r="B15" s="807"/>
      <c r="C15" s="807"/>
      <c r="D15" s="807"/>
      <c r="E15" s="807"/>
      <c r="F15" s="807"/>
      <c r="G15" s="807"/>
      <c r="H15" s="807"/>
      <c r="I15" s="807"/>
      <c r="J15" s="808"/>
      <c r="K15" s="809"/>
    </row>
    <row r="16" spans="1:11" s="95" customFormat="1" ht="39" customHeight="1">
      <c r="A16" s="538" t="s">
        <v>3781</v>
      </c>
      <c r="B16" s="538" t="s">
        <v>578</v>
      </c>
      <c r="C16" s="538" t="s">
        <v>2289</v>
      </c>
      <c r="D16" s="538" t="s">
        <v>2309</v>
      </c>
      <c r="E16" s="538" t="s">
        <v>2293</v>
      </c>
      <c r="F16" s="538" t="s">
        <v>1714</v>
      </c>
      <c r="G16" s="538" t="s">
        <v>1618</v>
      </c>
      <c r="H16" s="538" t="s">
        <v>156</v>
      </c>
      <c r="I16" s="538" t="s">
        <v>189</v>
      </c>
      <c r="J16" s="303" t="s">
        <v>2312</v>
      </c>
      <c r="K16" s="192" t="s">
        <v>5</v>
      </c>
    </row>
    <row r="17" spans="1:13" s="95" customFormat="1" ht="243" customHeight="1">
      <c r="A17" s="116" t="s">
        <v>6105</v>
      </c>
      <c r="B17" s="116" t="s">
        <v>6110</v>
      </c>
      <c r="C17" s="116" t="s">
        <v>6106</v>
      </c>
      <c r="D17" s="149" t="s">
        <v>3589</v>
      </c>
      <c r="E17" s="116" t="s">
        <v>6108</v>
      </c>
      <c r="F17" s="116" t="s">
        <v>147</v>
      </c>
      <c r="G17" s="116" t="s">
        <v>6107</v>
      </c>
      <c r="H17" s="116" t="s">
        <v>6104</v>
      </c>
      <c r="I17" s="116" t="s">
        <v>1008</v>
      </c>
      <c r="J17" s="116" t="s">
        <v>2</v>
      </c>
      <c r="K17" s="152" t="s">
        <v>6109</v>
      </c>
    </row>
    <row r="18" spans="1:13" s="95" customFormat="1" ht="243" customHeight="1">
      <c r="A18" s="851" t="s">
        <v>6105</v>
      </c>
      <c r="B18" s="851" t="s">
        <v>6111</v>
      </c>
      <c r="C18" s="851" t="s">
        <v>6112</v>
      </c>
      <c r="D18" s="856" t="s">
        <v>3589</v>
      </c>
      <c r="E18" s="851" t="s">
        <v>6108</v>
      </c>
      <c r="F18" s="851" t="s">
        <v>147</v>
      </c>
      <c r="G18" s="851" t="s">
        <v>6107</v>
      </c>
      <c r="H18" s="851">
        <v>1</v>
      </c>
      <c r="I18" s="851" t="s">
        <v>5425</v>
      </c>
      <c r="J18" s="851" t="s">
        <v>363</v>
      </c>
      <c r="K18" s="850" t="s">
        <v>6109</v>
      </c>
    </row>
    <row r="19" spans="1:13" ht="39" customHeight="1">
      <c r="D19" s="122"/>
    </row>
    <row r="20" spans="1:13" s="342" customFormat="1" ht="45" customHeight="1">
      <c r="A20" s="355" t="s">
        <v>4452</v>
      </c>
      <c r="B20" s="355"/>
      <c r="C20" s="355"/>
      <c r="D20" s="111"/>
      <c r="E20" s="111"/>
      <c r="F20" s="111"/>
      <c r="G20" s="228"/>
      <c r="H20" s="111"/>
      <c r="I20" s="111"/>
      <c r="J20" s="348"/>
      <c r="K20" s="212"/>
      <c r="L20" s="349"/>
      <c r="M20" s="358"/>
    </row>
    <row r="21" spans="1:13" s="95" customFormat="1" ht="45.75" customHeight="1">
      <c r="A21" s="270" t="s">
        <v>6848</v>
      </c>
      <c r="B21" s="807"/>
      <c r="C21" s="807"/>
      <c r="D21" s="807"/>
      <c r="E21" s="807"/>
      <c r="F21" s="807"/>
      <c r="G21" s="807"/>
      <c r="H21" s="807"/>
      <c r="I21" s="807"/>
      <c r="J21" s="808"/>
      <c r="K21" s="809"/>
    </row>
    <row r="22" spans="1:13" s="95" customFormat="1" ht="39" customHeight="1">
      <c r="A22" s="538" t="s">
        <v>3781</v>
      </c>
      <c r="B22" s="538" t="s">
        <v>578</v>
      </c>
      <c r="C22" s="538" t="s">
        <v>2289</v>
      </c>
      <c r="D22" s="538" t="s">
        <v>2309</v>
      </c>
      <c r="E22" s="538" t="s">
        <v>2293</v>
      </c>
      <c r="F22" s="538" t="s">
        <v>1714</v>
      </c>
      <c r="G22" s="538" t="s">
        <v>1618</v>
      </c>
      <c r="H22" s="538" t="s">
        <v>156</v>
      </c>
      <c r="I22" s="538" t="s">
        <v>189</v>
      </c>
      <c r="J22" s="303" t="s">
        <v>2312</v>
      </c>
      <c r="K22" s="304" t="s">
        <v>582</v>
      </c>
    </row>
    <row r="23" spans="1:13" s="95" customFormat="1" ht="84" customHeight="1">
      <c r="A23" s="116"/>
      <c r="B23" s="116" t="s">
        <v>6124</v>
      </c>
      <c r="C23" s="116" t="s">
        <v>5724</v>
      </c>
      <c r="D23" s="135" t="s">
        <v>49</v>
      </c>
      <c r="E23" s="108" t="s">
        <v>3659</v>
      </c>
      <c r="F23" s="108" t="s">
        <v>147</v>
      </c>
      <c r="G23" s="108" t="s">
        <v>1716</v>
      </c>
      <c r="H23" s="108">
        <v>1</v>
      </c>
      <c r="I23" s="108" t="s">
        <v>86</v>
      </c>
      <c r="J23" s="116" t="s">
        <v>18</v>
      </c>
      <c r="K23" s="152" t="s">
        <v>6121</v>
      </c>
    </row>
    <row r="24" spans="1:13" s="95" customFormat="1" ht="84" customHeight="1">
      <c r="A24" s="851"/>
      <c r="B24" s="851" t="s">
        <v>6125</v>
      </c>
      <c r="C24" s="851" t="s">
        <v>6123</v>
      </c>
      <c r="D24" s="853" t="s">
        <v>49</v>
      </c>
      <c r="E24" s="849" t="s">
        <v>3659</v>
      </c>
      <c r="F24" s="849" t="s">
        <v>147</v>
      </c>
      <c r="G24" s="849" t="s">
        <v>1716</v>
      </c>
      <c r="H24" s="849">
        <v>1</v>
      </c>
      <c r="I24" s="849" t="s">
        <v>86</v>
      </c>
      <c r="J24" s="851" t="s">
        <v>216</v>
      </c>
      <c r="K24" s="850" t="s">
        <v>6122</v>
      </c>
    </row>
    <row r="25" spans="1:13">
      <c r="H25" s="1069"/>
    </row>
    <row r="26" spans="1:13" ht="45" customHeight="1">
      <c r="A26" s="827" t="s">
        <v>6835</v>
      </c>
      <c r="B26" s="228"/>
      <c r="C26" s="160"/>
      <c r="D26" s="111"/>
      <c r="E26" s="212"/>
      <c r="F26" s="212"/>
      <c r="G26" s="212"/>
      <c r="H26" s="212"/>
      <c r="I26" s="212"/>
      <c r="J26" s="212"/>
      <c r="K26" s="213"/>
    </row>
    <row r="27" spans="1:13" ht="37.5" customHeight="1">
      <c r="A27" s="980" t="s">
        <v>3781</v>
      </c>
      <c r="B27" s="980" t="s">
        <v>578</v>
      </c>
      <c r="C27" s="980" t="s">
        <v>2289</v>
      </c>
      <c r="D27" s="980" t="s">
        <v>2309</v>
      </c>
      <c r="E27" s="980" t="s">
        <v>2293</v>
      </c>
      <c r="F27" s="185" t="s">
        <v>1714</v>
      </c>
      <c r="G27" s="185" t="s">
        <v>1618</v>
      </c>
      <c r="H27" s="980" t="s">
        <v>312</v>
      </c>
      <c r="I27" s="980" t="s">
        <v>189</v>
      </c>
      <c r="J27" s="233" t="s">
        <v>2312</v>
      </c>
      <c r="K27" s="304" t="s">
        <v>582</v>
      </c>
    </row>
    <row r="28" spans="1:13" ht="56.25" customHeight="1">
      <c r="A28" s="1608" t="s">
        <v>6836</v>
      </c>
      <c r="B28" s="1058" t="s">
        <v>6852</v>
      </c>
      <c r="C28" s="1058" t="s">
        <v>6837</v>
      </c>
      <c r="D28" s="1064" t="s">
        <v>49</v>
      </c>
      <c r="E28" s="1059" t="s">
        <v>3659</v>
      </c>
      <c r="F28" s="1059" t="s">
        <v>147</v>
      </c>
      <c r="G28" s="1059" t="s">
        <v>1716</v>
      </c>
      <c r="H28" s="1059">
        <v>1</v>
      </c>
      <c r="I28" s="1059" t="s">
        <v>6838</v>
      </c>
      <c r="J28" s="1058" t="s">
        <v>6793</v>
      </c>
      <c r="K28" s="1072" t="s">
        <v>6849</v>
      </c>
    </row>
    <row r="29" spans="1:13" ht="56.25" customHeight="1">
      <c r="A29" s="1612"/>
      <c r="B29" s="1070" t="s">
        <v>6853</v>
      </c>
      <c r="C29" s="1062" t="s">
        <v>6839</v>
      </c>
      <c r="D29" s="1066" t="s">
        <v>49</v>
      </c>
      <c r="E29" s="1063" t="s">
        <v>6840</v>
      </c>
      <c r="F29" s="1063" t="s">
        <v>147</v>
      </c>
      <c r="G29" s="1063" t="s">
        <v>1716</v>
      </c>
      <c r="H29" s="1063">
        <v>1</v>
      </c>
      <c r="I29" s="1063" t="s">
        <v>6838</v>
      </c>
      <c r="J29" s="1062" t="s">
        <v>6842</v>
      </c>
      <c r="K29" s="826" t="s">
        <v>6850</v>
      </c>
    </row>
    <row r="30" spans="1:13" ht="78" customHeight="1">
      <c r="A30" s="1609"/>
      <c r="B30" s="1071" t="s">
        <v>6854</v>
      </c>
      <c r="C30" s="1058" t="s">
        <v>6847</v>
      </c>
      <c r="D30" s="1064" t="s">
        <v>6843</v>
      </c>
      <c r="E30" s="1059" t="s">
        <v>6840</v>
      </c>
      <c r="F30" s="1059" t="s">
        <v>147</v>
      </c>
      <c r="G30" s="1059" t="s">
        <v>1716</v>
      </c>
      <c r="H30" s="1059">
        <v>1</v>
      </c>
      <c r="I30" s="1059" t="s">
        <v>6844</v>
      </c>
      <c r="J30" s="1058" t="s">
        <v>6845</v>
      </c>
      <c r="K30" s="1072" t="s">
        <v>6851</v>
      </c>
    </row>
    <row r="31" spans="1:13">
      <c r="D31" s="793"/>
    </row>
    <row r="32" spans="1:13" s="1350" customFormat="1" ht="45.75" customHeight="1">
      <c r="A32" s="895" t="s">
        <v>7624</v>
      </c>
      <c r="B32" s="807"/>
      <c r="C32" s="807"/>
      <c r="D32" s="807"/>
      <c r="E32" s="807"/>
      <c r="F32" s="807"/>
      <c r="G32" s="807"/>
      <c r="H32" s="807"/>
      <c r="I32" s="807"/>
      <c r="J32" s="808"/>
      <c r="K32" s="809"/>
    </row>
    <row r="33" spans="1:11" s="1350" customFormat="1" ht="39" customHeight="1">
      <c r="A33" s="538" t="s">
        <v>3781</v>
      </c>
      <c r="B33" s="538" t="s">
        <v>578</v>
      </c>
      <c r="C33" s="538" t="s">
        <v>2289</v>
      </c>
      <c r="D33" s="538" t="s">
        <v>2309</v>
      </c>
      <c r="E33" s="538" t="s">
        <v>2293</v>
      </c>
      <c r="F33" s="538" t="s">
        <v>1714</v>
      </c>
      <c r="G33" s="538" t="s">
        <v>1618</v>
      </c>
      <c r="H33" s="538" t="s">
        <v>156</v>
      </c>
      <c r="I33" s="538" t="s">
        <v>189</v>
      </c>
      <c r="J33" s="303" t="s">
        <v>2312</v>
      </c>
      <c r="K33" s="304" t="s">
        <v>582</v>
      </c>
    </row>
    <row r="34" spans="1:11" ht="56.25" customHeight="1">
      <c r="A34" s="1339"/>
      <c r="B34" s="1339" t="s">
        <v>7626</v>
      </c>
      <c r="C34" s="1339" t="s">
        <v>5729</v>
      </c>
      <c r="D34" s="1344" t="s">
        <v>49</v>
      </c>
      <c r="E34" s="1341" t="s">
        <v>3659</v>
      </c>
      <c r="F34" s="1341" t="s">
        <v>147</v>
      </c>
      <c r="G34" s="1341" t="s">
        <v>1716</v>
      </c>
      <c r="H34" s="1341">
        <v>1</v>
      </c>
      <c r="I34" s="1341" t="s">
        <v>86</v>
      </c>
      <c r="J34" s="1339" t="s">
        <v>18</v>
      </c>
      <c r="K34" s="1349" t="s">
        <v>7625</v>
      </c>
    </row>
    <row r="35" spans="1:11">
      <c r="D35" s="122"/>
    </row>
    <row r="37" spans="1:11" s="362" customFormat="1" ht="38.25" customHeight="1">
      <c r="A37" s="264" t="s">
        <v>685</v>
      </c>
      <c r="B37" s="370"/>
      <c r="C37" s="370"/>
      <c r="D37" s="370"/>
      <c r="E37" s="370"/>
      <c r="F37" s="370"/>
      <c r="G37" s="370"/>
      <c r="H37" s="370"/>
      <c r="I37" s="370"/>
      <c r="J37" s="370"/>
      <c r="K37" s="371"/>
    </row>
    <row r="38" spans="1:11" s="368" customFormat="1" ht="38.25" customHeight="1">
      <c r="A38" s="184" t="s">
        <v>3781</v>
      </c>
      <c r="B38" s="184" t="s">
        <v>578</v>
      </c>
      <c r="C38" s="184" t="s">
        <v>2289</v>
      </c>
      <c r="D38" s="184" t="s">
        <v>2309</v>
      </c>
      <c r="E38" s="184" t="s">
        <v>2293</v>
      </c>
      <c r="F38" s="184" t="s">
        <v>1714</v>
      </c>
      <c r="G38" s="184" t="s">
        <v>1618</v>
      </c>
      <c r="H38" s="184" t="s">
        <v>156</v>
      </c>
      <c r="I38" s="184" t="s">
        <v>189</v>
      </c>
      <c r="J38" s="186" t="s">
        <v>2312</v>
      </c>
      <c r="K38" s="187" t="s">
        <v>5</v>
      </c>
    </row>
    <row r="39" spans="1:11" s="368" customFormat="1" ht="159.75" customHeight="1">
      <c r="A39" s="1601" t="s">
        <v>7269</v>
      </c>
      <c r="B39" s="117" t="s">
        <v>5646</v>
      </c>
      <c r="C39" s="237" t="s">
        <v>5643</v>
      </c>
      <c r="D39" s="224" t="s">
        <v>9</v>
      </c>
      <c r="E39" s="116" t="s">
        <v>1009</v>
      </c>
      <c r="F39" s="109" t="s">
        <v>148</v>
      </c>
      <c r="G39" s="109" t="s">
        <v>4404</v>
      </c>
      <c r="H39" s="109">
        <v>1</v>
      </c>
      <c r="I39" s="117" t="s">
        <v>449</v>
      </c>
      <c r="J39" s="117" t="s">
        <v>5423</v>
      </c>
      <c r="K39" s="492" t="s">
        <v>5424</v>
      </c>
    </row>
    <row r="40" spans="1:11" s="368" customFormat="1" ht="173.25" customHeight="1">
      <c r="A40" s="1660"/>
      <c r="B40" s="800" t="s">
        <v>5647</v>
      </c>
      <c r="C40" s="800" t="s">
        <v>5644</v>
      </c>
      <c r="D40" s="805" t="s">
        <v>9</v>
      </c>
      <c r="E40" s="801" t="s">
        <v>1009</v>
      </c>
      <c r="F40" s="801" t="s">
        <v>148</v>
      </c>
      <c r="G40" s="801" t="s">
        <v>4404</v>
      </c>
      <c r="H40" s="801">
        <v>1</v>
      </c>
      <c r="I40" s="800" t="s">
        <v>449</v>
      </c>
      <c r="J40" s="800" t="s">
        <v>5423</v>
      </c>
      <c r="K40" s="804" t="s">
        <v>5635</v>
      </c>
    </row>
    <row r="41" spans="1:11" s="95" customFormat="1" ht="116.25" customHeight="1">
      <c r="A41" s="1602"/>
      <c r="B41" s="116" t="s">
        <v>5648</v>
      </c>
      <c r="C41" s="116" t="s">
        <v>5645</v>
      </c>
      <c r="D41" s="224" t="s">
        <v>9</v>
      </c>
      <c r="E41" s="116" t="s">
        <v>5634</v>
      </c>
      <c r="F41" s="109" t="s">
        <v>148</v>
      </c>
      <c r="G41" s="109" t="s">
        <v>4404</v>
      </c>
      <c r="H41" s="109">
        <v>1</v>
      </c>
      <c r="I41" s="116" t="s">
        <v>5425</v>
      </c>
      <c r="J41" s="116" t="s">
        <v>260</v>
      </c>
      <c r="K41" s="152" t="s">
        <v>5636</v>
      </c>
    </row>
  </sheetData>
  <mergeCells count="4">
    <mergeCell ref="F1:H1"/>
    <mergeCell ref="A39:A41"/>
    <mergeCell ref="A28:A30"/>
    <mergeCell ref="D1:E1"/>
  </mergeCells>
  <phoneticPr fontId="3"/>
  <hyperlinks>
    <hyperlink ref="D1:E1" location="'表紙　ハイパーリンク'!A1" display="表紙　ハイパーリンク"/>
    <hyperlink ref="F1:H1" location="体表面積と腎機能等の計算シート!A1" display="体表面積と腎機能等の計算シート"/>
  </hyperlinks>
  <pageMargins left="0.7" right="0.7" top="0.75" bottom="0.75" header="0.3" footer="0.3"/>
  <pageSetup paperSize="8" scale="50" fitToHeight="0" orientation="landscape" r:id="rId1"/>
  <rowBreaks count="1" manualBreakCount="1">
    <brk id="1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70" zoomScaleNormal="70" workbookViewId="0">
      <selection activeCell="C1" sqref="C1:D1"/>
    </sheetView>
  </sheetViews>
  <sheetFormatPr defaultColWidth="8.875" defaultRowHeight="13.5"/>
  <cols>
    <col min="1" max="1" width="17.375" customWidth="1"/>
    <col min="2" max="2" width="27.25" bestFit="1" customWidth="1"/>
    <col min="3" max="3" width="28.5" customWidth="1"/>
    <col min="4" max="4" width="22.75" bestFit="1" customWidth="1"/>
    <col min="5" max="5" width="12.625" bestFit="1" customWidth="1"/>
    <col min="6" max="6" width="13.875" bestFit="1" customWidth="1"/>
    <col min="7" max="7" width="19.875" bestFit="1" customWidth="1"/>
    <col min="8" max="8" width="18.625" bestFit="1" customWidth="1"/>
    <col min="9" max="9" width="24.625" bestFit="1" customWidth="1"/>
    <col min="10" max="10" width="22.75" bestFit="1" customWidth="1"/>
    <col min="11" max="11" width="20" bestFit="1" customWidth="1"/>
    <col min="12" max="12" width="8.5" customWidth="1"/>
    <col min="13" max="13" width="6.875" bestFit="1" customWidth="1"/>
    <col min="14" max="14" width="15.25" bestFit="1" customWidth="1"/>
    <col min="15" max="15" width="8.5" bestFit="1" customWidth="1"/>
    <col min="16" max="16" width="16" customWidth="1"/>
    <col min="17" max="17" width="15.25" bestFit="1" customWidth="1"/>
  </cols>
  <sheetData>
    <row r="1" spans="1:17" s="94" customFormat="1" ht="60" customHeight="1">
      <c r="A1" s="861" t="s">
        <v>5918</v>
      </c>
      <c r="B1" s="861"/>
      <c r="C1" s="1688" t="s">
        <v>3690</v>
      </c>
      <c r="D1" s="1688"/>
      <c r="F1" s="1623" t="s">
        <v>3613</v>
      </c>
      <c r="G1" s="1623"/>
      <c r="H1" s="1623"/>
      <c r="K1" s="133"/>
      <c r="L1" s="133"/>
      <c r="M1" s="200"/>
      <c r="N1" s="133"/>
      <c r="O1" s="133"/>
      <c r="P1" s="200"/>
    </row>
    <row r="2" spans="1:17" s="94" customFormat="1" ht="45" customHeight="1">
      <c r="A2" s="208" t="s">
        <v>5919</v>
      </c>
      <c r="B2" s="208"/>
      <c r="F2" s="95"/>
      <c r="G2" s="95"/>
      <c r="L2" s="2100" t="s">
        <v>2402</v>
      </c>
      <c r="M2" s="2101"/>
      <c r="N2" s="2102"/>
      <c r="O2" s="2100" t="s">
        <v>2403</v>
      </c>
      <c r="P2" s="2101"/>
      <c r="Q2" s="2102"/>
    </row>
    <row r="3" spans="1:17" s="193" customFormat="1" ht="30" customHeight="1">
      <c r="A3" s="185" t="s">
        <v>3781</v>
      </c>
      <c r="B3" s="185" t="s">
        <v>578</v>
      </c>
      <c r="C3" s="185" t="s">
        <v>2289</v>
      </c>
      <c r="D3" s="185" t="s">
        <v>2309</v>
      </c>
      <c r="E3" s="191" t="s">
        <v>2293</v>
      </c>
      <c r="F3" s="185" t="s">
        <v>1714</v>
      </c>
      <c r="G3" s="185" t="s">
        <v>1618</v>
      </c>
      <c r="H3" s="185" t="s">
        <v>312</v>
      </c>
      <c r="I3" s="185" t="s">
        <v>189</v>
      </c>
      <c r="J3" s="191" t="s">
        <v>2312</v>
      </c>
      <c r="K3" s="477" t="s">
        <v>5</v>
      </c>
      <c r="L3" s="146" t="s">
        <v>535</v>
      </c>
      <c r="M3" s="146" t="s">
        <v>536</v>
      </c>
      <c r="N3" s="147" t="s">
        <v>577</v>
      </c>
      <c r="O3" s="146" t="s">
        <v>932</v>
      </c>
      <c r="P3" s="146" t="s">
        <v>536</v>
      </c>
      <c r="Q3" s="147" t="s">
        <v>577</v>
      </c>
    </row>
    <row r="4" spans="1:17" s="198" customFormat="1" ht="93" customHeight="1">
      <c r="A4" s="116" t="s">
        <v>4317</v>
      </c>
      <c r="B4" s="116" t="s">
        <v>6943</v>
      </c>
      <c r="C4" s="116" t="s">
        <v>5920</v>
      </c>
      <c r="D4" s="116" t="s">
        <v>505</v>
      </c>
      <c r="E4" s="116" t="s">
        <v>1911</v>
      </c>
      <c r="F4" s="116" t="s">
        <v>147</v>
      </c>
      <c r="G4" s="116" t="s">
        <v>5921</v>
      </c>
      <c r="H4" s="116">
        <v>1</v>
      </c>
      <c r="I4" s="116" t="s">
        <v>144</v>
      </c>
      <c r="J4" s="116" t="s">
        <v>5922</v>
      </c>
      <c r="K4" s="174"/>
      <c r="L4" s="136" t="s">
        <v>837</v>
      </c>
      <c r="M4" s="136" t="s">
        <v>6995</v>
      </c>
      <c r="N4" s="188">
        <v>43851</v>
      </c>
      <c r="O4" s="136" t="s">
        <v>837</v>
      </c>
      <c r="P4" s="136"/>
      <c r="Q4" s="188">
        <v>43851</v>
      </c>
    </row>
  </sheetData>
  <mergeCells count="4">
    <mergeCell ref="C1:D1"/>
    <mergeCell ref="L2:N2"/>
    <mergeCell ref="O2:Q2"/>
    <mergeCell ref="F1:H1"/>
  </mergeCells>
  <phoneticPr fontId="3"/>
  <hyperlinks>
    <hyperlink ref="C1:D1" location="'表紙　ハイパーリンク'!A1" display="表紙　ハイパーリンク"/>
    <hyperlink ref="F1:H1" location="体表面積と腎機能等の計算シート!A1" display="体表面積と腎機能等の計算シート"/>
  </hyperlinks>
  <pageMargins left="0.7" right="0.7" top="0.75" bottom="0.75" header="0.3" footer="0.3"/>
  <pageSetup paperSize="8"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3"/>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1" width="25.75" style="103" bestFit="1" customWidth="1"/>
    <col min="2" max="2" width="20.625" style="103" customWidth="1"/>
    <col min="3" max="3" width="51" style="104" bestFit="1" customWidth="1"/>
    <col min="4" max="4" width="25.75" style="104" customWidth="1"/>
    <col min="5" max="5" width="32.5" style="104" customWidth="1"/>
    <col min="6" max="6" width="25.375" style="95" customWidth="1"/>
    <col min="7" max="7" width="24.375" style="103" customWidth="1"/>
    <col min="8" max="8" width="27.75" style="103" customWidth="1"/>
    <col min="9" max="9" width="20.625" style="104" customWidth="1"/>
    <col min="10" max="10" width="42.25" style="103" bestFit="1" customWidth="1"/>
    <col min="11" max="11" width="94.625" style="94" customWidth="1"/>
    <col min="12" max="16384" width="13" style="94"/>
  </cols>
  <sheetData>
    <row r="1" spans="1:11" ht="60" customHeight="1">
      <c r="A1" s="102" t="s">
        <v>1021</v>
      </c>
      <c r="D1" s="1688" t="s">
        <v>3690</v>
      </c>
      <c r="E1" s="1688"/>
      <c r="G1" s="1251" t="s">
        <v>7297</v>
      </c>
      <c r="H1" s="1695" t="s">
        <v>3613</v>
      </c>
      <c r="I1" s="1695"/>
      <c r="J1" s="1695"/>
    </row>
    <row r="2" spans="1:11" s="114" customFormat="1" ht="45.75" customHeight="1">
      <c r="A2" s="201" t="s">
        <v>21</v>
      </c>
      <c r="B2" s="201"/>
      <c r="C2" s="201"/>
      <c r="D2" s="201"/>
      <c r="E2" s="201"/>
      <c r="F2" s="201"/>
      <c r="G2" s="503"/>
      <c r="H2" s="503"/>
      <c r="I2" s="503"/>
      <c r="J2" s="503"/>
      <c r="K2" s="503"/>
    </row>
    <row r="3" spans="1:11" s="114" customFormat="1" ht="36.75" customHeight="1">
      <c r="A3" s="184" t="s">
        <v>3781</v>
      </c>
      <c r="B3" s="184" t="s">
        <v>578</v>
      </c>
      <c r="C3" s="184" t="s">
        <v>2289</v>
      </c>
      <c r="D3" s="184" t="s">
        <v>2309</v>
      </c>
      <c r="E3" s="184" t="s">
        <v>2293</v>
      </c>
      <c r="F3" s="184" t="s">
        <v>1714</v>
      </c>
      <c r="G3" s="184" t="s">
        <v>1618</v>
      </c>
      <c r="H3" s="184" t="s">
        <v>156</v>
      </c>
      <c r="I3" s="184" t="s">
        <v>189</v>
      </c>
      <c r="J3" s="191" t="s">
        <v>2068</v>
      </c>
      <c r="K3" s="187" t="s">
        <v>5</v>
      </c>
    </row>
    <row r="4" spans="1:11" s="114" customFormat="1" ht="66.75" customHeight="1">
      <c r="A4" s="345"/>
      <c r="B4" s="345"/>
      <c r="C4" s="345"/>
      <c r="D4" s="109" t="s">
        <v>5700</v>
      </c>
      <c r="E4" s="109" t="s">
        <v>5701</v>
      </c>
      <c r="F4" s="109" t="s">
        <v>7</v>
      </c>
      <c r="G4" s="109" t="s">
        <v>1634</v>
      </c>
      <c r="H4" s="109">
        <v>1</v>
      </c>
      <c r="I4" s="109" t="s">
        <v>228</v>
      </c>
      <c r="J4" s="109" t="s">
        <v>145</v>
      </c>
      <c r="K4" s="369" t="s">
        <v>4891</v>
      </c>
    </row>
    <row r="5" spans="1:11" s="119" customFormat="1" ht="76.5" customHeight="1">
      <c r="A5" s="835"/>
      <c r="B5" s="835" t="s">
        <v>1704</v>
      </c>
      <c r="C5" s="835" t="s">
        <v>381</v>
      </c>
      <c r="D5" s="835" t="s">
        <v>3570</v>
      </c>
      <c r="E5" s="835" t="s">
        <v>107</v>
      </c>
      <c r="F5" s="835" t="s">
        <v>2154</v>
      </c>
      <c r="G5" s="835"/>
      <c r="H5" s="278" t="s">
        <v>386</v>
      </c>
      <c r="I5" s="835" t="s">
        <v>460</v>
      </c>
      <c r="J5" s="835" t="s">
        <v>1143</v>
      </c>
      <c r="K5" s="836" t="s">
        <v>5699</v>
      </c>
    </row>
    <row r="6" spans="1:11" s="119" customFormat="1" ht="67.5" customHeight="1">
      <c r="A6" s="1679" t="s">
        <v>6390</v>
      </c>
      <c r="B6" s="1601" t="s">
        <v>5659</v>
      </c>
      <c r="C6" s="1601" t="s">
        <v>5657</v>
      </c>
      <c r="D6" s="109" t="s">
        <v>3571</v>
      </c>
      <c r="E6" s="109" t="s">
        <v>3583</v>
      </c>
      <c r="F6" s="109" t="s">
        <v>158</v>
      </c>
      <c r="G6" s="109"/>
      <c r="H6" s="124" t="s">
        <v>117</v>
      </c>
      <c r="I6" s="1645" t="s">
        <v>79</v>
      </c>
      <c r="J6" s="1645" t="s">
        <v>115</v>
      </c>
      <c r="K6" s="1646" t="s">
        <v>5702</v>
      </c>
    </row>
    <row r="7" spans="1:11" s="119" customFormat="1" ht="67.5" customHeight="1">
      <c r="A7" s="1679"/>
      <c r="B7" s="1660"/>
      <c r="C7" s="1660"/>
      <c r="D7" s="109" t="s">
        <v>3570</v>
      </c>
      <c r="E7" s="109" t="s">
        <v>242</v>
      </c>
      <c r="F7" s="109" t="s">
        <v>2154</v>
      </c>
      <c r="G7" s="109" t="s">
        <v>1634</v>
      </c>
      <c r="H7" s="124" t="s">
        <v>2183</v>
      </c>
      <c r="I7" s="1645"/>
      <c r="J7" s="1645"/>
      <c r="K7" s="1646"/>
    </row>
    <row r="8" spans="1:11" s="119" customFormat="1" ht="67.5" customHeight="1">
      <c r="A8" s="1679" t="s">
        <v>6391</v>
      </c>
      <c r="B8" s="1660"/>
      <c r="C8" s="1660"/>
      <c r="D8" s="109" t="s">
        <v>3571</v>
      </c>
      <c r="E8" s="109" t="s">
        <v>3583</v>
      </c>
      <c r="F8" s="109" t="s">
        <v>158</v>
      </c>
      <c r="G8" s="109"/>
      <c r="H8" s="124" t="s">
        <v>117</v>
      </c>
      <c r="I8" s="1645" t="s">
        <v>79</v>
      </c>
      <c r="J8" s="1645" t="s">
        <v>18</v>
      </c>
      <c r="K8" s="1646"/>
    </row>
    <row r="9" spans="1:11" s="119" customFormat="1" ht="67.5" customHeight="1">
      <c r="A9" s="1679"/>
      <c r="B9" s="1602"/>
      <c r="C9" s="1602"/>
      <c r="D9" s="109" t="s">
        <v>3572</v>
      </c>
      <c r="E9" s="109" t="s">
        <v>242</v>
      </c>
      <c r="F9" s="109" t="s">
        <v>2154</v>
      </c>
      <c r="G9" s="109" t="s">
        <v>1634</v>
      </c>
      <c r="H9" s="124" t="s">
        <v>2184</v>
      </c>
      <c r="I9" s="1645"/>
      <c r="J9" s="1645"/>
      <c r="K9" s="1646"/>
    </row>
    <row r="10" spans="1:11" s="119" customFormat="1" ht="37.5" customHeight="1">
      <c r="A10" s="1639" t="s">
        <v>6392</v>
      </c>
      <c r="B10" s="1639" t="s">
        <v>2362</v>
      </c>
      <c r="C10" s="1639" t="s">
        <v>5703</v>
      </c>
      <c r="D10" s="835" t="s">
        <v>3571</v>
      </c>
      <c r="E10" s="835" t="s">
        <v>3583</v>
      </c>
      <c r="F10" s="835" t="s">
        <v>158</v>
      </c>
      <c r="G10" s="835"/>
      <c r="H10" s="278" t="s">
        <v>118</v>
      </c>
      <c r="I10" s="1608" t="s">
        <v>316</v>
      </c>
      <c r="J10" s="1608" t="s">
        <v>120</v>
      </c>
      <c r="K10" s="1697"/>
    </row>
    <row r="11" spans="1:11" s="119" customFormat="1" ht="45.75" customHeight="1">
      <c r="A11" s="1639"/>
      <c r="B11" s="1639"/>
      <c r="C11" s="1639"/>
      <c r="D11" s="835" t="s">
        <v>3570</v>
      </c>
      <c r="E11" s="835" t="s">
        <v>242</v>
      </c>
      <c r="F11" s="835" t="s">
        <v>2154</v>
      </c>
      <c r="G11" s="835" t="s">
        <v>1634</v>
      </c>
      <c r="H11" s="278" t="s">
        <v>119</v>
      </c>
      <c r="I11" s="1609"/>
      <c r="J11" s="1609"/>
      <c r="K11" s="1699"/>
    </row>
    <row r="12" spans="1:11" ht="76.5" customHeight="1">
      <c r="A12" s="1645" t="s">
        <v>6392</v>
      </c>
      <c r="B12" s="1645" t="s">
        <v>2364</v>
      </c>
      <c r="C12" s="1645" t="s">
        <v>5660</v>
      </c>
      <c r="D12" s="912" t="s">
        <v>3571</v>
      </c>
      <c r="E12" s="913" t="s">
        <v>3583</v>
      </c>
      <c r="F12" s="912" t="s">
        <v>158</v>
      </c>
      <c r="G12" s="912"/>
      <c r="H12" s="913">
        <v>1</v>
      </c>
      <c r="I12" s="1637" t="s">
        <v>289</v>
      </c>
      <c r="J12" s="1655" t="s">
        <v>255</v>
      </c>
      <c r="K12" s="1733" t="s">
        <v>5704</v>
      </c>
    </row>
    <row r="13" spans="1:11" ht="72" customHeight="1">
      <c r="A13" s="1645"/>
      <c r="B13" s="1645"/>
      <c r="C13" s="1645"/>
      <c r="D13" s="912" t="s">
        <v>3570</v>
      </c>
      <c r="E13" s="913" t="s">
        <v>242</v>
      </c>
      <c r="F13" s="912" t="s">
        <v>2155</v>
      </c>
      <c r="G13" s="912" t="s">
        <v>1634</v>
      </c>
      <c r="H13" s="913">
        <v>1</v>
      </c>
      <c r="I13" s="1637"/>
      <c r="J13" s="1653"/>
      <c r="K13" s="1738"/>
    </row>
    <row r="14" spans="1:11" ht="48.75" customHeight="1">
      <c r="A14" s="1639" t="s">
        <v>6393</v>
      </c>
      <c r="B14" s="1639" t="s">
        <v>2366</v>
      </c>
      <c r="C14" s="1639" t="s">
        <v>5662</v>
      </c>
      <c r="D14" s="835" t="s">
        <v>3571</v>
      </c>
      <c r="E14" s="834" t="s">
        <v>3583</v>
      </c>
      <c r="F14" s="835" t="s">
        <v>158</v>
      </c>
      <c r="G14" s="835"/>
      <c r="H14" s="834" t="s">
        <v>47</v>
      </c>
      <c r="I14" s="1640" t="s">
        <v>303</v>
      </c>
      <c r="J14" s="1640" t="s">
        <v>10</v>
      </c>
      <c r="K14" s="1697"/>
    </row>
    <row r="15" spans="1:11" ht="48.75" customHeight="1">
      <c r="A15" s="1639"/>
      <c r="B15" s="1639"/>
      <c r="C15" s="1639"/>
      <c r="D15" s="835" t="s">
        <v>3570</v>
      </c>
      <c r="E15" s="834" t="s">
        <v>242</v>
      </c>
      <c r="F15" s="835" t="s">
        <v>2155</v>
      </c>
      <c r="G15" s="835" t="s">
        <v>1634</v>
      </c>
      <c r="H15" s="834" t="s">
        <v>47</v>
      </c>
      <c r="I15" s="1640"/>
      <c r="J15" s="1640"/>
      <c r="K15" s="1699"/>
    </row>
    <row r="16" spans="1:11" ht="36.75" customHeight="1">
      <c r="A16" s="1645" t="s">
        <v>6394</v>
      </c>
      <c r="B16" s="1679" t="s">
        <v>2409</v>
      </c>
      <c r="C16" s="1601" t="s">
        <v>5667</v>
      </c>
      <c r="D16" s="106" t="s">
        <v>433</v>
      </c>
      <c r="E16" s="106" t="s">
        <v>435</v>
      </c>
      <c r="F16" s="108" t="s">
        <v>158</v>
      </c>
      <c r="G16" s="106"/>
      <c r="H16" s="106" t="s">
        <v>2145</v>
      </c>
      <c r="I16" s="1674" t="s">
        <v>79</v>
      </c>
      <c r="J16" s="1674" t="s">
        <v>2</v>
      </c>
      <c r="K16" s="1737" t="s">
        <v>5705</v>
      </c>
    </row>
    <row r="17" spans="1:11" ht="36.75" customHeight="1">
      <c r="A17" s="1637"/>
      <c r="B17" s="1679"/>
      <c r="C17" s="1660"/>
      <c r="D17" s="106" t="s">
        <v>2514</v>
      </c>
      <c r="E17" s="106" t="s">
        <v>2180</v>
      </c>
      <c r="F17" s="106" t="s">
        <v>2058</v>
      </c>
      <c r="G17" s="123"/>
      <c r="H17" s="106" t="s">
        <v>999</v>
      </c>
      <c r="I17" s="1674"/>
      <c r="J17" s="1674"/>
      <c r="K17" s="1737"/>
    </row>
    <row r="18" spans="1:11" ht="36.75" customHeight="1">
      <c r="A18" s="1637"/>
      <c r="B18" s="1679"/>
      <c r="C18" s="1660"/>
      <c r="D18" s="106" t="s">
        <v>2514</v>
      </c>
      <c r="E18" s="106" t="s">
        <v>2181</v>
      </c>
      <c r="F18" s="106" t="s">
        <v>2058</v>
      </c>
      <c r="G18" s="123"/>
      <c r="H18" s="106" t="s">
        <v>2160</v>
      </c>
      <c r="I18" s="1674"/>
      <c r="J18" s="1674"/>
      <c r="K18" s="1737"/>
    </row>
    <row r="19" spans="1:11" ht="43.5" customHeight="1">
      <c r="A19" s="1637"/>
      <c r="B19" s="1679"/>
      <c r="C19" s="1660"/>
      <c r="D19" s="106" t="s">
        <v>434</v>
      </c>
      <c r="E19" s="106" t="s">
        <v>452</v>
      </c>
      <c r="F19" s="106" t="s">
        <v>2162</v>
      </c>
      <c r="G19" s="106" t="s">
        <v>2161</v>
      </c>
      <c r="H19" s="109" t="s">
        <v>5664</v>
      </c>
      <c r="I19" s="1674"/>
      <c r="J19" s="1674"/>
      <c r="K19" s="1737"/>
    </row>
    <row r="20" spans="1:11" ht="36.75" customHeight="1">
      <c r="A20" s="1645" t="s">
        <v>6395</v>
      </c>
      <c r="B20" s="1679"/>
      <c r="C20" s="1660"/>
      <c r="D20" s="106" t="s">
        <v>433</v>
      </c>
      <c r="E20" s="106" t="s">
        <v>435</v>
      </c>
      <c r="F20" s="108" t="s">
        <v>158</v>
      </c>
      <c r="G20" s="106"/>
      <c r="H20" s="106" t="s">
        <v>2145</v>
      </c>
      <c r="I20" s="1674" t="s">
        <v>79</v>
      </c>
      <c r="J20" s="1637"/>
      <c r="K20" s="1737"/>
    </row>
    <row r="21" spans="1:11" ht="36.75" customHeight="1">
      <c r="A21" s="1637"/>
      <c r="B21" s="1679"/>
      <c r="C21" s="1660"/>
      <c r="D21" s="106" t="s">
        <v>2514</v>
      </c>
      <c r="E21" s="106" t="s">
        <v>2181</v>
      </c>
      <c r="F21" s="106" t="s">
        <v>2058</v>
      </c>
      <c r="G21" s="123"/>
      <c r="H21" s="106" t="s">
        <v>859</v>
      </c>
      <c r="I21" s="1674"/>
      <c r="J21" s="1637"/>
      <c r="K21" s="1737"/>
    </row>
    <row r="22" spans="1:11" ht="43.5" customHeight="1">
      <c r="A22" s="1637"/>
      <c r="B22" s="1679"/>
      <c r="C22" s="1602"/>
      <c r="D22" s="106" t="s">
        <v>434</v>
      </c>
      <c r="E22" s="106" t="s">
        <v>452</v>
      </c>
      <c r="F22" s="106" t="s">
        <v>2162</v>
      </c>
      <c r="G22" s="106" t="s">
        <v>2161</v>
      </c>
      <c r="H22" s="109" t="s">
        <v>5668</v>
      </c>
      <c r="I22" s="1674"/>
      <c r="J22" s="1637"/>
      <c r="K22" s="1737"/>
    </row>
    <row r="23" spans="1:11" ht="27" customHeight="1">
      <c r="A23" s="1639" t="s">
        <v>6396</v>
      </c>
      <c r="B23" s="1639" t="s">
        <v>7502</v>
      </c>
      <c r="C23" s="1639" t="s">
        <v>7500</v>
      </c>
      <c r="D23" s="815" t="s">
        <v>433</v>
      </c>
      <c r="E23" s="815" t="s">
        <v>497</v>
      </c>
      <c r="F23" s="815" t="s">
        <v>294</v>
      </c>
      <c r="G23" s="815"/>
      <c r="H23" s="815" t="s">
        <v>2147</v>
      </c>
      <c r="I23" s="1640" t="s">
        <v>303</v>
      </c>
      <c r="J23" s="1640" t="s">
        <v>7493</v>
      </c>
      <c r="K23" s="1736" t="s">
        <v>4890</v>
      </c>
    </row>
    <row r="24" spans="1:11" ht="27" customHeight="1">
      <c r="A24" s="1640"/>
      <c r="B24" s="1640"/>
      <c r="C24" s="1640"/>
      <c r="D24" s="815" t="s">
        <v>165</v>
      </c>
      <c r="E24" s="815" t="s">
        <v>107</v>
      </c>
      <c r="F24" s="815" t="s">
        <v>148</v>
      </c>
      <c r="G24" s="815"/>
      <c r="H24" s="815" t="s">
        <v>2148</v>
      </c>
      <c r="I24" s="1640"/>
      <c r="J24" s="1640"/>
      <c r="K24" s="1711"/>
    </row>
    <row r="25" spans="1:11" ht="27" customHeight="1">
      <c r="A25" s="1640"/>
      <c r="B25" s="1640"/>
      <c r="C25" s="1640"/>
      <c r="D25" s="815" t="s">
        <v>2514</v>
      </c>
      <c r="E25" s="815" t="s">
        <v>2245</v>
      </c>
      <c r="F25" s="815" t="s">
        <v>311</v>
      </c>
      <c r="G25" s="815"/>
      <c r="H25" s="815" t="s">
        <v>132</v>
      </c>
      <c r="I25" s="1640"/>
      <c r="J25" s="1640"/>
      <c r="K25" s="1711"/>
    </row>
    <row r="26" spans="1:11" ht="27" customHeight="1">
      <c r="A26" s="1640"/>
      <c r="B26" s="1640"/>
      <c r="C26" s="1640"/>
      <c r="D26" s="815" t="s">
        <v>43</v>
      </c>
      <c r="E26" s="815" t="s">
        <v>5669</v>
      </c>
      <c r="F26" s="815" t="s">
        <v>498</v>
      </c>
      <c r="G26" s="815"/>
      <c r="H26" s="815" t="s">
        <v>2148</v>
      </c>
      <c r="I26" s="1640"/>
      <c r="J26" s="1640"/>
      <c r="K26" s="1711"/>
    </row>
    <row r="27" spans="1:11" ht="27" customHeight="1">
      <c r="A27" s="1640"/>
      <c r="B27" s="1640"/>
      <c r="C27" s="1640"/>
      <c r="D27" s="267" t="s">
        <v>1881</v>
      </c>
      <c r="E27" s="815" t="s">
        <v>5669</v>
      </c>
      <c r="F27" s="815" t="s">
        <v>498</v>
      </c>
      <c r="G27" s="815"/>
      <c r="H27" s="815" t="s">
        <v>2148</v>
      </c>
      <c r="I27" s="1640"/>
      <c r="J27" s="1640"/>
      <c r="K27" s="1711"/>
    </row>
    <row r="28" spans="1:11" ht="27" customHeight="1">
      <c r="A28" s="1640"/>
      <c r="B28" s="1640"/>
      <c r="C28" s="1640"/>
      <c r="D28" s="815" t="s">
        <v>49</v>
      </c>
      <c r="E28" s="815" t="s">
        <v>5670</v>
      </c>
      <c r="F28" s="815" t="s">
        <v>498</v>
      </c>
      <c r="G28" s="815"/>
      <c r="H28" s="815" t="s">
        <v>2148</v>
      </c>
      <c r="I28" s="1640"/>
      <c r="J28" s="1640"/>
      <c r="K28" s="1711"/>
    </row>
    <row r="29" spans="1:11" ht="27" customHeight="1">
      <c r="A29" s="1640"/>
      <c r="B29" s="1640"/>
      <c r="C29" s="1640"/>
      <c r="D29" s="815" t="s">
        <v>288</v>
      </c>
      <c r="E29" s="815" t="s">
        <v>5671</v>
      </c>
      <c r="F29" s="815" t="s">
        <v>498</v>
      </c>
      <c r="G29" s="815"/>
      <c r="H29" s="815" t="s">
        <v>2148</v>
      </c>
      <c r="I29" s="1640"/>
      <c r="J29" s="1640"/>
      <c r="K29" s="1711"/>
    </row>
    <row r="30" spans="1:11" ht="27" customHeight="1">
      <c r="A30" s="1639" t="s">
        <v>6396</v>
      </c>
      <c r="B30" s="1639" t="s">
        <v>7501</v>
      </c>
      <c r="C30" s="1639" t="s">
        <v>7491</v>
      </c>
      <c r="D30" s="1324" t="s">
        <v>433</v>
      </c>
      <c r="E30" s="1324" t="s">
        <v>497</v>
      </c>
      <c r="F30" s="1324" t="s">
        <v>294</v>
      </c>
      <c r="G30" s="1324"/>
      <c r="H30" s="1324" t="s">
        <v>2147</v>
      </c>
      <c r="I30" s="1640" t="s">
        <v>282</v>
      </c>
      <c r="J30" s="1640" t="s">
        <v>7490</v>
      </c>
      <c r="K30" s="1736"/>
    </row>
    <row r="31" spans="1:11" ht="27" customHeight="1">
      <c r="A31" s="1639"/>
      <c r="B31" s="1639"/>
      <c r="C31" s="1639"/>
      <c r="D31" s="1324" t="s">
        <v>2514</v>
      </c>
      <c r="E31" s="1324" t="s">
        <v>2245</v>
      </c>
      <c r="F31" s="1324" t="s">
        <v>311</v>
      </c>
      <c r="G31" s="1324"/>
      <c r="H31" s="1324" t="s">
        <v>132</v>
      </c>
      <c r="I31" s="1640"/>
      <c r="J31" s="1640"/>
      <c r="K31" s="1736"/>
    </row>
    <row r="32" spans="1:11" ht="27" customHeight="1">
      <c r="A32" s="1640"/>
      <c r="B32" s="1640"/>
      <c r="C32" s="1640"/>
      <c r="D32" s="1324" t="s">
        <v>165</v>
      </c>
      <c r="E32" s="1324" t="s">
        <v>107</v>
      </c>
      <c r="F32" s="1324" t="s">
        <v>148</v>
      </c>
      <c r="G32" s="1324"/>
      <c r="H32" s="1324" t="s">
        <v>2148</v>
      </c>
      <c r="I32" s="1640"/>
      <c r="J32" s="1640"/>
      <c r="K32" s="1711"/>
    </row>
    <row r="33" spans="1:11" ht="27" customHeight="1">
      <c r="A33" s="1640"/>
      <c r="B33" s="1640"/>
      <c r="C33" s="1640"/>
      <c r="D33" s="1324" t="s">
        <v>43</v>
      </c>
      <c r="E33" s="1324" t="s">
        <v>7488</v>
      </c>
      <c r="F33" s="1324" t="s">
        <v>1732</v>
      </c>
      <c r="G33" s="1324"/>
      <c r="H33" s="1324" t="s">
        <v>2148</v>
      </c>
      <c r="I33" s="1640"/>
      <c r="J33" s="1640"/>
      <c r="K33" s="1711"/>
    </row>
    <row r="34" spans="1:11" ht="27" customHeight="1">
      <c r="A34" s="1640"/>
      <c r="B34" s="1640"/>
      <c r="C34" s="1640"/>
      <c r="D34" s="267" t="s">
        <v>1881</v>
      </c>
      <c r="E34" s="1324" t="s">
        <v>7488</v>
      </c>
      <c r="F34" s="1324" t="s">
        <v>1732</v>
      </c>
      <c r="G34" s="1324"/>
      <c r="H34" s="1324" t="s">
        <v>2148</v>
      </c>
      <c r="I34" s="1640"/>
      <c r="J34" s="1640"/>
      <c r="K34" s="1711"/>
    </row>
    <row r="35" spans="1:11" ht="27" customHeight="1">
      <c r="A35" s="1640"/>
      <c r="B35" s="1640"/>
      <c r="C35" s="1640"/>
      <c r="D35" s="1324" t="s">
        <v>49</v>
      </c>
      <c r="E35" s="1324" t="s">
        <v>517</v>
      </c>
      <c r="F35" s="1324" t="s">
        <v>1732</v>
      </c>
      <c r="G35" s="1324"/>
      <c r="H35" s="1324" t="s">
        <v>2148</v>
      </c>
      <c r="I35" s="1640"/>
      <c r="J35" s="1640"/>
      <c r="K35" s="1711"/>
    </row>
    <row r="36" spans="1:11" ht="27" customHeight="1">
      <c r="A36" s="1640"/>
      <c r="B36" s="1640"/>
      <c r="C36" s="1640"/>
      <c r="D36" s="1324" t="s">
        <v>288</v>
      </c>
      <c r="E36" s="1324" t="s">
        <v>1090</v>
      </c>
      <c r="F36" s="1324" t="s">
        <v>1732</v>
      </c>
      <c r="G36" s="1324"/>
      <c r="H36" s="1324" t="s">
        <v>2148</v>
      </c>
      <c r="I36" s="1640"/>
      <c r="J36" s="1640"/>
      <c r="K36" s="1711"/>
    </row>
    <row r="37" spans="1:11" ht="27" customHeight="1">
      <c r="A37" s="1639" t="s">
        <v>6396</v>
      </c>
      <c r="B37" s="1639" t="s">
        <v>7503</v>
      </c>
      <c r="C37" s="1639" t="s">
        <v>7492</v>
      </c>
      <c r="D37" s="1324" t="s">
        <v>433</v>
      </c>
      <c r="E37" s="1324" t="s">
        <v>497</v>
      </c>
      <c r="F37" s="1324" t="s">
        <v>294</v>
      </c>
      <c r="G37" s="1324"/>
      <c r="H37" s="1324" t="s">
        <v>2147</v>
      </c>
      <c r="I37" s="1640" t="s">
        <v>303</v>
      </c>
      <c r="J37" s="1640" t="s">
        <v>7490</v>
      </c>
      <c r="K37" s="1736"/>
    </row>
    <row r="38" spans="1:11" ht="27" customHeight="1">
      <c r="A38" s="1639"/>
      <c r="B38" s="1639"/>
      <c r="C38" s="1639"/>
      <c r="D38" s="1324" t="s">
        <v>2514</v>
      </c>
      <c r="E38" s="1324" t="s">
        <v>2245</v>
      </c>
      <c r="F38" s="1324" t="s">
        <v>311</v>
      </c>
      <c r="G38" s="1324"/>
      <c r="H38" s="1324" t="s">
        <v>132</v>
      </c>
      <c r="I38" s="1640"/>
      <c r="J38" s="1640"/>
      <c r="K38" s="1736"/>
    </row>
    <row r="39" spans="1:11" ht="27" customHeight="1">
      <c r="A39" s="1640"/>
      <c r="B39" s="1640"/>
      <c r="C39" s="1640"/>
      <c r="D39" s="1324" t="s">
        <v>165</v>
      </c>
      <c r="E39" s="1324" t="s">
        <v>107</v>
      </c>
      <c r="F39" s="1324" t="s">
        <v>148</v>
      </c>
      <c r="G39" s="1324"/>
      <c r="H39" s="1324" t="s">
        <v>2148</v>
      </c>
      <c r="I39" s="1640"/>
      <c r="J39" s="1640"/>
      <c r="K39" s="1711"/>
    </row>
    <row r="40" spans="1:11" ht="27" customHeight="1">
      <c r="A40" s="1640"/>
      <c r="B40" s="1640"/>
      <c r="C40" s="1640"/>
      <c r="D40" s="1324" t="s">
        <v>43</v>
      </c>
      <c r="E40" s="1324" t="s">
        <v>7488</v>
      </c>
      <c r="F40" s="1324" t="s">
        <v>1732</v>
      </c>
      <c r="G40" s="1324"/>
      <c r="H40" s="1324" t="s">
        <v>2148</v>
      </c>
      <c r="I40" s="1640"/>
      <c r="J40" s="1640"/>
      <c r="K40" s="1711"/>
    </row>
    <row r="41" spans="1:11" ht="27" customHeight="1">
      <c r="A41" s="1640"/>
      <c r="B41" s="1640"/>
      <c r="C41" s="1640"/>
      <c r="D41" s="267" t="s">
        <v>1881</v>
      </c>
      <c r="E41" s="1324" t="s">
        <v>7488</v>
      </c>
      <c r="F41" s="1324" t="s">
        <v>1732</v>
      </c>
      <c r="G41" s="1324"/>
      <c r="H41" s="1324" t="s">
        <v>2148</v>
      </c>
      <c r="I41" s="1640"/>
      <c r="J41" s="1640"/>
      <c r="K41" s="1711"/>
    </row>
    <row r="42" spans="1:11" ht="27" customHeight="1">
      <c r="A42" s="1640"/>
      <c r="B42" s="1640"/>
      <c r="C42" s="1640"/>
      <c r="D42" s="1324" t="s">
        <v>49</v>
      </c>
      <c r="E42" s="1324" t="s">
        <v>517</v>
      </c>
      <c r="F42" s="1324" t="s">
        <v>1732</v>
      </c>
      <c r="G42" s="1324"/>
      <c r="H42" s="1324" t="s">
        <v>2148</v>
      </c>
      <c r="I42" s="1640"/>
      <c r="J42" s="1640"/>
      <c r="K42" s="1711"/>
    </row>
    <row r="43" spans="1:11" ht="27" customHeight="1">
      <c r="A43" s="1640"/>
      <c r="B43" s="1640"/>
      <c r="C43" s="1640"/>
      <c r="D43" s="1324" t="s">
        <v>288</v>
      </c>
      <c r="E43" s="1324" t="s">
        <v>1090</v>
      </c>
      <c r="F43" s="1324" t="s">
        <v>1732</v>
      </c>
      <c r="G43" s="1324"/>
      <c r="H43" s="1324" t="s">
        <v>2148</v>
      </c>
      <c r="I43" s="1640"/>
      <c r="J43" s="1640"/>
      <c r="K43" s="1711"/>
    </row>
    <row r="44" spans="1:11" ht="27" customHeight="1">
      <c r="A44" s="1639" t="s">
        <v>6396</v>
      </c>
      <c r="B44" s="1639" t="s">
        <v>7504</v>
      </c>
      <c r="C44" s="1639" t="s">
        <v>7494</v>
      </c>
      <c r="D44" s="1324" t="s">
        <v>433</v>
      </c>
      <c r="E44" s="1324" t="s">
        <v>497</v>
      </c>
      <c r="F44" s="1324" t="s">
        <v>294</v>
      </c>
      <c r="G44" s="1324"/>
      <c r="H44" s="1324" t="s">
        <v>2147</v>
      </c>
      <c r="I44" s="1640" t="s">
        <v>303</v>
      </c>
      <c r="J44" s="1640" t="s">
        <v>7489</v>
      </c>
      <c r="K44" s="1736"/>
    </row>
    <row r="45" spans="1:11" ht="27" customHeight="1">
      <c r="A45" s="1639"/>
      <c r="B45" s="1639"/>
      <c r="C45" s="1639"/>
      <c r="D45" s="1324" t="s">
        <v>2514</v>
      </c>
      <c r="E45" s="1324" t="s">
        <v>172</v>
      </c>
      <c r="F45" s="1324" t="s">
        <v>311</v>
      </c>
      <c r="G45" s="1324"/>
      <c r="H45" s="1324" t="s">
        <v>762</v>
      </c>
      <c r="I45" s="1640"/>
      <c r="J45" s="1640"/>
      <c r="K45" s="1736"/>
    </row>
    <row r="46" spans="1:11" ht="27" customHeight="1">
      <c r="A46" s="1640"/>
      <c r="B46" s="1640"/>
      <c r="C46" s="1640"/>
      <c r="D46" s="1324" t="s">
        <v>165</v>
      </c>
      <c r="E46" s="1324" t="s">
        <v>143</v>
      </c>
      <c r="F46" s="1324" t="s">
        <v>311</v>
      </c>
      <c r="G46" s="1324"/>
      <c r="H46" s="1324" t="s">
        <v>7495</v>
      </c>
      <c r="I46" s="1640"/>
      <c r="J46" s="1640"/>
      <c r="K46" s="1711"/>
    </row>
    <row r="47" spans="1:11" ht="27" customHeight="1">
      <c r="A47" s="1639" t="s">
        <v>6396</v>
      </c>
      <c r="B47" s="1729"/>
      <c r="C47" s="1639" t="s">
        <v>7496</v>
      </c>
      <c r="D47" s="1324" t="s">
        <v>2514</v>
      </c>
      <c r="E47" s="1324" t="s">
        <v>172</v>
      </c>
      <c r="F47" s="1324" t="s">
        <v>311</v>
      </c>
      <c r="G47" s="1324"/>
      <c r="H47" s="1324" t="s">
        <v>7497</v>
      </c>
      <c r="I47" s="1640" t="s">
        <v>303</v>
      </c>
      <c r="J47" s="1640" t="s">
        <v>7499</v>
      </c>
      <c r="K47" s="1736"/>
    </row>
    <row r="48" spans="1:11" ht="27" customHeight="1">
      <c r="A48" s="1639"/>
      <c r="B48" s="1729"/>
      <c r="C48" s="1639"/>
      <c r="D48" s="1324" t="s">
        <v>165</v>
      </c>
      <c r="E48" s="1324" t="s">
        <v>143</v>
      </c>
      <c r="F48" s="1324" t="s">
        <v>311</v>
      </c>
      <c r="G48" s="1324"/>
      <c r="H48" s="1324" t="s">
        <v>7498</v>
      </c>
      <c r="I48" s="1640"/>
      <c r="J48" s="1640"/>
      <c r="K48" s="1736"/>
    </row>
    <row r="49" spans="1:11" ht="36.75" customHeight="1">
      <c r="A49" s="1645"/>
      <c r="B49" s="1645" t="s">
        <v>5675</v>
      </c>
      <c r="C49" s="1679" t="s">
        <v>5672</v>
      </c>
      <c r="D49" s="109" t="s">
        <v>2494</v>
      </c>
      <c r="E49" s="106" t="s">
        <v>435</v>
      </c>
      <c r="F49" s="108" t="s">
        <v>158</v>
      </c>
      <c r="G49" s="106"/>
      <c r="H49" s="913" t="s">
        <v>2145</v>
      </c>
      <c r="I49" s="1637" t="s">
        <v>212</v>
      </c>
      <c r="J49" s="1674"/>
      <c r="K49" s="1725" t="s">
        <v>6781</v>
      </c>
    </row>
    <row r="50" spans="1:11" ht="36.75" customHeight="1">
      <c r="A50" s="1637"/>
      <c r="B50" s="1637"/>
      <c r="C50" s="1674"/>
      <c r="D50" s="109" t="s">
        <v>49</v>
      </c>
      <c r="E50" s="106" t="s">
        <v>256</v>
      </c>
      <c r="F50" s="109" t="s">
        <v>2159</v>
      </c>
      <c r="G50" s="106"/>
      <c r="H50" s="913" t="s">
        <v>6397</v>
      </c>
      <c r="I50" s="1637"/>
      <c r="J50" s="1674"/>
      <c r="K50" s="1745"/>
    </row>
    <row r="51" spans="1:11" ht="52.5" customHeight="1">
      <c r="A51" s="1637"/>
      <c r="B51" s="1637"/>
      <c r="C51" s="1674"/>
      <c r="D51" s="109" t="s">
        <v>451</v>
      </c>
      <c r="E51" s="106" t="s">
        <v>107</v>
      </c>
      <c r="F51" s="109" t="s">
        <v>2159</v>
      </c>
      <c r="G51" s="109"/>
      <c r="H51" s="913" t="s">
        <v>2145</v>
      </c>
      <c r="I51" s="1637"/>
      <c r="J51" s="1674"/>
      <c r="K51" s="1745"/>
    </row>
    <row r="52" spans="1:11" ht="36.75" customHeight="1">
      <c r="A52" s="1639"/>
      <c r="B52" s="1639" t="s">
        <v>2411</v>
      </c>
      <c r="C52" s="1639" t="s">
        <v>5677</v>
      </c>
      <c r="D52" s="835" t="s">
        <v>2494</v>
      </c>
      <c r="E52" s="834" t="s">
        <v>435</v>
      </c>
      <c r="F52" s="834" t="s">
        <v>158</v>
      </c>
      <c r="G52" s="834"/>
      <c r="H52" s="834" t="s">
        <v>2149</v>
      </c>
      <c r="I52" s="1640" t="s">
        <v>243</v>
      </c>
      <c r="J52" s="1640"/>
      <c r="K52" s="1721"/>
    </row>
    <row r="53" spans="1:11" ht="36.75" customHeight="1">
      <c r="A53" s="1640"/>
      <c r="B53" s="1640"/>
      <c r="C53" s="1640"/>
      <c r="D53" s="835" t="s">
        <v>451</v>
      </c>
      <c r="E53" s="834" t="s">
        <v>107</v>
      </c>
      <c r="F53" s="835" t="s">
        <v>2158</v>
      </c>
      <c r="G53" s="835"/>
      <c r="H53" s="834" t="s">
        <v>2149</v>
      </c>
      <c r="I53" s="1640"/>
      <c r="J53" s="1640"/>
      <c r="K53" s="1722"/>
    </row>
    <row r="54" spans="1:11" ht="36.75" customHeight="1">
      <c r="A54" s="1640"/>
      <c r="B54" s="1640"/>
      <c r="C54" s="1640"/>
      <c r="D54" s="835" t="s">
        <v>49</v>
      </c>
      <c r="E54" s="834" t="s">
        <v>453</v>
      </c>
      <c r="F54" s="834" t="s">
        <v>2157</v>
      </c>
      <c r="G54" s="834"/>
      <c r="H54" s="834" t="s">
        <v>2149</v>
      </c>
      <c r="I54" s="1640"/>
      <c r="J54" s="1640"/>
      <c r="K54" s="1722"/>
    </row>
    <row r="55" spans="1:11" ht="70.5" customHeight="1">
      <c r="A55" s="1679"/>
      <c r="B55" s="1679" t="s">
        <v>2412</v>
      </c>
      <c r="C55" s="1679" t="s">
        <v>5680</v>
      </c>
      <c r="D55" s="106" t="s">
        <v>2494</v>
      </c>
      <c r="E55" s="106" t="s">
        <v>435</v>
      </c>
      <c r="F55" s="108" t="s">
        <v>158</v>
      </c>
      <c r="G55" s="106"/>
      <c r="H55" s="109" t="s">
        <v>5576</v>
      </c>
      <c r="I55" s="1674" t="s">
        <v>262</v>
      </c>
      <c r="J55" s="1674"/>
      <c r="K55" s="1725"/>
    </row>
    <row r="56" spans="1:11" ht="36" customHeight="1">
      <c r="A56" s="1679"/>
      <c r="B56" s="1679"/>
      <c r="C56" s="1679"/>
      <c r="D56" s="106" t="s">
        <v>70</v>
      </c>
      <c r="E56" s="106" t="s">
        <v>455</v>
      </c>
      <c r="F56" s="106" t="s">
        <v>2058</v>
      </c>
      <c r="G56" s="106"/>
      <c r="H56" s="106" t="s">
        <v>2148</v>
      </c>
      <c r="I56" s="1674"/>
      <c r="J56" s="1674"/>
      <c r="K56" s="1726"/>
    </row>
    <row r="57" spans="1:11" ht="36" customHeight="1">
      <c r="A57" s="1679"/>
      <c r="B57" s="1679"/>
      <c r="C57" s="1679"/>
      <c r="D57" s="106" t="s">
        <v>6</v>
      </c>
      <c r="E57" s="106" t="s">
        <v>11</v>
      </c>
      <c r="F57" s="106" t="s">
        <v>2058</v>
      </c>
      <c r="G57" s="106"/>
      <c r="H57" s="106" t="s">
        <v>2148</v>
      </c>
      <c r="I57" s="1674"/>
      <c r="J57" s="1674"/>
      <c r="K57" s="1726"/>
    </row>
    <row r="58" spans="1:11" ht="70.5" customHeight="1">
      <c r="A58" s="1639"/>
      <c r="B58" s="1639" t="s">
        <v>2415</v>
      </c>
      <c r="C58" s="1639" t="s">
        <v>5681</v>
      </c>
      <c r="D58" s="834" t="s">
        <v>2494</v>
      </c>
      <c r="E58" s="834" t="s">
        <v>435</v>
      </c>
      <c r="F58" s="834" t="s">
        <v>158</v>
      </c>
      <c r="G58" s="834"/>
      <c r="H58" s="835" t="s">
        <v>2151</v>
      </c>
      <c r="I58" s="1640" t="s">
        <v>262</v>
      </c>
      <c r="J58" s="1640"/>
      <c r="K58" s="1721"/>
    </row>
    <row r="59" spans="1:11" ht="36" customHeight="1">
      <c r="A59" s="1639"/>
      <c r="B59" s="1639"/>
      <c r="C59" s="1639"/>
      <c r="D59" s="834" t="s">
        <v>70</v>
      </c>
      <c r="E59" s="834" t="s">
        <v>455</v>
      </c>
      <c r="F59" s="834" t="s">
        <v>2058</v>
      </c>
      <c r="G59" s="834"/>
      <c r="H59" s="834" t="s">
        <v>2148</v>
      </c>
      <c r="I59" s="1640"/>
      <c r="J59" s="1640"/>
      <c r="K59" s="1722"/>
    </row>
    <row r="60" spans="1:11" ht="36" customHeight="1">
      <c r="A60" s="1639"/>
      <c r="B60" s="1639"/>
      <c r="C60" s="1639"/>
      <c r="D60" s="834" t="s">
        <v>6</v>
      </c>
      <c r="E60" s="834" t="s">
        <v>11</v>
      </c>
      <c r="F60" s="834" t="s">
        <v>2058</v>
      </c>
      <c r="G60" s="834"/>
      <c r="H60" s="834" t="s">
        <v>2148</v>
      </c>
      <c r="I60" s="1640"/>
      <c r="J60" s="1640"/>
      <c r="K60" s="1722"/>
    </row>
    <row r="61" spans="1:11" ht="36" customHeight="1">
      <c r="A61" s="1679"/>
      <c r="B61" s="1679" t="s">
        <v>2417</v>
      </c>
      <c r="C61" s="1679" t="s">
        <v>5683</v>
      </c>
      <c r="D61" s="106" t="s">
        <v>2494</v>
      </c>
      <c r="E61" s="106" t="s">
        <v>435</v>
      </c>
      <c r="F61" s="108" t="s">
        <v>158</v>
      </c>
      <c r="G61" s="106"/>
      <c r="H61" s="106" t="s">
        <v>2149</v>
      </c>
      <c r="I61" s="1674" t="s">
        <v>86</v>
      </c>
      <c r="J61" s="1674"/>
      <c r="K61" s="1723"/>
    </row>
    <row r="62" spans="1:11" ht="36" customHeight="1">
      <c r="A62" s="1674"/>
      <c r="B62" s="1674"/>
      <c r="C62" s="1674"/>
      <c r="D62" s="106" t="s">
        <v>70</v>
      </c>
      <c r="E62" s="106" t="s">
        <v>456</v>
      </c>
      <c r="F62" s="106" t="s">
        <v>2058</v>
      </c>
      <c r="G62" s="106"/>
      <c r="H62" s="106" t="s">
        <v>2148</v>
      </c>
      <c r="I62" s="1674"/>
      <c r="J62" s="1674"/>
      <c r="K62" s="1724"/>
    </row>
    <row r="63" spans="1:11" ht="36" customHeight="1">
      <c r="A63" s="1674"/>
      <c r="B63" s="1674"/>
      <c r="C63" s="1674"/>
      <c r="D63" s="106" t="s">
        <v>6</v>
      </c>
      <c r="E63" s="106" t="s">
        <v>257</v>
      </c>
      <c r="F63" s="106" t="s">
        <v>2058</v>
      </c>
      <c r="G63" s="106"/>
      <c r="H63" s="106" t="s">
        <v>2148</v>
      </c>
      <c r="I63" s="1674"/>
      <c r="J63" s="1674"/>
      <c r="K63" s="1724"/>
    </row>
    <row r="64" spans="1:11" ht="43.5" customHeight="1">
      <c r="A64" s="1639" t="s">
        <v>6398</v>
      </c>
      <c r="B64" s="1639" t="s">
        <v>2419</v>
      </c>
      <c r="C64" s="1639" t="s">
        <v>5685</v>
      </c>
      <c r="D64" s="494" t="s">
        <v>2494</v>
      </c>
      <c r="E64" s="494" t="s">
        <v>435</v>
      </c>
      <c r="F64" s="494" t="s">
        <v>158</v>
      </c>
      <c r="G64" s="494"/>
      <c r="H64" s="494" t="s">
        <v>2152</v>
      </c>
      <c r="I64" s="1639" t="s">
        <v>86</v>
      </c>
      <c r="J64" s="1640"/>
      <c r="K64" s="1713"/>
    </row>
    <row r="65" spans="1:11" ht="43.5" customHeight="1">
      <c r="A65" s="1640"/>
      <c r="B65" s="1640"/>
      <c r="C65" s="1640"/>
      <c r="D65" s="495" t="s">
        <v>451</v>
      </c>
      <c r="E65" s="494" t="s">
        <v>107</v>
      </c>
      <c r="F65" s="495" t="s">
        <v>2156</v>
      </c>
      <c r="G65" s="495"/>
      <c r="H65" s="494" t="s">
        <v>2152</v>
      </c>
      <c r="I65" s="1639"/>
      <c r="J65" s="1640"/>
      <c r="K65" s="1714"/>
    </row>
    <row r="66" spans="1:11" ht="43.5" customHeight="1">
      <c r="A66" s="1640"/>
      <c r="B66" s="1640"/>
      <c r="C66" s="1640"/>
      <c r="D66" s="494" t="s">
        <v>457</v>
      </c>
      <c r="E66" s="494" t="s">
        <v>42</v>
      </c>
      <c r="F66" s="494" t="s">
        <v>2058</v>
      </c>
      <c r="G66" s="494"/>
      <c r="H66" s="494" t="s">
        <v>421</v>
      </c>
      <c r="I66" s="1639"/>
      <c r="J66" s="1640"/>
      <c r="K66" s="1714"/>
    </row>
    <row r="67" spans="1:11" ht="36" customHeight="1">
      <c r="A67" s="1674" t="s">
        <v>4584</v>
      </c>
      <c r="B67" s="1645" t="s">
        <v>5689</v>
      </c>
      <c r="C67" s="1679" t="s">
        <v>5686</v>
      </c>
      <c r="D67" s="106" t="s">
        <v>2060</v>
      </c>
      <c r="E67" s="106" t="s">
        <v>108</v>
      </c>
      <c r="F67" s="106" t="s">
        <v>147</v>
      </c>
      <c r="G67" s="106" t="s">
        <v>2059</v>
      </c>
      <c r="H67" s="106" t="s">
        <v>284</v>
      </c>
      <c r="I67" s="1679" t="s">
        <v>86</v>
      </c>
      <c r="J67" s="1674" t="s">
        <v>2</v>
      </c>
      <c r="K67" s="1685" t="s">
        <v>2295</v>
      </c>
    </row>
    <row r="68" spans="1:11" ht="36" customHeight="1">
      <c r="A68" s="1674"/>
      <c r="B68" s="1645"/>
      <c r="C68" s="1679"/>
      <c r="D68" s="106" t="s">
        <v>2111</v>
      </c>
      <c r="E68" s="106" t="s">
        <v>2064</v>
      </c>
      <c r="F68" s="106" t="s">
        <v>147</v>
      </c>
      <c r="G68" s="106" t="s">
        <v>2059</v>
      </c>
      <c r="H68" s="106" t="s">
        <v>2065</v>
      </c>
      <c r="I68" s="1679"/>
      <c r="J68" s="1674"/>
      <c r="K68" s="1703"/>
    </row>
    <row r="69" spans="1:11" ht="36" customHeight="1">
      <c r="A69" s="1674"/>
      <c r="B69" s="1637"/>
      <c r="C69" s="1674"/>
      <c r="D69" s="109" t="s">
        <v>2056</v>
      </c>
      <c r="E69" s="106" t="s">
        <v>2057</v>
      </c>
      <c r="F69" s="109" t="s">
        <v>2058</v>
      </c>
      <c r="G69" s="109"/>
      <c r="H69" s="271" t="s">
        <v>859</v>
      </c>
      <c r="I69" s="1679"/>
      <c r="J69" s="1674"/>
      <c r="K69" s="1703"/>
    </row>
    <row r="70" spans="1:11" ht="36" customHeight="1">
      <c r="A70" s="1674"/>
      <c r="B70" s="1637"/>
      <c r="C70" s="1674"/>
      <c r="D70" s="106" t="s">
        <v>2061</v>
      </c>
      <c r="E70" s="106" t="s">
        <v>2062</v>
      </c>
      <c r="F70" s="106" t="s">
        <v>2058</v>
      </c>
      <c r="G70" s="106"/>
      <c r="H70" s="106" t="s">
        <v>2063</v>
      </c>
      <c r="I70" s="1679"/>
      <c r="J70" s="1674"/>
      <c r="K70" s="1703"/>
    </row>
    <row r="71" spans="1:11" ht="36" customHeight="1">
      <c r="A71" s="1674"/>
      <c r="B71" s="1639" t="s">
        <v>5690</v>
      </c>
      <c r="C71" s="1639" t="s">
        <v>5687</v>
      </c>
      <c r="D71" s="914" t="s">
        <v>2111</v>
      </c>
      <c r="E71" s="914" t="s">
        <v>2064</v>
      </c>
      <c r="F71" s="914" t="s">
        <v>147</v>
      </c>
      <c r="G71" s="914" t="s">
        <v>2059</v>
      </c>
      <c r="H71" s="914" t="s">
        <v>2066</v>
      </c>
      <c r="I71" s="1639" t="s">
        <v>86</v>
      </c>
      <c r="J71" s="1640" t="s">
        <v>2069</v>
      </c>
      <c r="K71" s="1651" t="s">
        <v>2296</v>
      </c>
    </row>
    <row r="72" spans="1:11" ht="36" customHeight="1">
      <c r="A72" s="1674"/>
      <c r="B72" s="1640"/>
      <c r="C72" s="1640"/>
      <c r="D72" s="915" t="s">
        <v>2898</v>
      </c>
      <c r="E72" s="914" t="s">
        <v>2057</v>
      </c>
      <c r="F72" s="915" t="s">
        <v>2058</v>
      </c>
      <c r="G72" s="915"/>
      <c r="H72" s="926" t="s">
        <v>859</v>
      </c>
      <c r="I72" s="1639"/>
      <c r="J72" s="1640"/>
      <c r="K72" s="1711"/>
    </row>
    <row r="73" spans="1:11" ht="36" customHeight="1">
      <c r="A73" s="1674"/>
      <c r="B73" s="1640"/>
      <c r="C73" s="1640"/>
      <c r="D73" s="914" t="s">
        <v>2061</v>
      </c>
      <c r="E73" s="914" t="s">
        <v>2062</v>
      </c>
      <c r="F73" s="914" t="s">
        <v>2058</v>
      </c>
      <c r="G73" s="914"/>
      <c r="H73" s="914" t="s">
        <v>2063</v>
      </c>
      <c r="I73" s="1639"/>
      <c r="J73" s="1640"/>
      <c r="K73" s="1711"/>
    </row>
    <row r="74" spans="1:11" ht="36" customHeight="1">
      <c r="A74" s="1674"/>
      <c r="B74" s="1645" t="s">
        <v>5691</v>
      </c>
      <c r="C74" s="1679" t="s">
        <v>5688</v>
      </c>
      <c r="D74" s="106" t="s">
        <v>2111</v>
      </c>
      <c r="E74" s="106" t="s">
        <v>2064</v>
      </c>
      <c r="F74" s="106" t="s">
        <v>147</v>
      </c>
      <c r="G74" s="106" t="s">
        <v>2059</v>
      </c>
      <c r="H74" s="106" t="s">
        <v>2067</v>
      </c>
      <c r="I74" s="1679" t="s">
        <v>86</v>
      </c>
      <c r="J74" s="1637" t="s">
        <v>18</v>
      </c>
      <c r="K74" s="1700" t="s">
        <v>2296</v>
      </c>
    </row>
    <row r="75" spans="1:11" ht="36" customHeight="1">
      <c r="A75" s="1674"/>
      <c r="B75" s="1637"/>
      <c r="C75" s="1674"/>
      <c r="D75" s="109" t="s">
        <v>2056</v>
      </c>
      <c r="E75" s="106" t="s">
        <v>2057</v>
      </c>
      <c r="F75" s="109" t="s">
        <v>2058</v>
      </c>
      <c r="G75" s="109"/>
      <c r="H75" s="271" t="s">
        <v>859</v>
      </c>
      <c r="I75" s="1679"/>
      <c r="J75" s="1637"/>
      <c r="K75" s="1701"/>
    </row>
    <row r="76" spans="1:11" ht="36" customHeight="1">
      <c r="A76" s="1674"/>
      <c r="B76" s="1637"/>
      <c r="C76" s="1674"/>
      <c r="D76" s="106" t="s">
        <v>2061</v>
      </c>
      <c r="E76" s="106" t="s">
        <v>2062</v>
      </c>
      <c r="F76" s="106" t="s">
        <v>2058</v>
      </c>
      <c r="G76" s="106"/>
      <c r="H76" s="106" t="s">
        <v>2063</v>
      </c>
      <c r="I76" s="1679"/>
      <c r="J76" s="1637"/>
      <c r="K76" s="1702"/>
    </row>
    <row r="77" spans="1:11" ht="36" customHeight="1">
      <c r="A77" s="1608" t="s">
        <v>6399</v>
      </c>
      <c r="B77" s="1639" t="s">
        <v>2355</v>
      </c>
      <c r="C77" s="1639" t="s">
        <v>5692</v>
      </c>
      <c r="D77" s="494" t="s">
        <v>433</v>
      </c>
      <c r="E77" s="494" t="s">
        <v>435</v>
      </c>
      <c r="F77" s="494" t="s">
        <v>158</v>
      </c>
      <c r="G77" s="494"/>
      <c r="H77" s="494" t="s">
        <v>117</v>
      </c>
      <c r="I77" s="1639" t="s">
        <v>212</v>
      </c>
      <c r="J77" s="1613" t="s">
        <v>10</v>
      </c>
      <c r="K77" s="1746"/>
    </row>
    <row r="78" spans="1:11" ht="36" customHeight="1">
      <c r="A78" s="1612"/>
      <c r="B78" s="1640"/>
      <c r="C78" s="1640"/>
      <c r="D78" s="495" t="s">
        <v>2165</v>
      </c>
      <c r="E78" s="494" t="s">
        <v>2163</v>
      </c>
      <c r="F78" s="495" t="s">
        <v>600</v>
      </c>
      <c r="G78" s="495"/>
      <c r="H78" s="272" t="s">
        <v>2166</v>
      </c>
      <c r="I78" s="1639"/>
      <c r="J78" s="1614"/>
      <c r="K78" s="1747"/>
    </row>
    <row r="79" spans="1:11" ht="36" customHeight="1">
      <c r="A79" s="1612"/>
      <c r="B79" s="1640"/>
      <c r="C79" s="1640"/>
      <c r="D79" s="494" t="s">
        <v>2061</v>
      </c>
      <c r="E79" s="494" t="s">
        <v>2163</v>
      </c>
      <c r="F79" s="494" t="s">
        <v>600</v>
      </c>
      <c r="G79" s="494"/>
      <c r="H79" s="494" t="s">
        <v>2164</v>
      </c>
      <c r="I79" s="1639"/>
      <c r="J79" s="1615"/>
      <c r="K79" s="1748"/>
    </row>
    <row r="80" spans="1:11" ht="36" customHeight="1">
      <c r="A80" s="1612"/>
      <c r="B80" s="1645" t="s">
        <v>2356</v>
      </c>
      <c r="C80" s="1645" t="s">
        <v>5693</v>
      </c>
      <c r="D80" s="913" t="s">
        <v>433</v>
      </c>
      <c r="E80" s="913" t="s">
        <v>435</v>
      </c>
      <c r="F80" s="913" t="s">
        <v>158</v>
      </c>
      <c r="G80" s="913"/>
      <c r="H80" s="913" t="s">
        <v>3</v>
      </c>
      <c r="I80" s="1645" t="s">
        <v>212</v>
      </c>
      <c r="J80" s="1637" t="s">
        <v>10</v>
      </c>
      <c r="K80" s="1741"/>
    </row>
    <row r="81" spans="1:11" ht="36" customHeight="1">
      <c r="A81" s="1612"/>
      <c r="B81" s="1637"/>
      <c r="C81" s="1637"/>
      <c r="D81" s="912" t="s">
        <v>2165</v>
      </c>
      <c r="E81" s="913" t="s">
        <v>2163</v>
      </c>
      <c r="F81" s="912" t="s">
        <v>600</v>
      </c>
      <c r="G81" s="912"/>
      <c r="H81" s="128" t="s">
        <v>2166</v>
      </c>
      <c r="I81" s="1645"/>
      <c r="J81" s="1637"/>
      <c r="K81" s="1742"/>
    </row>
    <row r="82" spans="1:11" ht="36" customHeight="1">
      <c r="A82" s="1609"/>
      <c r="B82" s="1637"/>
      <c r="C82" s="1637"/>
      <c r="D82" s="913" t="s">
        <v>2061</v>
      </c>
      <c r="E82" s="913" t="s">
        <v>2163</v>
      </c>
      <c r="F82" s="913" t="s">
        <v>600</v>
      </c>
      <c r="G82" s="913"/>
      <c r="H82" s="913" t="s">
        <v>2195</v>
      </c>
      <c r="I82" s="1645"/>
      <c r="J82" s="1637"/>
      <c r="K82" s="1743"/>
    </row>
    <row r="83" spans="1:11" ht="36" customHeight="1">
      <c r="A83" s="1679" t="s">
        <v>6400</v>
      </c>
      <c r="B83" s="1739"/>
      <c r="C83" s="1679" t="s">
        <v>2175</v>
      </c>
      <c r="D83" s="106" t="s">
        <v>2176</v>
      </c>
      <c r="E83" s="106" t="s">
        <v>2179</v>
      </c>
      <c r="F83" s="109" t="s">
        <v>600</v>
      </c>
      <c r="G83" s="106"/>
      <c r="H83" s="106" t="s">
        <v>859</v>
      </c>
      <c r="I83" s="1679" t="s">
        <v>86</v>
      </c>
      <c r="J83" s="1674" t="s">
        <v>2352</v>
      </c>
      <c r="K83" s="1744"/>
    </row>
    <row r="84" spans="1:11" ht="36" customHeight="1">
      <c r="A84" s="1674"/>
      <c r="B84" s="1740"/>
      <c r="C84" s="1674"/>
      <c r="D84" s="109" t="s">
        <v>51</v>
      </c>
      <c r="E84" s="106" t="s">
        <v>2178</v>
      </c>
      <c r="F84" s="109" t="s">
        <v>600</v>
      </c>
      <c r="G84" s="109"/>
      <c r="H84" s="271" t="s">
        <v>47</v>
      </c>
      <c r="I84" s="1679"/>
      <c r="J84" s="1674"/>
      <c r="K84" s="1703"/>
    </row>
    <row r="85" spans="1:11" ht="36" customHeight="1">
      <c r="A85" s="1674"/>
      <c r="B85" s="1740"/>
      <c r="C85" s="1674"/>
      <c r="D85" s="106" t="s">
        <v>2061</v>
      </c>
      <c r="E85" s="106" t="s">
        <v>2177</v>
      </c>
      <c r="F85" s="106" t="s">
        <v>600</v>
      </c>
      <c r="G85" s="106"/>
      <c r="H85" s="108" t="s">
        <v>118</v>
      </c>
      <c r="I85" s="1679"/>
      <c r="J85" s="1674"/>
      <c r="K85" s="1703"/>
    </row>
    <row r="86" spans="1:11" ht="36" customHeight="1">
      <c r="A86" s="1608" t="s">
        <v>6399</v>
      </c>
      <c r="B86" s="1639" t="s">
        <v>2358</v>
      </c>
      <c r="C86" s="1639" t="s">
        <v>5694</v>
      </c>
      <c r="D86" s="494" t="s">
        <v>2345</v>
      </c>
      <c r="E86" s="494" t="s">
        <v>1911</v>
      </c>
      <c r="F86" s="495" t="s">
        <v>147</v>
      </c>
      <c r="G86" s="494"/>
      <c r="H86" s="494">
        <v>1</v>
      </c>
      <c r="I86" s="1639" t="s">
        <v>86</v>
      </c>
      <c r="J86" s="1640" t="s">
        <v>2</v>
      </c>
      <c r="K86" s="1616" t="s">
        <v>6799</v>
      </c>
    </row>
    <row r="87" spans="1:11" ht="36" customHeight="1">
      <c r="A87" s="1612"/>
      <c r="B87" s="1639"/>
      <c r="C87" s="1639"/>
      <c r="D87" s="494" t="s">
        <v>2345</v>
      </c>
      <c r="E87" s="494" t="s">
        <v>1911</v>
      </c>
      <c r="F87" s="495" t="s">
        <v>7</v>
      </c>
      <c r="G87" s="494"/>
      <c r="H87" s="494" t="s">
        <v>2346</v>
      </c>
      <c r="I87" s="1639"/>
      <c r="J87" s="1640"/>
      <c r="K87" s="1617"/>
    </row>
    <row r="88" spans="1:11" ht="36" customHeight="1">
      <c r="A88" s="1612"/>
      <c r="B88" s="1640"/>
      <c r="C88" s="1640"/>
      <c r="D88" s="495" t="s">
        <v>2347</v>
      </c>
      <c r="E88" s="494" t="s">
        <v>2348</v>
      </c>
      <c r="F88" s="495" t="s">
        <v>2058</v>
      </c>
      <c r="G88" s="495"/>
      <c r="H88" s="272" t="s">
        <v>859</v>
      </c>
      <c r="I88" s="1639"/>
      <c r="J88" s="1640"/>
      <c r="K88" s="1617"/>
    </row>
    <row r="89" spans="1:11" ht="36" customHeight="1">
      <c r="A89" s="1612"/>
      <c r="B89" s="1640"/>
      <c r="C89" s="1640"/>
      <c r="D89" s="495" t="s">
        <v>165</v>
      </c>
      <c r="E89" s="494" t="s">
        <v>2353</v>
      </c>
      <c r="F89" s="495" t="s">
        <v>600</v>
      </c>
      <c r="G89" s="495"/>
      <c r="H89" s="272" t="s">
        <v>2349</v>
      </c>
      <c r="I89" s="1639"/>
      <c r="J89" s="1640"/>
      <c r="K89" s="1617"/>
    </row>
    <row r="90" spans="1:11" ht="36" customHeight="1">
      <c r="A90" s="1612"/>
      <c r="B90" s="1640"/>
      <c r="C90" s="1640"/>
      <c r="D90" s="494" t="s">
        <v>165</v>
      </c>
      <c r="E90" s="494" t="s">
        <v>2084</v>
      </c>
      <c r="F90" s="494" t="s">
        <v>7</v>
      </c>
      <c r="G90" s="494"/>
      <c r="H90" s="494" t="s">
        <v>2349</v>
      </c>
      <c r="I90" s="1639"/>
      <c r="J90" s="1640"/>
      <c r="K90" s="1618"/>
    </row>
    <row r="91" spans="1:11" ht="36" customHeight="1">
      <c r="A91" s="1612"/>
      <c r="B91" s="1645" t="s">
        <v>2359</v>
      </c>
      <c r="C91" s="1645" t="s">
        <v>5695</v>
      </c>
      <c r="D91" s="913" t="s">
        <v>2345</v>
      </c>
      <c r="E91" s="913" t="s">
        <v>1911</v>
      </c>
      <c r="F91" s="912" t="s">
        <v>7</v>
      </c>
      <c r="G91" s="913"/>
      <c r="H91" s="913" t="s">
        <v>2349</v>
      </c>
      <c r="I91" s="1645" t="s">
        <v>86</v>
      </c>
      <c r="J91" s="1655" t="s">
        <v>2</v>
      </c>
      <c r="K91" s="1647" t="s">
        <v>6800</v>
      </c>
    </row>
    <row r="92" spans="1:11" ht="36" customHeight="1">
      <c r="A92" s="1612"/>
      <c r="B92" s="1645"/>
      <c r="C92" s="1645"/>
      <c r="D92" s="912" t="s">
        <v>2347</v>
      </c>
      <c r="E92" s="913" t="s">
        <v>2348</v>
      </c>
      <c r="F92" s="912" t="s">
        <v>2058</v>
      </c>
      <c r="G92" s="912"/>
      <c r="H92" s="128" t="s">
        <v>859</v>
      </c>
      <c r="I92" s="1645"/>
      <c r="J92" s="1652"/>
      <c r="K92" s="1648"/>
    </row>
    <row r="93" spans="1:11" ht="36" customHeight="1">
      <c r="A93" s="1612"/>
      <c r="B93" s="1637"/>
      <c r="C93" s="1637"/>
      <c r="D93" s="1645" t="s">
        <v>165</v>
      </c>
      <c r="E93" s="913" t="s">
        <v>2353</v>
      </c>
      <c r="F93" s="912" t="s">
        <v>2058</v>
      </c>
      <c r="G93" s="912"/>
      <c r="H93" s="128" t="s">
        <v>2349</v>
      </c>
      <c r="I93" s="1645"/>
      <c r="J93" s="1652"/>
      <c r="K93" s="1648"/>
    </row>
    <row r="94" spans="1:11" ht="36" customHeight="1">
      <c r="A94" s="1612"/>
      <c r="B94" s="1637"/>
      <c r="C94" s="1637"/>
      <c r="D94" s="1645"/>
      <c r="E94" s="913" t="s">
        <v>2084</v>
      </c>
      <c r="F94" s="913" t="s">
        <v>7</v>
      </c>
      <c r="G94" s="913"/>
      <c r="H94" s="913" t="s">
        <v>2349</v>
      </c>
      <c r="I94" s="1645"/>
      <c r="J94" s="1653"/>
      <c r="K94" s="1649"/>
    </row>
    <row r="95" spans="1:11" ht="36" customHeight="1">
      <c r="A95" s="1612"/>
      <c r="B95" s="1639" t="s">
        <v>2360</v>
      </c>
      <c r="C95" s="1639" t="s">
        <v>5696</v>
      </c>
      <c r="D95" s="494" t="s">
        <v>2345</v>
      </c>
      <c r="E95" s="494" t="s">
        <v>1911</v>
      </c>
      <c r="F95" s="495" t="s">
        <v>147</v>
      </c>
      <c r="G95" s="494"/>
      <c r="H95" s="494" t="s">
        <v>2350</v>
      </c>
      <c r="I95" s="1639" t="s">
        <v>86</v>
      </c>
      <c r="J95" s="1613" t="s">
        <v>2352</v>
      </c>
      <c r="K95" s="1616" t="s">
        <v>6801</v>
      </c>
    </row>
    <row r="96" spans="1:11" ht="36" customHeight="1">
      <c r="A96" s="1612"/>
      <c r="B96" s="1639"/>
      <c r="C96" s="1639"/>
      <c r="D96" s="494" t="s">
        <v>2347</v>
      </c>
      <c r="E96" s="494" t="s">
        <v>2348</v>
      </c>
      <c r="F96" s="495" t="s">
        <v>2058</v>
      </c>
      <c r="G96" s="494"/>
      <c r="H96" s="494" t="s">
        <v>859</v>
      </c>
      <c r="I96" s="1639"/>
      <c r="J96" s="1614"/>
      <c r="K96" s="1617"/>
    </row>
    <row r="97" spans="1:11" ht="36" customHeight="1">
      <c r="A97" s="1612"/>
      <c r="B97" s="1639"/>
      <c r="C97" s="1639"/>
      <c r="D97" s="1639" t="s">
        <v>165</v>
      </c>
      <c r="E97" s="494" t="s">
        <v>2353</v>
      </c>
      <c r="F97" s="495" t="s">
        <v>2058</v>
      </c>
      <c r="G97" s="494"/>
      <c r="H97" s="1663" t="s">
        <v>2350</v>
      </c>
      <c r="I97" s="1639"/>
      <c r="J97" s="1614"/>
      <c r="K97" s="1617"/>
    </row>
    <row r="98" spans="1:11" ht="36" customHeight="1">
      <c r="A98" s="1612"/>
      <c r="B98" s="1640"/>
      <c r="C98" s="1640"/>
      <c r="D98" s="1639"/>
      <c r="E98" s="494" t="s">
        <v>2084</v>
      </c>
      <c r="F98" s="495" t="s">
        <v>44</v>
      </c>
      <c r="G98" s="495"/>
      <c r="H98" s="1663"/>
      <c r="I98" s="1639"/>
      <c r="J98" s="1614"/>
      <c r="K98" s="1617"/>
    </row>
    <row r="99" spans="1:11" ht="36" customHeight="1">
      <c r="A99" s="1609"/>
      <c r="B99" s="1640"/>
      <c r="C99" s="1640"/>
      <c r="D99" s="494" t="s">
        <v>165</v>
      </c>
      <c r="E99" s="494" t="s">
        <v>510</v>
      </c>
      <c r="F99" s="494" t="s">
        <v>2058</v>
      </c>
      <c r="G99" s="494"/>
      <c r="H99" s="494" t="s">
        <v>2351</v>
      </c>
      <c r="I99" s="1639"/>
      <c r="J99" s="1615"/>
      <c r="K99" s="1618"/>
    </row>
    <row r="100" spans="1:11" ht="36" customHeight="1">
      <c r="A100" s="1642" t="s">
        <v>6400</v>
      </c>
      <c r="B100" s="1645" t="s">
        <v>2535</v>
      </c>
      <c r="C100" s="1679" t="s">
        <v>5697</v>
      </c>
      <c r="D100" s="106" t="s">
        <v>2497</v>
      </c>
      <c r="E100" s="106" t="s">
        <v>425</v>
      </c>
      <c r="F100" s="106" t="s">
        <v>147</v>
      </c>
      <c r="G100" s="106" t="s">
        <v>1640</v>
      </c>
      <c r="H100" s="106" t="s">
        <v>2495</v>
      </c>
      <c r="I100" s="1679" t="s">
        <v>86</v>
      </c>
      <c r="J100" s="1674" t="s">
        <v>2</v>
      </c>
      <c r="K100" s="1685" t="s">
        <v>2502</v>
      </c>
    </row>
    <row r="101" spans="1:11" ht="36" customHeight="1">
      <c r="A101" s="1643"/>
      <c r="B101" s="1637"/>
      <c r="C101" s="1674"/>
      <c r="D101" s="109" t="s">
        <v>2497</v>
      </c>
      <c r="E101" s="106" t="s">
        <v>2498</v>
      </c>
      <c r="F101" s="109" t="s">
        <v>147</v>
      </c>
      <c r="G101" s="109" t="s">
        <v>1640</v>
      </c>
      <c r="H101" s="271" t="s">
        <v>2496</v>
      </c>
      <c r="I101" s="1679"/>
      <c r="J101" s="1674"/>
      <c r="K101" s="1703"/>
    </row>
    <row r="102" spans="1:11" ht="36" customHeight="1">
      <c r="A102" s="1643"/>
      <c r="B102" s="1637"/>
      <c r="C102" s="1674"/>
      <c r="D102" s="106" t="s">
        <v>434</v>
      </c>
      <c r="E102" s="106" t="s">
        <v>2499</v>
      </c>
      <c r="F102" s="106" t="s">
        <v>2058</v>
      </c>
      <c r="G102" s="106"/>
      <c r="H102" s="106" t="s">
        <v>2500</v>
      </c>
      <c r="I102" s="1679"/>
      <c r="J102" s="1674"/>
      <c r="K102" s="1703"/>
    </row>
    <row r="103" spans="1:11" ht="36" customHeight="1">
      <c r="A103" s="1643"/>
      <c r="B103" s="1640" t="s">
        <v>2536</v>
      </c>
      <c r="C103" s="1639" t="s">
        <v>5698</v>
      </c>
      <c r="D103" s="915" t="s">
        <v>2497</v>
      </c>
      <c r="E103" s="914" t="s">
        <v>2498</v>
      </c>
      <c r="F103" s="915" t="s">
        <v>147</v>
      </c>
      <c r="G103" s="915" t="s">
        <v>1640</v>
      </c>
      <c r="H103" s="926" t="s">
        <v>2563</v>
      </c>
      <c r="I103" s="1639" t="s">
        <v>86</v>
      </c>
      <c r="J103" s="1613" t="s">
        <v>2352</v>
      </c>
      <c r="K103" s="1697" t="s">
        <v>2501</v>
      </c>
    </row>
    <row r="104" spans="1:11" ht="36" customHeight="1">
      <c r="A104" s="1644"/>
      <c r="B104" s="1640"/>
      <c r="C104" s="1640"/>
      <c r="D104" s="914" t="s">
        <v>434</v>
      </c>
      <c r="E104" s="914" t="s">
        <v>2499</v>
      </c>
      <c r="F104" s="914" t="s">
        <v>2058</v>
      </c>
      <c r="G104" s="914"/>
      <c r="H104" s="914" t="s">
        <v>2500</v>
      </c>
      <c r="I104" s="1639"/>
      <c r="J104" s="1615"/>
      <c r="K104" s="1699"/>
    </row>
    <row r="105" spans="1:11" ht="36" customHeight="1">
      <c r="A105" s="1639" t="s">
        <v>6400</v>
      </c>
      <c r="B105" s="1639" t="s">
        <v>2537</v>
      </c>
      <c r="C105" s="1639" t="s">
        <v>2534</v>
      </c>
      <c r="D105" s="494" t="s">
        <v>2494</v>
      </c>
      <c r="E105" s="494" t="s">
        <v>2511</v>
      </c>
      <c r="F105" s="494" t="s">
        <v>2512</v>
      </c>
      <c r="G105" s="494"/>
      <c r="H105" s="494" t="s">
        <v>2147</v>
      </c>
      <c r="I105" s="1639" t="s">
        <v>212</v>
      </c>
      <c r="J105" s="1613" t="s">
        <v>2906</v>
      </c>
      <c r="K105" s="1697"/>
    </row>
    <row r="106" spans="1:11" ht="36" customHeight="1">
      <c r="A106" s="1639"/>
      <c r="B106" s="1639"/>
      <c r="C106" s="1639"/>
      <c r="D106" s="494" t="s">
        <v>49</v>
      </c>
      <c r="E106" s="494" t="s">
        <v>2214</v>
      </c>
      <c r="F106" s="494" t="s">
        <v>2513</v>
      </c>
      <c r="G106" s="494"/>
      <c r="H106" s="272" t="s">
        <v>132</v>
      </c>
      <c r="I106" s="1639"/>
      <c r="J106" s="1614"/>
      <c r="K106" s="1698"/>
    </row>
    <row r="107" spans="1:11" ht="36" customHeight="1">
      <c r="A107" s="1640"/>
      <c r="B107" s="1640"/>
      <c r="C107" s="1640"/>
      <c r="D107" s="495" t="s">
        <v>2514</v>
      </c>
      <c r="E107" s="494" t="s">
        <v>2515</v>
      </c>
      <c r="F107" s="495" t="s">
        <v>2513</v>
      </c>
      <c r="G107" s="495"/>
      <c r="H107" s="272" t="s">
        <v>859</v>
      </c>
      <c r="I107" s="1639"/>
      <c r="J107" s="1614"/>
      <c r="K107" s="1698"/>
    </row>
    <row r="108" spans="1:11" ht="36" customHeight="1">
      <c r="A108" s="1640"/>
      <c r="B108" s="1640"/>
      <c r="C108" s="1640"/>
      <c r="D108" s="494" t="s">
        <v>2061</v>
      </c>
      <c r="E108" s="494" t="s">
        <v>2499</v>
      </c>
      <c r="F108" s="494" t="s">
        <v>2513</v>
      </c>
      <c r="G108" s="494"/>
      <c r="H108" s="494" t="s">
        <v>2147</v>
      </c>
      <c r="I108" s="1639"/>
      <c r="J108" s="1615"/>
      <c r="K108" s="1699"/>
    </row>
    <row r="109" spans="1:11" ht="36" customHeight="1">
      <c r="A109" s="1642" t="s">
        <v>6401</v>
      </c>
      <c r="B109" s="1645" t="s">
        <v>8022</v>
      </c>
      <c r="C109" s="1679" t="s">
        <v>8005</v>
      </c>
      <c r="D109" s="106" t="s">
        <v>2901</v>
      </c>
      <c r="E109" s="106" t="s">
        <v>8006</v>
      </c>
      <c r="F109" s="106" t="s">
        <v>147</v>
      </c>
      <c r="G109" s="106" t="s">
        <v>2903</v>
      </c>
      <c r="H109" s="106" t="s">
        <v>8009</v>
      </c>
      <c r="I109" s="1679" t="s">
        <v>86</v>
      </c>
      <c r="J109" s="1674" t="s">
        <v>2</v>
      </c>
      <c r="K109" s="1685" t="s">
        <v>8011</v>
      </c>
    </row>
    <row r="110" spans="1:11" ht="36" customHeight="1">
      <c r="A110" s="1643"/>
      <c r="B110" s="1645"/>
      <c r="C110" s="1679"/>
      <c r="D110" s="1399" t="s">
        <v>2901</v>
      </c>
      <c r="E110" s="1399" t="s">
        <v>2902</v>
      </c>
      <c r="F110" s="1399" t="s">
        <v>147</v>
      </c>
      <c r="G110" s="1399" t="s">
        <v>8008</v>
      </c>
      <c r="H110" s="1399">
        <v>8</v>
      </c>
      <c r="I110" s="1679"/>
      <c r="J110" s="1674"/>
      <c r="K110" s="1685"/>
    </row>
    <row r="111" spans="1:11" ht="36" customHeight="1">
      <c r="A111" s="1643"/>
      <c r="B111" s="1645"/>
      <c r="C111" s="1679"/>
      <c r="D111" s="1399" t="s">
        <v>2901</v>
      </c>
      <c r="E111" s="1399" t="s">
        <v>2902</v>
      </c>
      <c r="F111" s="1399" t="s">
        <v>147</v>
      </c>
      <c r="G111" s="1399" t="s">
        <v>8010</v>
      </c>
      <c r="H111" s="1399" t="s">
        <v>8007</v>
      </c>
      <c r="I111" s="1679"/>
      <c r="J111" s="1674"/>
      <c r="K111" s="1685"/>
    </row>
    <row r="112" spans="1:11" ht="36" customHeight="1">
      <c r="A112" s="1643"/>
      <c r="B112" s="1637"/>
      <c r="C112" s="1674"/>
      <c r="D112" s="109" t="s">
        <v>2347</v>
      </c>
      <c r="E112" s="106" t="s">
        <v>2348</v>
      </c>
      <c r="F112" s="109" t="s">
        <v>2058</v>
      </c>
      <c r="G112" s="109"/>
      <c r="H112" s="271" t="s">
        <v>421</v>
      </c>
      <c r="I112" s="1679"/>
      <c r="J112" s="1674"/>
      <c r="K112" s="1703"/>
    </row>
    <row r="113" spans="1:11" ht="36" customHeight="1">
      <c r="A113" s="1643"/>
      <c r="B113" s="1637"/>
      <c r="C113" s="1674"/>
      <c r="D113" s="106" t="s">
        <v>2061</v>
      </c>
      <c r="E113" s="106" t="s">
        <v>2904</v>
      </c>
      <c r="F113" s="106" t="s">
        <v>2058</v>
      </c>
      <c r="G113" s="106"/>
      <c r="H113" s="106" t="s">
        <v>2500</v>
      </c>
      <c r="I113" s="1679"/>
      <c r="J113" s="1674"/>
      <c r="K113" s="1703"/>
    </row>
    <row r="114" spans="1:11" ht="36" customHeight="1">
      <c r="A114" s="1643"/>
      <c r="B114" s="1639" t="s">
        <v>2937</v>
      </c>
      <c r="C114" s="1639" t="s">
        <v>8004</v>
      </c>
      <c r="D114" s="1396" t="s">
        <v>2901</v>
      </c>
      <c r="E114" s="1396" t="s">
        <v>2902</v>
      </c>
      <c r="F114" s="1396" t="s">
        <v>147</v>
      </c>
      <c r="G114" s="1396" t="s">
        <v>8010</v>
      </c>
      <c r="H114" s="1396" t="s">
        <v>2063</v>
      </c>
      <c r="I114" s="1639" t="s">
        <v>86</v>
      </c>
      <c r="J114" s="1640" t="s">
        <v>2</v>
      </c>
      <c r="K114" s="1651" t="s">
        <v>8012</v>
      </c>
    </row>
    <row r="115" spans="1:11" ht="36" customHeight="1">
      <c r="A115" s="1643"/>
      <c r="B115" s="1640"/>
      <c r="C115" s="1640"/>
      <c r="D115" s="1395" t="s">
        <v>2347</v>
      </c>
      <c r="E115" s="1396" t="s">
        <v>2348</v>
      </c>
      <c r="F115" s="1395" t="s">
        <v>2058</v>
      </c>
      <c r="G115" s="1395"/>
      <c r="H115" s="1398" t="s">
        <v>421</v>
      </c>
      <c r="I115" s="1639"/>
      <c r="J115" s="1640"/>
      <c r="K115" s="1711"/>
    </row>
    <row r="116" spans="1:11" ht="36" customHeight="1">
      <c r="A116" s="1643"/>
      <c r="B116" s="1640"/>
      <c r="C116" s="1640"/>
      <c r="D116" s="1396" t="s">
        <v>2061</v>
      </c>
      <c r="E116" s="1396" t="s">
        <v>2904</v>
      </c>
      <c r="F116" s="1396" t="s">
        <v>2058</v>
      </c>
      <c r="G116" s="1396"/>
      <c r="H116" s="1396" t="s">
        <v>2500</v>
      </c>
      <c r="I116" s="1639"/>
      <c r="J116" s="1640"/>
      <c r="K116" s="1711"/>
    </row>
    <row r="117" spans="1:11" ht="36" customHeight="1">
      <c r="A117" s="1643"/>
      <c r="B117" s="1645" t="s">
        <v>2938</v>
      </c>
      <c r="C117" s="1645" t="s">
        <v>2899</v>
      </c>
      <c r="D117" s="1394" t="s">
        <v>2901</v>
      </c>
      <c r="E117" s="1394" t="s">
        <v>2902</v>
      </c>
      <c r="F117" s="1394" t="s">
        <v>147</v>
      </c>
      <c r="G117" s="1394" t="s">
        <v>8010</v>
      </c>
      <c r="H117" s="1394" t="s">
        <v>2522</v>
      </c>
      <c r="I117" s="1645" t="s">
        <v>86</v>
      </c>
      <c r="J117" s="1637" t="s">
        <v>2905</v>
      </c>
      <c r="K117" s="1646" t="s">
        <v>8012</v>
      </c>
    </row>
    <row r="118" spans="1:11" ht="36" customHeight="1">
      <c r="A118" s="1643"/>
      <c r="B118" s="1637"/>
      <c r="C118" s="1637"/>
      <c r="D118" s="1397" t="s">
        <v>2347</v>
      </c>
      <c r="E118" s="1394" t="s">
        <v>2348</v>
      </c>
      <c r="F118" s="1397" t="s">
        <v>2058</v>
      </c>
      <c r="G118" s="1397"/>
      <c r="H118" s="128" t="s">
        <v>421</v>
      </c>
      <c r="I118" s="1645"/>
      <c r="J118" s="1637"/>
      <c r="K118" s="1728"/>
    </row>
    <row r="119" spans="1:11" ht="36" customHeight="1">
      <c r="A119" s="1643"/>
      <c r="B119" s="1637"/>
      <c r="C119" s="1637"/>
      <c r="D119" s="1394" t="s">
        <v>2061</v>
      </c>
      <c r="E119" s="1394" t="s">
        <v>2904</v>
      </c>
      <c r="F119" s="1394" t="s">
        <v>2058</v>
      </c>
      <c r="G119" s="1394"/>
      <c r="H119" s="1394" t="s">
        <v>2500</v>
      </c>
      <c r="I119" s="1645"/>
      <c r="J119" s="1637"/>
      <c r="K119" s="1728"/>
    </row>
    <row r="120" spans="1:11" ht="36" customHeight="1">
      <c r="A120" s="1643"/>
      <c r="B120" s="1639" t="s">
        <v>4398</v>
      </c>
      <c r="C120" s="1639" t="s">
        <v>2900</v>
      </c>
      <c r="D120" s="1396" t="s">
        <v>2901</v>
      </c>
      <c r="E120" s="1396" t="s">
        <v>2902</v>
      </c>
      <c r="F120" s="1396" t="s">
        <v>147</v>
      </c>
      <c r="G120" s="1396" t="s">
        <v>8010</v>
      </c>
      <c r="H120" s="1396">
        <v>1</v>
      </c>
      <c r="I120" s="1639" t="s">
        <v>86</v>
      </c>
      <c r="J120" s="1640" t="s">
        <v>2907</v>
      </c>
      <c r="K120" s="1651" t="s">
        <v>8012</v>
      </c>
    </row>
    <row r="121" spans="1:11" ht="36" customHeight="1">
      <c r="A121" s="1643"/>
      <c r="B121" s="1640"/>
      <c r="C121" s="1640"/>
      <c r="D121" s="1395" t="s">
        <v>2347</v>
      </c>
      <c r="E121" s="1396" t="s">
        <v>2348</v>
      </c>
      <c r="F121" s="1395" t="s">
        <v>2058</v>
      </c>
      <c r="G121" s="1395"/>
      <c r="H121" s="1398" t="s">
        <v>421</v>
      </c>
      <c r="I121" s="1639"/>
      <c r="J121" s="1640"/>
      <c r="K121" s="1711"/>
    </row>
    <row r="122" spans="1:11" ht="36" customHeight="1">
      <c r="A122" s="1644"/>
      <c r="B122" s="1640"/>
      <c r="C122" s="1640"/>
      <c r="D122" s="1396" t="s">
        <v>2061</v>
      </c>
      <c r="E122" s="1396" t="s">
        <v>2904</v>
      </c>
      <c r="F122" s="1396" t="s">
        <v>2058</v>
      </c>
      <c r="G122" s="1396"/>
      <c r="H122" s="1396" t="s">
        <v>2500</v>
      </c>
      <c r="I122" s="1639"/>
      <c r="J122" s="1640"/>
      <c r="K122" s="1711"/>
    </row>
    <row r="123" spans="1:11" ht="45.75" customHeight="1">
      <c r="A123" s="1608" t="s">
        <v>6400</v>
      </c>
      <c r="B123" s="1645" t="s">
        <v>8013</v>
      </c>
      <c r="C123" s="1645" t="s">
        <v>8014</v>
      </c>
      <c r="D123" s="1394" t="s">
        <v>2901</v>
      </c>
      <c r="E123" s="1394" t="s">
        <v>8006</v>
      </c>
      <c r="F123" s="1394" t="s">
        <v>147</v>
      </c>
      <c r="G123" s="1394" t="s">
        <v>2903</v>
      </c>
      <c r="H123" s="1394" t="s">
        <v>8009</v>
      </c>
      <c r="I123" s="1645" t="s">
        <v>212</v>
      </c>
      <c r="J123" s="1637" t="s">
        <v>3154</v>
      </c>
      <c r="K123" s="1646" t="s">
        <v>8011</v>
      </c>
    </row>
    <row r="124" spans="1:11" ht="45.75" customHeight="1">
      <c r="A124" s="1612"/>
      <c r="B124" s="1645"/>
      <c r="C124" s="1645"/>
      <c r="D124" s="1394" t="s">
        <v>2901</v>
      </c>
      <c r="E124" s="1394" t="s">
        <v>2902</v>
      </c>
      <c r="F124" s="1394" t="s">
        <v>147</v>
      </c>
      <c r="G124" s="1394" t="s">
        <v>2903</v>
      </c>
      <c r="H124" s="1394">
        <v>8</v>
      </c>
      <c r="I124" s="1645"/>
      <c r="J124" s="1637"/>
      <c r="K124" s="1646"/>
    </row>
    <row r="125" spans="1:11" ht="45.75" customHeight="1">
      <c r="A125" s="1612"/>
      <c r="B125" s="1645"/>
      <c r="C125" s="1645"/>
      <c r="D125" s="1394" t="s">
        <v>2901</v>
      </c>
      <c r="E125" s="1394" t="s">
        <v>2902</v>
      </c>
      <c r="F125" s="1394" t="s">
        <v>147</v>
      </c>
      <c r="G125" s="1394" t="s">
        <v>8010</v>
      </c>
      <c r="H125" s="1394">
        <v>15</v>
      </c>
      <c r="I125" s="1645"/>
      <c r="J125" s="1637"/>
      <c r="K125" s="1646"/>
    </row>
    <row r="126" spans="1:11" ht="45.75" customHeight="1">
      <c r="A126" s="1612"/>
      <c r="B126" s="1637"/>
      <c r="C126" s="1637"/>
      <c r="D126" s="1397" t="s">
        <v>2494</v>
      </c>
      <c r="E126" s="1394" t="s">
        <v>2511</v>
      </c>
      <c r="F126" s="1397" t="s">
        <v>3152</v>
      </c>
      <c r="G126" s="1397"/>
      <c r="H126" s="128" t="s">
        <v>2147</v>
      </c>
      <c r="I126" s="1645"/>
      <c r="J126" s="1637"/>
      <c r="K126" s="1728"/>
    </row>
    <row r="127" spans="1:11" ht="45.75" customHeight="1">
      <c r="A127" s="1612"/>
      <c r="B127" s="1637"/>
      <c r="C127" s="1637"/>
      <c r="D127" s="1394" t="s">
        <v>2061</v>
      </c>
      <c r="E127" s="1394" t="s">
        <v>2904</v>
      </c>
      <c r="F127" s="1394" t="s">
        <v>2058</v>
      </c>
      <c r="G127" s="1394"/>
      <c r="H127" s="1394" t="s">
        <v>3153</v>
      </c>
      <c r="I127" s="1645"/>
      <c r="J127" s="1637"/>
      <c r="K127" s="1728"/>
    </row>
    <row r="128" spans="1:11" ht="45.75" customHeight="1">
      <c r="A128" s="1612"/>
      <c r="B128" s="1639" t="s">
        <v>8019</v>
      </c>
      <c r="C128" s="1639" t="s">
        <v>8015</v>
      </c>
      <c r="D128" s="1396" t="s">
        <v>2901</v>
      </c>
      <c r="E128" s="1396" t="s">
        <v>8017</v>
      </c>
      <c r="F128" s="1396" t="s">
        <v>147</v>
      </c>
      <c r="G128" s="1396" t="s">
        <v>8010</v>
      </c>
      <c r="H128" s="1396" t="s">
        <v>8016</v>
      </c>
      <c r="I128" s="1639" t="s">
        <v>212</v>
      </c>
      <c r="J128" s="1640" t="s">
        <v>260</v>
      </c>
      <c r="K128" s="1651" t="s">
        <v>8018</v>
      </c>
    </row>
    <row r="129" spans="1:11" ht="45.75" customHeight="1">
      <c r="A129" s="1612"/>
      <c r="B129" s="1640"/>
      <c r="C129" s="1640"/>
      <c r="D129" s="1395" t="s">
        <v>2494</v>
      </c>
      <c r="E129" s="1396" t="s">
        <v>2511</v>
      </c>
      <c r="F129" s="1395" t="s">
        <v>3152</v>
      </c>
      <c r="G129" s="1395"/>
      <c r="H129" s="1398" t="s">
        <v>2147</v>
      </c>
      <c r="I129" s="1639"/>
      <c r="J129" s="1640"/>
      <c r="K129" s="1711"/>
    </row>
    <row r="130" spans="1:11" ht="45.75" customHeight="1">
      <c r="A130" s="1612"/>
      <c r="B130" s="1640"/>
      <c r="C130" s="1640"/>
      <c r="D130" s="1396" t="s">
        <v>2061</v>
      </c>
      <c r="E130" s="1396" t="s">
        <v>2904</v>
      </c>
      <c r="F130" s="1396" t="s">
        <v>2058</v>
      </c>
      <c r="G130" s="1396"/>
      <c r="H130" s="1396" t="s">
        <v>3153</v>
      </c>
      <c r="I130" s="1639"/>
      <c r="J130" s="1640"/>
      <c r="K130" s="1711"/>
    </row>
    <row r="131" spans="1:11" ht="36" customHeight="1">
      <c r="A131" s="1612"/>
      <c r="B131" s="1645" t="s">
        <v>4399</v>
      </c>
      <c r="C131" s="1645" t="s">
        <v>3155</v>
      </c>
      <c r="D131" s="913" t="s">
        <v>2901</v>
      </c>
      <c r="E131" s="913" t="s">
        <v>2902</v>
      </c>
      <c r="F131" s="913" t="s">
        <v>147</v>
      </c>
      <c r="G131" s="913" t="s">
        <v>8010</v>
      </c>
      <c r="H131" s="913">
        <v>1</v>
      </c>
      <c r="I131" s="1642" t="s">
        <v>212</v>
      </c>
      <c r="J131" s="1637" t="s">
        <v>3158</v>
      </c>
      <c r="K131" s="1646" t="s">
        <v>8018</v>
      </c>
    </row>
    <row r="132" spans="1:11" ht="36" customHeight="1">
      <c r="A132" s="1612"/>
      <c r="B132" s="1637"/>
      <c r="C132" s="1637"/>
      <c r="D132" s="912" t="s">
        <v>2494</v>
      </c>
      <c r="E132" s="913" t="s">
        <v>2511</v>
      </c>
      <c r="F132" s="912" t="s">
        <v>3152</v>
      </c>
      <c r="G132" s="912"/>
      <c r="H132" s="128" t="s">
        <v>2147</v>
      </c>
      <c r="I132" s="1643"/>
      <c r="J132" s="1637"/>
      <c r="K132" s="1728"/>
    </row>
    <row r="133" spans="1:11" ht="36" customHeight="1">
      <c r="A133" s="1612"/>
      <c r="B133" s="1637"/>
      <c r="C133" s="1637"/>
      <c r="D133" s="913" t="s">
        <v>2061</v>
      </c>
      <c r="E133" s="913" t="s">
        <v>2904</v>
      </c>
      <c r="F133" s="913" t="s">
        <v>2058</v>
      </c>
      <c r="G133" s="913"/>
      <c r="H133" s="913" t="s">
        <v>3156</v>
      </c>
      <c r="I133" s="1644"/>
      <c r="J133" s="1637"/>
      <c r="K133" s="1728"/>
    </row>
    <row r="134" spans="1:11" ht="36" customHeight="1">
      <c r="A134" s="1612"/>
      <c r="B134" s="1639" t="s">
        <v>4400</v>
      </c>
      <c r="C134" s="1639" t="s">
        <v>3157</v>
      </c>
      <c r="D134" s="494" t="s">
        <v>2901</v>
      </c>
      <c r="E134" s="494" t="s">
        <v>2902</v>
      </c>
      <c r="F134" s="494" t="s">
        <v>147</v>
      </c>
      <c r="G134" s="494" t="s">
        <v>8010</v>
      </c>
      <c r="H134" s="494">
        <v>1</v>
      </c>
      <c r="I134" s="1639" t="s">
        <v>303</v>
      </c>
      <c r="J134" s="1613" t="s">
        <v>3190</v>
      </c>
      <c r="K134" s="1697" t="s">
        <v>8018</v>
      </c>
    </row>
    <row r="135" spans="1:11" ht="86.25" customHeight="1">
      <c r="A135" s="1609"/>
      <c r="B135" s="1640"/>
      <c r="C135" s="1640"/>
      <c r="D135" s="495" t="s">
        <v>2061</v>
      </c>
      <c r="E135" s="494" t="s">
        <v>2904</v>
      </c>
      <c r="F135" s="495" t="s">
        <v>2058</v>
      </c>
      <c r="G135" s="495"/>
      <c r="H135" s="279" t="s">
        <v>3569</v>
      </c>
      <c r="I135" s="1639"/>
      <c r="J135" s="1615"/>
      <c r="K135" s="1699"/>
    </row>
    <row r="136" spans="1:11" s="275" customFormat="1" ht="45.75" customHeight="1">
      <c r="A136" s="1642" t="s">
        <v>6402</v>
      </c>
      <c r="B136" s="1645" t="s">
        <v>4530</v>
      </c>
      <c r="C136" s="1645" t="s">
        <v>4502</v>
      </c>
      <c r="D136" s="108" t="s">
        <v>2494</v>
      </c>
      <c r="E136" s="108" t="s">
        <v>2511</v>
      </c>
      <c r="F136" s="108" t="s">
        <v>3152</v>
      </c>
      <c r="G136" s="108"/>
      <c r="H136" s="108" t="s">
        <v>2147</v>
      </c>
      <c r="I136" s="1645" t="s">
        <v>212</v>
      </c>
      <c r="J136" s="1637" t="s">
        <v>8228</v>
      </c>
      <c r="K136" s="1646" t="s">
        <v>4506</v>
      </c>
    </row>
    <row r="137" spans="1:11" s="275" customFormat="1" ht="45.75" customHeight="1">
      <c r="A137" s="1643"/>
      <c r="B137" s="1637"/>
      <c r="C137" s="1637"/>
      <c r="D137" s="116" t="s">
        <v>2347</v>
      </c>
      <c r="E137" s="108" t="s">
        <v>2348</v>
      </c>
      <c r="F137" s="116" t="s">
        <v>2058</v>
      </c>
      <c r="G137" s="116"/>
      <c r="H137" s="128" t="s">
        <v>4503</v>
      </c>
      <c r="I137" s="1645"/>
      <c r="J137" s="1637"/>
      <c r="K137" s="1728"/>
    </row>
    <row r="138" spans="1:11" s="275" customFormat="1" ht="45.75" customHeight="1">
      <c r="A138" s="1643"/>
      <c r="B138" s="1637"/>
      <c r="C138" s="1637"/>
      <c r="D138" s="108" t="s">
        <v>434</v>
      </c>
      <c r="E138" s="108" t="s">
        <v>2499</v>
      </c>
      <c r="F138" s="108" t="s">
        <v>2058</v>
      </c>
      <c r="G138" s="108"/>
      <c r="H138" s="108" t="s">
        <v>3153</v>
      </c>
      <c r="I138" s="1645"/>
      <c r="J138" s="1637"/>
      <c r="K138" s="1728"/>
    </row>
    <row r="139" spans="1:11" ht="45.75" customHeight="1">
      <c r="A139" s="1643"/>
      <c r="B139" s="1639" t="s">
        <v>4531</v>
      </c>
      <c r="C139" s="1639" t="s">
        <v>4504</v>
      </c>
      <c r="D139" s="914" t="s">
        <v>2494</v>
      </c>
      <c r="E139" s="914" t="s">
        <v>2511</v>
      </c>
      <c r="F139" s="914" t="s">
        <v>3152</v>
      </c>
      <c r="G139" s="914"/>
      <c r="H139" s="914" t="s">
        <v>2147</v>
      </c>
      <c r="I139" s="1639" t="s">
        <v>212</v>
      </c>
      <c r="J139" s="1640" t="s">
        <v>690</v>
      </c>
      <c r="K139" s="1651"/>
    </row>
    <row r="140" spans="1:11" ht="45.75" customHeight="1">
      <c r="A140" s="1643"/>
      <c r="B140" s="1640"/>
      <c r="C140" s="1640"/>
      <c r="D140" s="915" t="s">
        <v>2347</v>
      </c>
      <c r="E140" s="914" t="s">
        <v>2348</v>
      </c>
      <c r="F140" s="915" t="s">
        <v>2058</v>
      </c>
      <c r="G140" s="915"/>
      <c r="H140" s="926" t="s">
        <v>4503</v>
      </c>
      <c r="I140" s="1639"/>
      <c r="J140" s="1640"/>
      <c r="K140" s="1711"/>
    </row>
    <row r="141" spans="1:11" ht="45.75" customHeight="1">
      <c r="A141" s="1643"/>
      <c r="B141" s="1640"/>
      <c r="C141" s="1640"/>
      <c r="D141" s="914" t="s">
        <v>434</v>
      </c>
      <c r="E141" s="914" t="s">
        <v>4505</v>
      </c>
      <c r="F141" s="914" t="s">
        <v>2058</v>
      </c>
      <c r="G141" s="914"/>
      <c r="H141" s="914" t="s">
        <v>3153</v>
      </c>
      <c r="I141" s="1639"/>
      <c r="J141" s="1640"/>
      <c r="K141" s="1711"/>
    </row>
    <row r="142" spans="1:11" ht="45.75" customHeight="1">
      <c r="A142" s="1643"/>
      <c r="B142" s="1645" t="s">
        <v>4532</v>
      </c>
      <c r="C142" s="1645" t="s">
        <v>4507</v>
      </c>
      <c r="D142" s="108" t="s">
        <v>2494</v>
      </c>
      <c r="E142" s="108" t="s">
        <v>2511</v>
      </c>
      <c r="F142" s="108" t="s">
        <v>3152</v>
      </c>
      <c r="G142" s="108"/>
      <c r="H142" s="108" t="s">
        <v>2147</v>
      </c>
      <c r="I142" s="1645" t="s">
        <v>212</v>
      </c>
      <c r="J142" s="1637" t="s">
        <v>4529</v>
      </c>
      <c r="K142" s="1646"/>
    </row>
    <row r="143" spans="1:11" ht="45.75" customHeight="1">
      <c r="A143" s="1643"/>
      <c r="B143" s="1637"/>
      <c r="C143" s="1637"/>
      <c r="D143" s="116" t="s">
        <v>2347</v>
      </c>
      <c r="E143" s="108" t="s">
        <v>2348</v>
      </c>
      <c r="F143" s="116" t="s">
        <v>2058</v>
      </c>
      <c r="G143" s="116"/>
      <c r="H143" s="128" t="s">
        <v>4503</v>
      </c>
      <c r="I143" s="1645"/>
      <c r="J143" s="1637"/>
      <c r="K143" s="1728"/>
    </row>
    <row r="144" spans="1:11" ht="45.75" customHeight="1">
      <c r="A144" s="1643"/>
      <c r="B144" s="1655"/>
      <c r="C144" s="1655"/>
      <c r="D144" s="108" t="s">
        <v>434</v>
      </c>
      <c r="E144" s="108" t="s">
        <v>4505</v>
      </c>
      <c r="F144" s="108" t="s">
        <v>2058</v>
      </c>
      <c r="G144" s="108"/>
      <c r="H144" s="108" t="s">
        <v>3153</v>
      </c>
      <c r="I144" s="1645"/>
      <c r="J144" s="1637"/>
      <c r="K144" s="1728"/>
    </row>
    <row r="145" spans="1:11" ht="45.75" customHeight="1">
      <c r="A145" s="1643"/>
      <c r="B145" s="928"/>
      <c r="C145" s="915" t="s">
        <v>4508</v>
      </c>
      <c r="D145" s="914" t="s">
        <v>4469</v>
      </c>
      <c r="E145" s="914" t="s">
        <v>4505</v>
      </c>
      <c r="F145" s="914" t="s">
        <v>2058</v>
      </c>
      <c r="G145" s="914"/>
      <c r="H145" s="914" t="s">
        <v>421</v>
      </c>
      <c r="I145" s="915" t="s">
        <v>86</v>
      </c>
      <c r="J145" s="915" t="s">
        <v>4511</v>
      </c>
      <c r="K145" s="929"/>
    </row>
    <row r="146" spans="1:11" ht="45.75" customHeight="1">
      <c r="A146" s="1644"/>
      <c r="B146" s="931"/>
      <c r="C146" s="912" t="s">
        <v>4509</v>
      </c>
      <c r="D146" s="913" t="s">
        <v>2347</v>
      </c>
      <c r="E146" s="913" t="s">
        <v>4510</v>
      </c>
      <c r="F146" s="913" t="s">
        <v>2058</v>
      </c>
      <c r="G146" s="913"/>
      <c r="H146" s="913" t="s">
        <v>421</v>
      </c>
      <c r="I146" s="912" t="s">
        <v>86</v>
      </c>
      <c r="J146" s="912" t="s">
        <v>4512</v>
      </c>
      <c r="K146" s="932"/>
    </row>
    <row r="147" spans="1:11" s="275" customFormat="1" ht="45.75" customHeight="1">
      <c r="A147" s="1608" t="s">
        <v>6403</v>
      </c>
      <c r="B147" s="1639" t="s">
        <v>4533</v>
      </c>
      <c r="C147" s="1639" t="s">
        <v>4514</v>
      </c>
      <c r="D147" s="797" t="s">
        <v>2494</v>
      </c>
      <c r="E147" s="797" t="s">
        <v>2511</v>
      </c>
      <c r="F147" s="797" t="s">
        <v>3152</v>
      </c>
      <c r="G147" s="797"/>
      <c r="H147" s="797" t="s">
        <v>2063</v>
      </c>
      <c r="I147" s="1639" t="s">
        <v>4515</v>
      </c>
      <c r="J147" s="1640" t="s">
        <v>4516</v>
      </c>
      <c r="K147" s="1651"/>
    </row>
    <row r="148" spans="1:11" s="275" customFormat="1" ht="45.75" customHeight="1">
      <c r="A148" s="1612"/>
      <c r="B148" s="1640"/>
      <c r="C148" s="1640"/>
      <c r="D148" s="795" t="s">
        <v>2347</v>
      </c>
      <c r="E148" s="797" t="s">
        <v>4510</v>
      </c>
      <c r="F148" s="795" t="s">
        <v>2058</v>
      </c>
      <c r="G148" s="795"/>
      <c r="H148" s="798" t="s">
        <v>4513</v>
      </c>
      <c r="I148" s="1639"/>
      <c r="J148" s="1640"/>
      <c r="K148" s="1711"/>
    </row>
    <row r="149" spans="1:11" s="275" customFormat="1" ht="45.75" customHeight="1">
      <c r="A149" s="1612"/>
      <c r="B149" s="1640"/>
      <c r="C149" s="1640"/>
      <c r="D149" s="797" t="s">
        <v>434</v>
      </c>
      <c r="E149" s="797" t="s">
        <v>2499</v>
      </c>
      <c r="F149" s="797" t="s">
        <v>2058</v>
      </c>
      <c r="G149" s="797"/>
      <c r="H149" s="797" t="s">
        <v>2500</v>
      </c>
      <c r="I149" s="1639"/>
      <c r="J149" s="1640"/>
      <c r="K149" s="1711"/>
    </row>
    <row r="150" spans="1:11" s="275" customFormat="1" ht="45.75" customHeight="1">
      <c r="A150" s="1612"/>
      <c r="B150" s="1645" t="s">
        <v>4534</v>
      </c>
      <c r="C150" s="1645" t="s">
        <v>4517</v>
      </c>
      <c r="D150" s="913" t="s">
        <v>2494</v>
      </c>
      <c r="E150" s="913" t="s">
        <v>2511</v>
      </c>
      <c r="F150" s="913" t="s">
        <v>3152</v>
      </c>
      <c r="G150" s="913"/>
      <c r="H150" s="913" t="s">
        <v>2063</v>
      </c>
      <c r="I150" s="1645" t="s">
        <v>4515</v>
      </c>
      <c r="J150" s="1637" t="s">
        <v>4516</v>
      </c>
      <c r="K150" s="1733"/>
    </row>
    <row r="151" spans="1:11" s="275" customFormat="1" ht="45.75" customHeight="1">
      <c r="A151" s="1612"/>
      <c r="B151" s="1637"/>
      <c r="C151" s="1637"/>
      <c r="D151" s="912" t="s">
        <v>2347</v>
      </c>
      <c r="E151" s="913" t="s">
        <v>4510</v>
      </c>
      <c r="F151" s="912" t="s">
        <v>2058</v>
      </c>
      <c r="G151" s="912"/>
      <c r="H151" s="128" t="s">
        <v>421</v>
      </c>
      <c r="I151" s="1645"/>
      <c r="J151" s="1637"/>
      <c r="K151" s="1734"/>
    </row>
    <row r="152" spans="1:11" s="275" customFormat="1" ht="45.75" customHeight="1">
      <c r="A152" s="1612"/>
      <c r="B152" s="1637"/>
      <c r="C152" s="1637"/>
      <c r="D152" s="913" t="s">
        <v>434</v>
      </c>
      <c r="E152" s="913" t="s">
        <v>2499</v>
      </c>
      <c r="F152" s="913" t="s">
        <v>2058</v>
      </c>
      <c r="G152" s="913"/>
      <c r="H152" s="913" t="s">
        <v>2063</v>
      </c>
      <c r="I152" s="1645"/>
      <c r="J152" s="1637"/>
      <c r="K152" s="1738"/>
    </row>
    <row r="153" spans="1:11" s="275" customFormat="1" ht="45.75" customHeight="1">
      <c r="A153" s="1612"/>
      <c r="B153" s="1639" t="s">
        <v>4535</v>
      </c>
      <c r="C153" s="1639" t="s">
        <v>4541</v>
      </c>
      <c r="D153" s="797" t="s">
        <v>2494</v>
      </c>
      <c r="E153" s="797" t="s">
        <v>2511</v>
      </c>
      <c r="F153" s="797" t="s">
        <v>3152</v>
      </c>
      <c r="G153" s="797"/>
      <c r="H153" s="797" t="s">
        <v>2350</v>
      </c>
      <c r="I153" s="1639" t="s">
        <v>4518</v>
      </c>
      <c r="J153" s="1640" t="s">
        <v>4519</v>
      </c>
      <c r="K153" s="1651"/>
    </row>
    <row r="154" spans="1:11" s="275" customFormat="1" ht="45.75" customHeight="1">
      <c r="A154" s="1609"/>
      <c r="B154" s="1640"/>
      <c r="C154" s="1640"/>
      <c r="D154" s="795" t="s">
        <v>2347</v>
      </c>
      <c r="E154" s="797" t="s">
        <v>4510</v>
      </c>
      <c r="F154" s="795" t="s">
        <v>2058</v>
      </c>
      <c r="G154" s="795"/>
      <c r="H154" s="798" t="s">
        <v>421</v>
      </c>
      <c r="I154" s="1639"/>
      <c r="J154" s="1640"/>
      <c r="K154" s="1711"/>
    </row>
    <row r="155" spans="1:11" ht="43.5" customHeight="1">
      <c r="A155" s="1642" t="s">
        <v>5189</v>
      </c>
      <c r="B155" s="1645" t="s">
        <v>5198</v>
      </c>
      <c r="C155" s="1645" t="s">
        <v>5190</v>
      </c>
      <c r="D155" s="108" t="s">
        <v>5192</v>
      </c>
      <c r="E155" s="108" t="s">
        <v>5193</v>
      </c>
      <c r="F155" s="108" t="s">
        <v>2058</v>
      </c>
      <c r="G155" s="108"/>
      <c r="H155" s="108" t="s">
        <v>4503</v>
      </c>
      <c r="I155" s="1645" t="s">
        <v>5196</v>
      </c>
      <c r="J155" s="1637" t="s">
        <v>5197</v>
      </c>
      <c r="K155" s="1752"/>
    </row>
    <row r="156" spans="1:11" ht="43.5" customHeight="1">
      <c r="A156" s="1643"/>
      <c r="B156" s="1637"/>
      <c r="C156" s="1637"/>
      <c r="D156" s="116" t="s">
        <v>2494</v>
      </c>
      <c r="E156" s="108" t="s">
        <v>3586</v>
      </c>
      <c r="F156" s="116" t="s">
        <v>3152</v>
      </c>
      <c r="G156" s="116"/>
      <c r="H156" s="108" t="s">
        <v>2147</v>
      </c>
      <c r="I156" s="1645"/>
      <c r="J156" s="1637"/>
      <c r="K156" s="1753"/>
    </row>
    <row r="157" spans="1:11" ht="43.5" customHeight="1">
      <c r="A157" s="1643"/>
      <c r="B157" s="1637"/>
      <c r="C157" s="1637"/>
      <c r="D157" s="108" t="s">
        <v>434</v>
      </c>
      <c r="E157" s="108" t="s">
        <v>5194</v>
      </c>
      <c r="F157" s="108" t="s">
        <v>2058</v>
      </c>
      <c r="G157" s="108"/>
      <c r="H157" s="108" t="s">
        <v>3153</v>
      </c>
      <c r="I157" s="1645"/>
      <c r="J157" s="1637"/>
      <c r="K157" s="1753"/>
    </row>
    <row r="158" spans="1:11" ht="43.5" customHeight="1">
      <c r="A158" s="1643"/>
      <c r="B158" s="1608" t="s">
        <v>5199</v>
      </c>
      <c r="C158" s="1608" t="s">
        <v>5191</v>
      </c>
      <c r="D158" s="914" t="s">
        <v>5192</v>
      </c>
      <c r="E158" s="914" t="s">
        <v>5193</v>
      </c>
      <c r="F158" s="914" t="s">
        <v>2058</v>
      </c>
      <c r="G158" s="914"/>
      <c r="H158" s="914" t="s">
        <v>4503</v>
      </c>
      <c r="I158" s="1608" t="s">
        <v>5196</v>
      </c>
      <c r="J158" s="1613" t="s">
        <v>363</v>
      </c>
      <c r="K158" s="1749"/>
    </row>
    <row r="159" spans="1:11" ht="43.5" customHeight="1">
      <c r="A159" s="1643"/>
      <c r="B159" s="1612"/>
      <c r="C159" s="1612"/>
      <c r="D159" s="915" t="s">
        <v>2494</v>
      </c>
      <c r="E159" s="914" t="s">
        <v>3586</v>
      </c>
      <c r="F159" s="915" t="s">
        <v>3152</v>
      </c>
      <c r="G159" s="915"/>
      <c r="H159" s="914" t="s">
        <v>2230</v>
      </c>
      <c r="I159" s="1612"/>
      <c r="J159" s="1614"/>
      <c r="K159" s="1750"/>
    </row>
    <row r="160" spans="1:11" ht="43.5" customHeight="1">
      <c r="A160" s="1644"/>
      <c r="B160" s="1609"/>
      <c r="C160" s="1609"/>
      <c r="D160" s="914" t="s">
        <v>434</v>
      </c>
      <c r="E160" s="914" t="s">
        <v>5194</v>
      </c>
      <c r="F160" s="914" t="s">
        <v>2058</v>
      </c>
      <c r="G160" s="914"/>
      <c r="H160" s="914" t="s">
        <v>5195</v>
      </c>
      <c r="I160" s="1609"/>
      <c r="J160" s="1615"/>
      <c r="K160" s="1751"/>
    </row>
    <row r="161" spans="1:11" ht="45.75" customHeight="1">
      <c r="A161" s="1608" t="s">
        <v>5633</v>
      </c>
      <c r="B161" s="1645" t="s">
        <v>5630</v>
      </c>
      <c r="C161" s="1645" t="s">
        <v>5574</v>
      </c>
      <c r="D161" s="913" t="s">
        <v>2901</v>
      </c>
      <c r="E161" s="913" t="s">
        <v>8006</v>
      </c>
      <c r="F161" s="913" t="s">
        <v>147</v>
      </c>
      <c r="G161" s="913" t="s">
        <v>8008</v>
      </c>
      <c r="H161" s="913" t="s">
        <v>8009</v>
      </c>
      <c r="I161" s="1645" t="s">
        <v>6787</v>
      </c>
      <c r="J161" s="1637" t="s">
        <v>5577</v>
      </c>
      <c r="K161" s="1646" t="s">
        <v>8027</v>
      </c>
    </row>
    <row r="162" spans="1:11" ht="45.75" customHeight="1">
      <c r="A162" s="1612"/>
      <c r="B162" s="1645"/>
      <c r="C162" s="1645"/>
      <c r="D162" s="1394" t="s">
        <v>2901</v>
      </c>
      <c r="E162" s="1394" t="s">
        <v>2902</v>
      </c>
      <c r="F162" s="1394" t="s">
        <v>147</v>
      </c>
      <c r="G162" s="1394" t="s">
        <v>8008</v>
      </c>
      <c r="H162" s="1394">
        <v>8</v>
      </c>
      <c r="I162" s="1645"/>
      <c r="J162" s="1637"/>
      <c r="K162" s="1646"/>
    </row>
    <row r="163" spans="1:11" ht="45.75" customHeight="1">
      <c r="A163" s="1612"/>
      <c r="B163" s="1645"/>
      <c r="C163" s="1645"/>
      <c r="D163" s="1394" t="s">
        <v>2901</v>
      </c>
      <c r="E163" s="1394" t="s">
        <v>2902</v>
      </c>
      <c r="F163" s="1394" t="s">
        <v>147</v>
      </c>
      <c r="G163" s="1394" t="s">
        <v>8010</v>
      </c>
      <c r="H163" s="1394" t="s">
        <v>8021</v>
      </c>
      <c r="I163" s="1645"/>
      <c r="J163" s="1637"/>
      <c r="K163" s="1646"/>
    </row>
    <row r="164" spans="1:11" ht="45.75" customHeight="1">
      <c r="A164" s="1612"/>
      <c r="B164" s="1645"/>
      <c r="C164" s="1645"/>
      <c r="D164" s="913" t="s">
        <v>8020</v>
      </c>
      <c r="E164" s="913" t="s">
        <v>3586</v>
      </c>
      <c r="F164" s="913" t="s">
        <v>3152</v>
      </c>
      <c r="G164" s="913"/>
      <c r="H164" s="912" t="s">
        <v>5576</v>
      </c>
      <c r="I164" s="1645"/>
      <c r="J164" s="1637"/>
      <c r="K164" s="1646"/>
    </row>
    <row r="165" spans="1:11" ht="45.75" customHeight="1">
      <c r="A165" s="1612"/>
      <c r="B165" s="1645"/>
      <c r="C165" s="1645"/>
      <c r="D165" s="913" t="s">
        <v>3562</v>
      </c>
      <c r="E165" s="913" t="s">
        <v>5575</v>
      </c>
      <c r="F165" s="913" t="s">
        <v>2058</v>
      </c>
      <c r="G165" s="913"/>
      <c r="H165" s="913" t="s">
        <v>2148</v>
      </c>
      <c r="I165" s="1645"/>
      <c r="J165" s="1637"/>
      <c r="K165" s="1646"/>
    </row>
    <row r="166" spans="1:11" ht="45.75" customHeight="1">
      <c r="A166" s="1612"/>
      <c r="B166" s="1637"/>
      <c r="C166" s="1637"/>
      <c r="D166" s="912" t="s">
        <v>2082</v>
      </c>
      <c r="E166" s="913" t="s">
        <v>2200</v>
      </c>
      <c r="F166" s="912" t="s">
        <v>2058</v>
      </c>
      <c r="G166" s="912"/>
      <c r="H166" s="128" t="s">
        <v>6786</v>
      </c>
      <c r="I166" s="1645"/>
      <c r="J166" s="1637"/>
      <c r="K166" s="1728"/>
    </row>
    <row r="167" spans="1:11" ht="45.75" customHeight="1">
      <c r="A167" s="1612"/>
      <c r="B167" s="1637"/>
      <c r="C167" s="1637"/>
      <c r="D167" s="913" t="s">
        <v>2061</v>
      </c>
      <c r="E167" s="913" t="s">
        <v>2904</v>
      </c>
      <c r="F167" s="913" t="s">
        <v>2058</v>
      </c>
      <c r="G167" s="913"/>
      <c r="H167" s="913" t="s">
        <v>4198</v>
      </c>
      <c r="I167" s="1645"/>
      <c r="J167" s="1637"/>
      <c r="K167" s="1728"/>
    </row>
    <row r="168" spans="1:11" ht="36" customHeight="1">
      <c r="A168" s="1612"/>
      <c r="B168" s="1639" t="s">
        <v>5631</v>
      </c>
      <c r="C168" s="1639" t="s">
        <v>5578</v>
      </c>
      <c r="D168" s="797" t="s">
        <v>2901</v>
      </c>
      <c r="E168" s="797" t="s">
        <v>2902</v>
      </c>
      <c r="F168" s="797" t="s">
        <v>147</v>
      </c>
      <c r="G168" s="797" t="s">
        <v>8010</v>
      </c>
      <c r="H168" s="797" t="s">
        <v>5579</v>
      </c>
      <c r="I168" s="1640" t="s">
        <v>6787</v>
      </c>
      <c r="J168" s="1640" t="s">
        <v>5580</v>
      </c>
      <c r="K168" s="1651" t="s">
        <v>8026</v>
      </c>
    </row>
    <row r="169" spans="1:11" ht="36" customHeight="1">
      <c r="A169" s="1612"/>
      <c r="B169" s="1639"/>
      <c r="C169" s="1639"/>
      <c r="D169" s="797" t="s">
        <v>2494</v>
      </c>
      <c r="E169" s="797" t="s">
        <v>3586</v>
      </c>
      <c r="F169" s="797" t="s">
        <v>3152</v>
      </c>
      <c r="G169" s="797"/>
      <c r="H169" s="797" t="s">
        <v>2151</v>
      </c>
      <c r="I169" s="1640"/>
      <c r="J169" s="1640"/>
      <c r="K169" s="1651"/>
    </row>
    <row r="170" spans="1:11" ht="36" customHeight="1">
      <c r="A170" s="1612"/>
      <c r="B170" s="1639"/>
      <c r="C170" s="1639"/>
      <c r="D170" s="797" t="s">
        <v>3562</v>
      </c>
      <c r="E170" s="797" t="s">
        <v>5575</v>
      </c>
      <c r="F170" s="797" t="s">
        <v>2058</v>
      </c>
      <c r="G170" s="797"/>
      <c r="H170" s="797" t="s">
        <v>2148</v>
      </c>
      <c r="I170" s="1640"/>
      <c r="J170" s="1640"/>
      <c r="K170" s="1651"/>
    </row>
    <row r="171" spans="1:11" ht="36" customHeight="1">
      <c r="A171" s="1612"/>
      <c r="B171" s="1640"/>
      <c r="C171" s="1640"/>
      <c r="D171" s="795" t="s">
        <v>2082</v>
      </c>
      <c r="E171" s="797" t="s">
        <v>2200</v>
      </c>
      <c r="F171" s="795" t="s">
        <v>2058</v>
      </c>
      <c r="G171" s="795"/>
      <c r="H171" s="798" t="s">
        <v>6786</v>
      </c>
      <c r="I171" s="1640"/>
      <c r="J171" s="1640"/>
      <c r="K171" s="1711"/>
    </row>
    <row r="172" spans="1:11" ht="36" customHeight="1">
      <c r="A172" s="1612"/>
      <c r="B172" s="1640"/>
      <c r="C172" s="1640"/>
      <c r="D172" s="797" t="s">
        <v>2061</v>
      </c>
      <c r="E172" s="797" t="s">
        <v>2904</v>
      </c>
      <c r="F172" s="797" t="s">
        <v>2058</v>
      </c>
      <c r="G172" s="797"/>
      <c r="H172" s="797" t="s">
        <v>5579</v>
      </c>
      <c r="I172" s="1640"/>
      <c r="J172" s="1640"/>
      <c r="K172" s="1711"/>
    </row>
    <row r="173" spans="1:11" ht="36" customHeight="1">
      <c r="A173" s="1612"/>
      <c r="B173" s="1645" t="s">
        <v>5632</v>
      </c>
      <c r="C173" s="1645" t="s">
        <v>5583</v>
      </c>
      <c r="D173" s="913" t="s">
        <v>2901</v>
      </c>
      <c r="E173" s="913" t="s">
        <v>2902</v>
      </c>
      <c r="F173" s="913" t="s">
        <v>147</v>
      </c>
      <c r="G173" s="913" t="s">
        <v>8010</v>
      </c>
      <c r="H173" s="913">
        <v>1</v>
      </c>
      <c r="I173" s="1645" t="s">
        <v>5581</v>
      </c>
      <c r="J173" s="1655" t="s">
        <v>5582</v>
      </c>
      <c r="K173" s="1733" t="s">
        <v>8026</v>
      </c>
    </row>
    <row r="174" spans="1:11" ht="86.25" customHeight="1">
      <c r="A174" s="1609"/>
      <c r="B174" s="1637"/>
      <c r="C174" s="1637"/>
      <c r="D174" s="912" t="s">
        <v>2061</v>
      </c>
      <c r="E174" s="913" t="s">
        <v>2904</v>
      </c>
      <c r="F174" s="912" t="s">
        <v>2058</v>
      </c>
      <c r="G174" s="912"/>
      <c r="H174" s="121">
        <v>1</v>
      </c>
      <c r="I174" s="1645"/>
      <c r="J174" s="1653"/>
      <c r="K174" s="1738"/>
    </row>
    <row r="175" spans="1:11" ht="36" customHeight="1">
      <c r="A175" s="1642" t="s">
        <v>6400</v>
      </c>
      <c r="B175" s="1645" t="s">
        <v>5813</v>
      </c>
      <c r="C175" s="1645" t="s">
        <v>5816</v>
      </c>
      <c r="D175" s="108" t="s">
        <v>2345</v>
      </c>
      <c r="E175" s="108" t="s">
        <v>5819</v>
      </c>
      <c r="F175" s="116" t="s">
        <v>147</v>
      </c>
      <c r="G175" s="108" t="s">
        <v>4132</v>
      </c>
      <c r="H175" s="108">
        <v>1</v>
      </c>
      <c r="I175" s="1645" t="s">
        <v>86</v>
      </c>
      <c r="J175" s="1637" t="s">
        <v>2</v>
      </c>
      <c r="K175" s="1647" t="s">
        <v>5829</v>
      </c>
    </row>
    <row r="176" spans="1:11" ht="36" customHeight="1">
      <c r="A176" s="1643"/>
      <c r="B176" s="1645"/>
      <c r="C176" s="1645"/>
      <c r="D176" s="108" t="s">
        <v>2345</v>
      </c>
      <c r="E176" s="108" t="s">
        <v>5819</v>
      </c>
      <c r="F176" s="116" t="s">
        <v>147</v>
      </c>
      <c r="G176" s="108" t="s">
        <v>5820</v>
      </c>
      <c r="H176" s="108" t="s">
        <v>5821</v>
      </c>
      <c r="I176" s="1645"/>
      <c r="J176" s="1637"/>
      <c r="K176" s="1648"/>
    </row>
    <row r="177" spans="1:11" ht="36" customHeight="1">
      <c r="A177" s="1643"/>
      <c r="B177" s="1637"/>
      <c r="C177" s="1637"/>
      <c r="D177" s="116" t="s">
        <v>2503</v>
      </c>
      <c r="E177" s="108" t="s">
        <v>5193</v>
      </c>
      <c r="F177" s="116" t="s">
        <v>5830</v>
      </c>
      <c r="G177" s="116"/>
      <c r="H177" s="128" t="s">
        <v>421</v>
      </c>
      <c r="I177" s="1645"/>
      <c r="J177" s="1637"/>
      <c r="K177" s="1648"/>
    </row>
    <row r="178" spans="1:11" ht="36" customHeight="1">
      <c r="A178" s="1643"/>
      <c r="B178" s="1637"/>
      <c r="C178" s="1637"/>
      <c r="D178" s="116" t="s">
        <v>2061</v>
      </c>
      <c r="E178" s="108" t="s">
        <v>5822</v>
      </c>
      <c r="F178" s="116" t="s">
        <v>147</v>
      </c>
      <c r="G178" s="116"/>
      <c r="H178" s="128" t="s">
        <v>2063</v>
      </c>
      <c r="I178" s="1645"/>
      <c r="J178" s="1637"/>
      <c r="K178" s="1648"/>
    </row>
    <row r="179" spans="1:11" ht="36" customHeight="1">
      <c r="A179" s="1643"/>
      <c r="B179" s="1637"/>
      <c r="C179" s="1637"/>
      <c r="D179" s="108" t="s">
        <v>2061</v>
      </c>
      <c r="E179" s="108" t="s">
        <v>5823</v>
      </c>
      <c r="F179" s="108" t="s">
        <v>2058</v>
      </c>
      <c r="G179" s="108"/>
      <c r="H179" s="108" t="s">
        <v>2063</v>
      </c>
      <c r="I179" s="1645"/>
      <c r="J179" s="1637"/>
      <c r="K179" s="1648"/>
    </row>
    <row r="180" spans="1:11" ht="36" customHeight="1">
      <c r="A180" s="1643"/>
      <c r="B180" s="1639" t="s">
        <v>5814</v>
      </c>
      <c r="C180" s="1639" t="s">
        <v>5817</v>
      </c>
      <c r="D180" s="914" t="s">
        <v>2345</v>
      </c>
      <c r="E180" s="914" t="s">
        <v>5819</v>
      </c>
      <c r="F180" s="915" t="s">
        <v>147</v>
      </c>
      <c r="G180" s="914" t="s">
        <v>5820</v>
      </c>
      <c r="H180" s="914" t="s">
        <v>2063</v>
      </c>
      <c r="I180" s="1639" t="s">
        <v>86</v>
      </c>
      <c r="J180" s="1613" t="s">
        <v>2</v>
      </c>
      <c r="K180" s="1648"/>
    </row>
    <row r="181" spans="1:11" ht="36" customHeight="1">
      <c r="A181" s="1643"/>
      <c r="B181" s="1639"/>
      <c r="C181" s="1639"/>
      <c r="D181" s="915" t="s">
        <v>2503</v>
      </c>
      <c r="E181" s="914" t="s">
        <v>5193</v>
      </c>
      <c r="F181" s="915" t="s">
        <v>2058</v>
      </c>
      <c r="G181" s="915"/>
      <c r="H181" s="926" t="s">
        <v>421</v>
      </c>
      <c r="I181" s="1639"/>
      <c r="J181" s="1614"/>
      <c r="K181" s="1648"/>
    </row>
    <row r="182" spans="1:11" ht="36" customHeight="1">
      <c r="A182" s="1643"/>
      <c r="B182" s="1640"/>
      <c r="C182" s="1640"/>
      <c r="D182" s="915" t="s">
        <v>2061</v>
      </c>
      <c r="E182" s="914" t="s">
        <v>5822</v>
      </c>
      <c r="F182" s="915" t="s">
        <v>147</v>
      </c>
      <c r="G182" s="915"/>
      <c r="H182" s="926" t="s">
        <v>2063</v>
      </c>
      <c r="I182" s="1639"/>
      <c r="J182" s="1614"/>
      <c r="K182" s="1648"/>
    </row>
    <row r="183" spans="1:11" ht="36" customHeight="1">
      <c r="A183" s="1643"/>
      <c r="B183" s="1640"/>
      <c r="C183" s="1640"/>
      <c r="D183" s="915" t="s">
        <v>2061</v>
      </c>
      <c r="E183" s="914" t="s">
        <v>5823</v>
      </c>
      <c r="F183" s="914" t="s">
        <v>2058</v>
      </c>
      <c r="G183" s="914"/>
      <c r="H183" s="914" t="s">
        <v>2063</v>
      </c>
      <c r="I183" s="1639"/>
      <c r="J183" s="1615"/>
      <c r="K183" s="1648"/>
    </row>
    <row r="184" spans="1:11" ht="36" customHeight="1">
      <c r="A184" s="1643"/>
      <c r="B184" s="1645" t="s">
        <v>5815</v>
      </c>
      <c r="C184" s="1645" t="s">
        <v>5818</v>
      </c>
      <c r="D184" s="108" t="s">
        <v>2345</v>
      </c>
      <c r="E184" s="108" t="s">
        <v>5824</v>
      </c>
      <c r="F184" s="116" t="s">
        <v>147</v>
      </c>
      <c r="G184" s="108" t="s">
        <v>5820</v>
      </c>
      <c r="H184" s="108">
        <v>1</v>
      </c>
      <c r="I184" s="1645" t="s">
        <v>86</v>
      </c>
      <c r="J184" s="1655" t="s">
        <v>2352</v>
      </c>
      <c r="K184" s="1648"/>
    </row>
    <row r="185" spans="1:11" ht="36" customHeight="1">
      <c r="A185" s="1643"/>
      <c r="B185" s="1645"/>
      <c r="C185" s="1645"/>
      <c r="D185" s="108" t="s">
        <v>2503</v>
      </c>
      <c r="E185" s="108" t="s">
        <v>5193</v>
      </c>
      <c r="F185" s="116" t="s">
        <v>2058</v>
      </c>
      <c r="G185" s="108"/>
      <c r="H185" s="108" t="s">
        <v>5825</v>
      </c>
      <c r="I185" s="1645"/>
      <c r="J185" s="1652"/>
      <c r="K185" s="1648"/>
    </row>
    <row r="186" spans="1:11" ht="36" customHeight="1">
      <c r="A186" s="1643"/>
      <c r="B186" s="1645"/>
      <c r="C186" s="1645"/>
      <c r="D186" s="116" t="s">
        <v>2061</v>
      </c>
      <c r="E186" s="108" t="s">
        <v>5822</v>
      </c>
      <c r="F186" s="116" t="s">
        <v>147</v>
      </c>
      <c r="G186" s="108"/>
      <c r="H186" s="837">
        <v>1</v>
      </c>
      <c r="I186" s="1645"/>
      <c r="J186" s="1652"/>
      <c r="K186" s="1648"/>
    </row>
    <row r="187" spans="1:11" ht="36" customHeight="1">
      <c r="A187" s="1643"/>
      <c r="B187" s="1637"/>
      <c r="C187" s="1637"/>
      <c r="D187" s="116" t="s">
        <v>2061</v>
      </c>
      <c r="E187" s="108" t="s">
        <v>5826</v>
      </c>
      <c r="F187" s="116" t="s">
        <v>2058</v>
      </c>
      <c r="G187" s="116"/>
      <c r="H187" s="837">
        <v>1</v>
      </c>
      <c r="I187" s="1645"/>
      <c r="J187" s="1652"/>
      <c r="K187" s="1648"/>
    </row>
    <row r="188" spans="1:11" ht="36" customHeight="1">
      <c r="A188" s="1644"/>
      <c r="B188" s="1637"/>
      <c r="C188" s="1637"/>
      <c r="D188" s="108" t="s">
        <v>2061</v>
      </c>
      <c r="E188" s="108" t="s">
        <v>5827</v>
      </c>
      <c r="F188" s="108" t="s">
        <v>2058</v>
      </c>
      <c r="G188" s="108"/>
      <c r="H188" s="108" t="s">
        <v>5828</v>
      </c>
      <c r="I188" s="1645"/>
      <c r="J188" s="1653"/>
      <c r="K188" s="1649"/>
    </row>
    <row r="189" spans="1:11" ht="51.75" customHeight="1">
      <c r="A189" s="1639" t="s">
        <v>4485</v>
      </c>
      <c r="B189" s="1639" t="s">
        <v>5841</v>
      </c>
      <c r="C189" s="1639" t="s">
        <v>5839</v>
      </c>
      <c r="D189" s="1290" t="s">
        <v>5843</v>
      </c>
      <c r="E189" s="1289" t="s">
        <v>5845</v>
      </c>
      <c r="F189" s="1290" t="s">
        <v>147</v>
      </c>
      <c r="G189" s="1290" t="s">
        <v>5844</v>
      </c>
      <c r="H189" s="1290">
        <v>1</v>
      </c>
      <c r="I189" s="1639" t="s">
        <v>86</v>
      </c>
      <c r="J189" s="1640" t="s">
        <v>2</v>
      </c>
      <c r="K189" s="1641" t="s">
        <v>5847</v>
      </c>
    </row>
    <row r="190" spans="1:11" ht="54" customHeight="1">
      <c r="A190" s="1639"/>
      <c r="B190" s="1640"/>
      <c r="C190" s="1640"/>
      <c r="D190" s="1289" t="s">
        <v>5843</v>
      </c>
      <c r="E190" s="1289" t="s">
        <v>5846</v>
      </c>
      <c r="F190" s="1289" t="s">
        <v>147</v>
      </c>
      <c r="G190" s="1289" t="s">
        <v>5844</v>
      </c>
      <c r="H190" s="1292" t="s">
        <v>4186</v>
      </c>
      <c r="I190" s="1639"/>
      <c r="J190" s="1640"/>
      <c r="K190" s="1641"/>
    </row>
    <row r="191" spans="1:11" ht="36" customHeight="1">
      <c r="A191" s="1639"/>
      <c r="B191" s="1640"/>
      <c r="C191" s="1640"/>
      <c r="D191" s="1290" t="s">
        <v>2061</v>
      </c>
      <c r="E191" s="1290" t="s">
        <v>5849</v>
      </c>
      <c r="F191" s="1290" t="s">
        <v>2058</v>
      </c>
      <c r="G191" s="1290"/>
      <c r="H191" s="1290" t="s">
        <v>2063</v>
      </c>
      <c r="I191" s="1639"/>
      <c r="J191" s="1640"/>
      <c r="K191" s="1641"/>
    </row>
    <row r="192" spans="1:11" ht="36" customHeight="1">
      <c r="A192" s="1639"/>
      <c r="B192" s="1637" t="s">
        <v>5842</v>
      </c>
      <c r="C192" s="1645" t="s">
        <v>5840</v>
      </c>
      <c r="D192" s="1288" t="s">
        <v>5843</v>
      </c>
      <c r="E192" s="1291" t="s">
        <v>3563</v>
      </c>
      <c r="F192" s="1288" t="s">
        <v>147</v>
      </c>
      <c r="G192" s="1288" t="s">
        <v>5844</v>
      </c>
      <c r="H192" s="128" t="s">
        <v>2506</v>
      </c>
      <c r="I192" s="1645" t="s">
        <v>86</v>
      </c>
      <c r="J192" s="1637" t="s">
        <v>5850</v>
      </c>
      <c r="K192" s="1641"/>
    </row>
    <row r="193" spans="1:11" ht="36" customHeight="1">
      <c r="A193" s="1639"/>
      <c r="B193" s="1637"/>
      <c r="C193" s="1637"/>
      <c r="D193" s="1291" t="s">
        <v>2061</v>
      </c>
      <c r="E193" s="1291" t="s">
        <v>5848</v>
      </c>
      <c r="F193" s="1291" t="s">
        <v>2058</v>
      </c>
      <c r="G193" s="1291"/>
      <c r="H193" s="1291" t="s">
        <v>2063</v>
      </c>
      <c r="I193" s="1645"/>
      <c r="J193" s="1637"/>
      <c r="K193" s="1641"/>
    </row>
    <row r="194" spans="1:11" ht="51.75" customHeight="1">
      <c r="A194" s="1642" t="s">
        <v>7366</v>
      </c>
      <c r="B194" s="1639" t="s">
        <v>7360</v>
      </c>
      <c r="C194" s="1639" t="s">
        <v>7361</v>
      </c>
      <c r="D194" s="1326" t="s">
        <v>7363</v>
      </c>
      <c r="E194" s="1329" t="s">
        <v>5819</v>
      </c>
      <c r="F194" s="1326" t="s">
        <v>147</v>
      </c>
      <c r="G194" s="1326" t="s">
        <v>2903</v>
      </c>
      <c r="H194" s="1326">
        <v>1</v>
      </c>
      <c r="I194" s="1639" t="s">
        <v>86</v>
      </c>
      <c r="J194" s="1640" t="s">
        <v>2</v>
      </c>
      <c r="K194" s="1647" t="s">
        <v>7692</v>
      </c>
    </row>
    <row r="195" spans="1:11" ht="51.75" customHeight="1">
      <c r="A195" s="1643"/>
      <c r="B195" s="1639"/>
      <c r="C195" s="1639"/>
      <c r="D195" s="1335" t="s">
        <v>7363</v>
      </c>
      <c r="E195" s="1334" t="s">
        <v>5819</v>
      </c>
      <c r="F195" s="1335" t="s">
        <v>147</v>
      </c>
      <c r="G195" s="1335" t="s">
        <v>7574</v>
      </c>
      <c r="H195" s="1335" t="s">
        <v>7575</v>
      </c>
      <c r="I195" s="1639"/>
      <c r="J195" s="1640"/>
      <c r="K195" s="1648"/>
    </row>
    <row r="196" spans="1:11" ht="54" customHeight="1">
      <c r="A196" s="1643"/>
      <c r="B196" s="1640"/>
      <c r="C196" s="1640"/>
      <c r="D196" s="1329" t="s">
        <v>2503</v>
      </c>
      <c r="E196" s="1329" t="s">
        <v>3436</v>
      </c>
      <c r="F196" s="1329" t="s">
        <v>2058</v>
      </c>
      <c r="G196" s="1329"/>
      <c r="H196" s="1330" t="s">
        <v>4513</v>
      </c>
      <c r="I196" s="1639"/>
      <c r="J196" s="1640"/>
      <c r="K196" s="1648"/>
    </row>
    <row r="197" spans="1:11" ht="36" customHeight="1">
      <c r="A197" s="1643"/>
      <c r="B197" s="1640"/>
      <c r="C197" s="1640"/>
      <c r="D197" s="1326" t="s">
        <v>434</v>
      </c>
      <c r="E197" s="1326" t="s">
        <v>2062</v>
      </c>
      <c r="F197" s="1326" t="s">
        <v>2058</v>
      </c>
      <c r="G197" s="1326"/>
      <c r="H197" s="1326" t="s">
        <v>6104</v>
      </c>
      <c r="I197" s="1639"/>
      <c r="J197" s="1640"/>
      <c r="K197" s="1648"/>
    </row>
    <row r="198" spans="1:11" ht="51.75" customHeight="1">
      <c r="A198" s="1643"/>
      <c r="B198" s="1645" t="s">
        <v>7364</v>
      </c>
      <c r="C198" s="1645" t="s">
        <v>7365</v>
      </c>
      <c r="D198" s="1291" t="s">
        <v>7362</v>
      </c>
      <c r="E198" s="1288" t="s">
        <v>5819</v>
      </c>
      <c r="F198" s="1291" t="s">
        <v>147</v>
      </c>
      <c r="G198" s="1291" t="s">
        <v>4132</v>
      </c>
      <c r="H198" s="1291" t="s">
        <v>2350</v>
      </c>
      <c r="I198" s="1645" t="s">
        <v>86</v>
      </c>
      <c r="J198" s="1637" t="s">
        <v>363</v>
      </c>
      <c r="K198" s="1648"/>
    </row>
    <row r="199" spans="1:11" ht="54" customHeight="1">
      <c r="A199" s="1643"/>
      <c r="B199" s="1637"/>
      <c r="C199" s="1637"/>
      <c r="D199" s="1288" t="s">
        <v>2503</v>
      </c>
      <c r="E199" s="1288" t="s">
        <v>3436</v>
      </c>
      <c r="F199" s="1288" t="s">
        <v>2058</v>
      </c>
      <c r="G199" s="1288"/>
      <c r="H199" s="128" t="s">
        <v>4513</v>
      </c>
      <c r="I199" s="1645"/>
      <c r="J199" s="1637"/>
      <c r="K199" s="1648"/>
    </row>
    <row r="200" spans="1:11" ht="60.75" customHeight="1">
      <c r="A200" s="1644"/>
      <c r="B200" s="1637"/>
      <c r="C200" s="1637"/>
      <c r="D200" s="1291" t="s">
        <v>434</v>
      </c>
      <c r="E200" s="1291" t="s">
        <v>2062</v>
      </c>
      <c r="F200" s="1291" t="s">
        <v>2058</v>
      </c>
      <c r="G200" s="1291"/>
      <c r="H200" s="1291" t="s">
        <v>6104</v>
      </c>
      <c r="I200" s="1645"/>
      <c r="J200" s="1637"/>
      <c r="K200" s="1649"/>
    </row>
    <row r="201" spans="1:11" ht="43.5" customHeight="1">
      <c r="A201" s="1642" t="s">
        <v>4485</v>
      </c>
      <c r="B201" s="1639" t="s">
        <v>7731</v>
      </c>
      <c r="C201" s="1639" t="s">
        <v>7738</v>
      </c>
      <c r="D201" s="1361" t="s">
        <v>2901</v>
      </c>
      <c r="E201" s="1360" t="s">
        <v>1392</v>
      </c>
      <c r="F201" s="1361" t="s">
        <v>147</v>
      </c>
      <c r="G201" s="1361" t="s">
        <v>2903</v>
      </c>
      <c r="H201" s="1361" t="s">
        <v>2495</v>
      </c>
      <c r="I201" s="1639" t="s">
        <v>7737</v>
      </c>
      <c r="J201" s="1640" t="s">
        <v>2</v>
      </c>
      <c r="K201" s="1647" t="s">
        <v>7791</v>
      </c>
    </row>
    <row r="202" spans="1:11" ht="43.5" customHeight="1">
      <c r="A202" s="1643"/>
      <c r="B202" s="1639"/>
      <c r="C202" s="1639"/>
      <c r="D202" s="1361" t="s">
        <v>2901</v>
      </c>
      <c r="E202" s="1360" t="s">
        <v>2902</v>
      </c>
      <c r="F202" s="1361" t="s">
        <v>147</v>
      </c>
      <c r="G202" s="1361" t="s">
        <v>2903</v>
      </c>
      <c r="H202" s="1361">
        <v>8</v>
      </c>
      <c r="I202" s="1639"/>
      <c r="J202" s="1640"/>
      <c r="K202" s="1648"/>
    </row>
    <row r="203" spans="1:11" ht="43.5" customHeight="1">
      <c r="A203" s="1643"/>
      <c r="B203" s="1639"/>
      <c r="C203" s="1639"/>
      <c r="D203" s="1360" t="s">
        <v>2901</v>
      </c>
      <c r="E203" s="1360" t="s">
        <v>2902</v>
      </c>
      <c r="F203" s="1360" t="s">
        <v>147</v>
      </c>
      <c r="G203" s="1360" t="s">
        <v>4132</v>
      </c>
      <c r="H203" s="1367" t="s">
        <v>7733</v>
      </c>
      <c r="I203" s="1639"/>
      <c r="J203" s="1640"/>
      <c r="K203" s="1648"/>
    </row>
    <row r="204" spans="1:11" ht="43.5" customHeight="1">
      <c r="A204" s="1643"/>
      <c r="B204" s="1639"/>
      <c r="C204" s="1639"/>
      <c r="D204" s="1361" t="s">
        <v>5843</v>
      </c>
      <c r="E204" s="1361" t="s">
        <v>1920</v>
      </c>
      <c r="F204" s="1361" t="s">
        <v>147</v>
      </c>
      <c r="G204" s="1361" t="s">
        <v>1640</v>
      </c>
      <c r="H204" s="1361" t="s">
        <v>2495</v>
      </c>
      <c r="I204" s="1639"/>
      <c r="J204" s="1640"/>
      <c r="K204" s="1648"/>
    </row>
    <row r="205" spans="1:11" ht="43.5" customHeight="1">
      <c r="A205" s="1643"/>
      <c r="B205" s="1639"/>
      <c r="C205" s="1639"/>
      <c r="D205" s="1361" t="s">
        <v>5843</v>
      </c>
      <c r="E205" s="1360" t="s">
        <v>7734</v>
      </c>
      <c r="F205" s="1361" t="s">
        <v>147</v>
      </c>
      <c r="G205" s="1361" t="s">
        <v>1640</v>
      </c>
      <c r="H205" s="1361" t="s">
        <v>2496</v>
      </c>
      <c r="I205" s="1639"/>
      <c r="J205" s="1640"/>
      <c r="K205" s="1648"/>
    </row>
    <row r="206" spans="1:11" ht="50.25" customHeight="1">
      <c r="A206" s="1643"/>
      <c r="B206" s="1640"/>
      <c r="C206" s="1640"/>
      <c r="D206" s="1360" t="s">
        <v>7735</v>
      </c>
      <c r="E206" s="1360" t="s">
        <v>6071</v>
      </c>
      <c r="F206" s="1360" t="s">
        <v>2058</v>
      </c>
      <c r="G206" s="1360"/>
      <c r="H206" s="1367" t="s">
        <v>2500</v>
      </c>
      <c r="I206" s="1639"/>
      <c r="J206" s="1640"/>
      <c r="K206" s="1648"/>
    </row>
    <row r="207" spans="1:11" ht="51" customHeight="1">
      <c r="A207" s="1643"/>
      <c r="B207" s="1640"/>
      <c r="C207" s="1640"/>
      <c r="D207" s="1360" t="s">
        <v>7736</v>
      </c>
      <c r="E207" s="1361" t="s">
        <v>6071</v>
      </c>
      <c r="F207" s="1361" t="s">
        <v>2058</v>
      </c>
      <c r="G207" s="1361"/>
      <c r="H207" s="1361" t="s">
        <v>7792</v>
      </c>
      <c r="I207" s="1639"/>
      <c r="J207" s="1640"/>
      <c r="K207" s="1648"/>
    </row>
    <row r="208" spans="1:11" ht="51.75" customHeight="1">
      <c r="A208" s="1643"/>
      <c r="B208" s="1645" t="s">
        <v>7732</v>
      </c>
      <c r="C208" s="1645" t="s">
        <v>7740</v>
      </c>
      <c r="D208" s="1363" t="s">
        <v>2901</v>
      </c>
      <c r="E208" s="1362" t="s">
        <v>2902</v>
      </c>
      <c r="F208" s="1363" t="s">
        <v>147</v>
      </c>
      <c r="G208" s="1363" t="s">
        <v>4132</v>
      </c>
      <c r="H208" s="1363" t="s">
        <v>6104</v>
      </c>
      <c r="I208" s="1645" t="s">
        <v>7737</v>
      </c>
      <c r="J208" s="1637" t="s">
        <v>7739</v>
      </c>
      <c r="K208" s="1648"/>
    </row>
    <row r="209" spans="1:11" ht="51.75" customHeight="1">
      <c r="A209" s="1643"/>
      <c r="B209" s="1645"/>
      <c r="C209" s="1645"/>
      <c r="D209" s="1363" t="s">
        <v>5843</v>
      </c>
      <c r="E209" s="1362" t="s">
        <v>7734</v>
      </c>
      <c r="F209" s="1363" t="s">
        <v>147</v>
      </c>
      <c r="G209" s="1363" t="s">
        <v>1640</v>
      </c>
      <c r="H209" s="1363" t="s">
        <v>2563</v>
      </c>
      <c r="I209" s="1645"/>
      <c r="J209" s="1637"/>
      <c r="K209" s="1648"/>
    </row>
    <row r="210" spans="1:11" ht="54" customHeight="1">
      <c r="A210" s="1643"/>
      <c r="B210" s="1637"/>
      <c r="C210" s="1637"/>
      <c r="D210" s="1362" t="s">
        <v>7735</v>
      </c>
      <c r="E210" s="1362" t="s">
        <v>6071</v>
      </c>
      <c r="F210" s="1362" t="s">
        <v>2058</v>
      </c>
      <c r="G210" s="1362"/>
      <c r="H210" s="128" t="s">
        <v>2500</v>
      </c>
      <c r="I210" s="1645"/>
      <c r="J210" s="1637"/>
      <c r="K210" s="1648"/>
    </row>
    <row r="211" spans="1:11" ht="60.75" customHeight="1">
      <c r="A211" s="1643"/>
      <c r="B211" s="1637"/>
      <c r="C211" s="1637"/>
      <c r="D211" s="1362" t="s">
        <v>7736</v>
      </c>
      <c r="E211" s="1363" t="s">
        <v>6071</v>
      </c>
      <c r="F211" s="1363" t="s">
        <v>2058</v>
      </c>
      <c r="G211" s="1363"/>
      <c r="H211" s="1363" t="s">
        <v>2063</v>
      </c>
      <c r="I211" s="1645"/>
      <c r="J211" s="1637"/>
      <c r="K211" s="1648"/>
    </row>
    <row r="212" spans="1:11" ht="51.75" customHeight="1">
      <c r="A212" s="1643"/>
      <c r="B212" s="1639" t="s">
        <v>7743</v>
      </c>
      <c r="C212" s="1639" t="s">
        <v>7742</v>
      </c>
      <c r="D212" s="1369" t="s">
        <v>2901</v>
      </c>
      <c r="E212" s="1370" t="s">
        <v>2902</v>
      </c>
      <c r="F212" s="1369" t="s">
        <v>147</v>
      </c>
      <c r="G212" s="1369" t="s">
        <v>4132</v>
      </c>
      <c r="H212" s="1369" t="s">
        <v>2350</v>
      </c>
      <c r="I212" s="1639" t="s">
        <v>7737</v>
      </c>
      <c r="J212" s="1640" t="s">
        <v>7741</v>
      </c>
      <c r="K212" s="1648"/>
    </row>
    <row r="213" spans="1:11" ht="51.75" customHeight="1">
      <c r="A213" s="1643"/>
      <c r="B213" s="1639"/>
      <c r="C213" s="1639"/>
      <c r="D213" s="1369" t="s">
        <v>5843</v>
      </c>
      <c r="E213" s="1370" t="s">
        <v>7734</v>
      </c>
      <c r="F213" s="1369" t="s">
        <v>147</v>
      </c>
      <c r="G213" s="1369" t="s">
        <v>1640</v>
      </c>
      <c r="H213" s="1369" t="s">
        <v>2563</v>
      </c>
      <c r="I213" s="1639"/>
      <c r="J213" s="1640"/>
      <c r="K213" s="1648"/>
    </row>
    <row r="214" spans="1:11" ht="54" customHeight="1">
      <c r="A214" s="1643"/>
      <c r="B214" s="1640"/>
      <c r="C214" s="1640"/>
      <c r="D214" s="1370" t="s">
        <v>7735</v>
      </c>
      <c r="E214" s="1370" t="s">
        <v>6071</v>
      </c>
      <c r="F214" s="1370" t="s">
        <v>2058</v>
      </c>
      <c r="G214" s="1370"/>
      <c r="H214" s="1372" t="s">
        <v>2500</v>
      </c>
      <c r="I214" s="1639"/>
      <c r="J214" s="1640"/>
      <c r="K214" s="1648"/>
    </row>
    <row r="215" spans="1:11" ht="60.75" customHeight="1">
      <c r="A215" s="1643"/>
      <c r="B215" s="1640"/>
      <c r="C215" s="1640"/>
      <c r="D215" s="1370" t="s">
        <v>7736</v>
      </c>
      <c r="E215" s="1369" t="s">
        <v>6071</v>
      </c>
      <c r="F215" s="1369" t="s">
        <v>2058</v>
      </c>
      <c r="G215" s="1369"/>
      <c r="H215" s="1369" t="s">
        <v>2063</v>
      </c>
      <c r="I215" s="1639"/>
      <c r="J215" s="1640"/>
      <c r="K215" s="1648"/>
    </row>
    <row r="216" spans="1:11" ht="51.75" customHeight="1">
      <c r="A216" s="1643"/>
      <c r="B216" s="1645" t="s">
        <v>7744</v>
      </c>
      <c r="C216" s="1645" t="s">
        <v>7745</v>
      </c>
      <c r="D216" s="1363" t="s">
        <v>2901</v>
      </c>
      <c r="E216" s="1362" t="s">
        <v>7746</v>
      </c>
      <c r="F216" s="1363" t="s">
        <v>147</v>
      </c>
      <c r="G216" s="1363" t="s">
        <v>4132</v>
      </c>
      <c r="H216" s="1363">
        <v>1</v>
      </c>
      <c r="I216" s="1645" t="s">
        <v>7737</v>
      </c>
      <c r="J216" s="1637" t="s">
        <v>7747</v>
      </c>
      <c r="K216" s="1648"/>
    </row>
    <row r="217" spans="1:11" ht="51.75" customHeight="1">
      <c r="A217" s="1643"/>
      <c r="B217" s="1645"/>
      <c r="C217" s="1645"/>
      <c r="D217" s="1363" t="s">
        <v>5843</v>
      </c>
      <c r="E217" s="1362" t="s">
        <v>7734</v>
      </c>
      <c r="F217" s="1363" t="s">
        <v>147</v>
      </c>
      <c r="G217" s="1363" t="s">
        <v>1640</v>
      </c>
      <c r="H217" s="1363" t="s">
        <v>2563</v>
      </c>
      <c r="I217" s="1645"/>
      <c r="J217" s="1637"/>
      <c r="K217" s="1648"/>
    </row>
    <row r="218" spans="1:11" ht="54" customHeight="1">
      <c r="A218" s="1643"/>
      <c r="B218" s="1637"/>
      <c r="C218" s="1637"/>
      <c r="D218" s="1362" t="s">
        <v>7735</v>
      </c>
      <c r="E218" s="1362" t="s">
        <v>6071</v>
      </c>
      <c r="F218" s="1362" t="s">
        <v>2058</v>
      </c>
      <c r="G218" s="1362"/>
      <c r="H218" s="128" t="s">
        <v>2500</v>
      </c>
      <c r="I218" s="1645"/>
      <c r="J218" s="1637"/>
      <c r="K218" s="1648"/>
    </row>
    <row r="219" spans="1:11" ht="60.75" customHeight="1">
      <c r="A219" s="1644"/>
      <c r="B219" s="1637"/>
      <c r="C219" s="1637"/>
      <c r="D219" s="1362" t="s">
        <v>7736</v>
      </c>
      <c r="E219" s="1363" t="s">
        <v>6071</v>
      </c>
      <c r="F219" s="1363" t="s">
        <v>2058</v>
      </c>
      <c r="G219" s="1363"/>
      <c r="H219" s="1363" t="s">
        <v>2063</v>
      </c>
      <c r="I219" s="1645"/>
      <c r="J219" s="1637"/>
      <c r="K219" s="1649"/>
    </row>
    <row r="225" spans="1:11" ht="36" customHeight="1">
      <c r="A225" s="506"/>
      <c r="B225" s="506"/>
      <c r="C225" s="506">
        <f>COUNTA(C4:C135)</f>
        <v>37</v>
      </c>
      <c r="E225" s="103"/>
    </row>
    <row r="226" spans="1:11" ht="41.25" customHeight="1">
      <c r="A226" s="391"/>
      <c r="B226" s="391"/>
      <c r="C226" s="391">
        <v>20</v>
      </c>
      <c r="E226" s="103"/>
    </row>
    <row r="227" spans="1:11" ht="45" customHeight="1">
      <c r="A227" s="264" t="s">
        <v>2510</v>
      </c>
      <c r="B227" s="389"/>
      <c r="C227" s="390"/>
      <c r="D227" s="389"/>
      <c r="F227" s="321"/>
      <c r="G227" s="130"/>
      <c r="H227" s="130"/>
      <c r="I227" s="130"/>
      <c r="J227" s="130"/>
      <c r="K227" s="321"/>
    </row>
    <row r="228" spans="1:11" ht="37.5" customHeight="1">
      <c r="A228" s="185" t="s">
        <v>3781</v>
      </c>
      <c r="B228" s="185" t="s">
        <v>578</v>
      </c>
      <c r="C228" s="185" t="s">
        <v>2289</v>
      </c>
      <c r="D228" s="185" t="s">
        <v>2309</v>
      </c>
      <c r="E228" s="185" t="s">
        <v>2293</v>
      </c>
      <c r="F228" s="185" t="s">
        <v>1714</v>
      </c>
      <c r="G228" s="185" t="s">
        <v>1618</v>
      </c>
      <c r="H228" s="185" t="s">
        <v>156</v>
      </c>
      <c r="I228" s="185" t="s">
        <v>189</v>
      </c>
      <c r="J228" s="191" t="s">
        <v>2312</v>
      </c>
      <c r="K228" s="185" t="s">
        <v>5</v>
      </c>
    </row>
    <row r="229" spans="1:11" ht="36" customHeight="1">
      <c r="A229" s="1642" t="s">
        <v>4485</v>
      </c>
      <c r="B229" s="1704"/>
      <c r="C229" s="1679" t="s">
        <v>4488</v>
      </c>
      <c r="D229" s="106" t="s">
        <v>2503</v>
      </c>
      <c r="E229" s="106" t="s">
        <v>2504</v>
      </c>
      <c r="F229" s="106" t="s">
        <v>2058</v>
      </c>
      <c r="G229" s="106"/>
      <c r="H229" s="106" t="s">
        <v>421</v>
      </c>
      <c r="I229" s="1601" t="s">
        <v>86</v>
      </c>
      <c r="J229" s="1674" t="s">
        <v>2509</v>
      </c>
      <c r="K229" s="1685" t="s">
        <v>2507</v>
      </c>
    </row>
    <row r="230" spans="1:11" ht="54" customHeight="1">
      <c r="A230" s="1643"/>
      <c r="B230" s="1705"/>
      <c r="C230" s="1674"/>
      <c r="D230" s="109" t="s">
        <v>434</v>
      </c>
      <c r="E230" s="106" t="s">
        <v>510</v>
      </c>
      <c r="F230" s="109" t="s">
        <v>600</v>
      </c>
      <c r="G230" s="109"/>
      <c r="H230" s="271" t="s">
        <v>2063</v>
      </c>
      <c r="I230" s="1602"/>
      <c r="J230" s="1674"/>
      <c r="K230" s="1703"/>
    </row>
    <row r="231" spans="1:11" ht="36" customHeight="1">
      <c r="A231" s="1643"/>
      <c r="B231" s="1639" t="s">
        <v>4542</v>
      </c>
      <c r="C231" s="1639" t="s">
        <v>4544</v>
      </c>
      <c r="D231" s="707" t="s">
        <v>2503</v>
      </c>
      <c r="E231" s="707" t="s">
        <v>2504</v>
      </c>
      <c r="F231" s="707" t="s">
        <v>2058</v>
      </c>
      <c r="G231" s="707"/>
      <c r="H231" s="707" t="s">
        <v>421</v>
      </c>
      <c r="I231" s="1639" t="s">
        <v>86</v>
      </c>
      <c r="J231" s="1640" t="s">
        <v>2509</v>
      </c>
      <c r="K231" s="1697" t="s">
        <v>2507</v>
      </c>
    </row>
    <row r="232" spans="1:11" ht="54" customHeight="1">
      <c r="A232" s="1643"/>
      <c r="B232" s="1640"/>
      <c r="C232" s="1640"/>
      <c r="D232" s="706" t="s">
        <v>434</v>
      </c>
      <c r="E232" s="707" t="s">
        <v>510</v>
      </c>
      <c r="F232" s="706" t="s">
        <v>268</v>
      </c>
      <c r="G232" s="706"/>
      <c r="H232" s="709" t="s">
        <v>2063</v>
      </c>
      <c r="I232" s="1639"/>
      <c r="J232" s="1640"/>
      <c r="K232" s="1699"/>
    </row>
    <row r="233" spans="1:11" ht="36" customHeight="1">
      <c r="A233" s="1643"/>
      <c r="B233" s="1704"/>
      <c r="C233" s="1679" t="s">
        <v>4489</v>
      </c>
      <c r="D233" s="106" t="s">
        <v>2503</v>
      </c>
      <c r="E233" s="106" t="s">
        <v>2504</v>
      </c>
      <c r="F233" s="106" t="s">
        <v>2058</v>
      </c>
      <c r="G233" s="106"/>
      <c r="H233" s="106" t="s">
        <v>421</v>
      </c>
      <c r="I233" s="1679" t="s">
        <v>86</v>
      </c>
      <c r="J233" s="1599" t="s">
        <v>2509</v>
      </c>
      <c r="K233" s="1700"/>
    </row>
    <row r="234" spans="1:11" ht="54" customHeight="1">
      <c r="A234" s="1643"/>
      <c r="B234" s="1705"/>
      <c r="C234" s="1674"/>
      <c r="D234" s="109" t="s">
        <v>434</v>
      </c>
      <c r="E234" s="106" t="s">
        <v>510</v>
      </c>
      <c r="F234" s="109" t="s">
        <v>4486</v>
      </c>
      <c r="G234" s="109"/>
      <c r="H234" s="271" t="s">
        <v>2063</v>
      </c>
      <c r="I234" s="1679"/>
      <c r="J234" s="1735"/>
      <c r="K234" s="1701"/>
    </row>
    <row r="235" spans="1:11" ht="36" customHeight="1">
      <c r="A235" s="1643"/>
      <c r="B235" s="1705"/>
      <c r="C235" s="1674"/>
      <c r="D235" s="106" t="s">
        <v>2508</v>
      </c>
      <c r="E235" s="106" t="s">
        <v>2505</v>
      </c>
      <c r="F235" s="109" t="s">
        <v>600</v>
      </c>
      <c r="G235" s="106"/>
      <c r="H235" s="106" t="s">
        <v>2506</v>
      </c>
      <c r="I235" s="1679"/>
      <c r="J235" s="1600"/>
      <c r="K235" s="1702"/>
    </row>
    <row r="236" spans="1:11" ht="36" customHeight="1">
      <c r="A236" s="1643"/>
      <c r="B236" s="1639" t="s">
        <v>4543</v>
      </c>
      <c r="C236" s="1639" t="s">
        <v>4545</v>
      </c>
      <c r="D236" s="707" t="s">
        <v>2503</v>
      </c>
      <c r="E236" s="707" t="s">
        <v>2504</v>
      </c>
      <c r="F236" s="707" t="s">
        <v>600</v>
      </c>
      <c r="G236" s="707"/>
      <c r="H236" s="707" t="s">
        <v>421</v>
      </c>
      <c r="I236" s="1639" t="s">
        <v>86</v>
      </c>
      <c r="J236" s="1640" t="s">
        <v>2509</v>
      </c>
      <c r="K236" s="1697"/>
    </row>
    <row r="237" spans="1:11" ht="54" customHeight="1">
      <c r="A237" s="1643"/>
      <c r="B237" s="1640"/>
      <c r="C237" s="1640"/>
      <c r="D237" s="706" t="s">
        <v>434</v>
      </c>
      <c r="E237" s="707" t="s">
        <v>510</v>
      </c>
      <c r="F237" s="706" t="s">
        <v>148</v>
      </c>
      <c r="G237" s="706"/>
      <c r="H237" s="709" t="s">
        <v>2063</v>
      </c>
      <c r="I237" s="1639"/>
      <c r="J237" s="1640"/>
      <c r="K237" s="1698"/>
    </row>
    <row r="238" spans="1:11" ht="36" customHeight="1">
      <c r="A238" s="1644"/>
      <c r="B238" s="1640"/>
      <c r="C238" s="1640"/>
      <c r="D238" s="707" t="s">
        <v>2508</v>
      </c>
      <c r="E238" s="707" t="s">
        <v>2505</v>
      </c>
      <c r="F238" s="706" t="s">
        <v>148</v>
      </c>
      <c r="G238" s="707"/>
      <c r="H238" s="707" t="s">
        <v>2506</v>
      </c>
      <c r="I238" s="1639"/>
      <c r="J238" s="1640"/>
      <c r="K238" s="1699"/>
    </row>
    <row r="239" spans="1:11" ht="36" customHeight="1">
      <c r="A239" s="1608" t="s">
        <v>4487</v>
      </c>
      <c r="B239" s="1645" t="s">
        <v>4546</v>
      </c>
      <c r="C239" s="1679" t="s">
        <v>5232</v>
      </c>
      <c r="D239" s="106" t="s">
        <v>433</v>
      </c>
      <c r="E239" s="106" t="s">
        <v>4467</v>
      </c>
      <c r="F239" s="106" t="s">
        <v>158</v>
      </c>
      <c r="G239" s="106"/>
      <c r="H239" s="106" t="s">
        <v>4468</v>
      </c>
      <c r="I239" s="1601" t="s">
        <v>212</v>
      </c>
      <c r="J239" s="1599" t="s">
        <v>91</v>
      </c>
      <c r="K239" s="1700" t="s">
        <v>4473</v>
      </c>
    </row>
    <row r="240" spans="1:11" ht="36" customHeight="1">
      <c r="A240" s="1612"/>
      <c r="B240" s="1637"/>
      <c r="C240" s="1674"/>
      <c r="D240" s="109" t="s">
        <v>4469</v>
      </c>
      <c r="E240" s="106" t="s">
        <v>42</v>
      </c>
      <c r="F240" s="109" t="s">
        <v>311</v>
      </c>
      <c r="G240" s="109"/>
      <c r="H240" s="271" t="s">
        <v>66</v>
      </c>
      <c r="I240" s="1660"/>
      <c r="J240" s="1735"/>
      <c r="K240" s="1701"/>
    </row>
    <row r="241" spans="1:11" ht="36" customHeight="1">
      <c r="A241" s="1612"/>
      <c r="B241" s="1637"/>
      <c r="C241" s="1674"/>
      <c r="D241" s="106" t="s">
        <v>4470</v>
      </c>
      <c r="E241" s="106" t="s">
        <v>107</v>
      </c>
      <c r="F241" s="106" t="s">
        <v>311</v>
      </c>
      <c r="G241" s="106"/>
      <c r="H241" s="106" t="s">
        <v>4468</v>
      </c>
      <c r="I241" s="1602"/>
      <c r="J241" s="1600"/>
      <c r="K241" s="1702"/>
    </row>
    <row r="242" spans="1:11" ht="36" customHeight="1">
      <c r="A242" s="1612"/>
      <c r="B242" s="1608" t="s">
        <v>4547</v>
      </c>
      <c r="C242" s="1608" t="s">
        <v>5233</v>
      </c>
      <c r="D242" s="707" t="s">
        <v>433</v>
      </c>
      <c r="E242" s="707" t="s">
        <v>4467</v>
      </c>
      <c r="F242" s="707" t="s">
        <v>158</v>
      </c>
      <c r="G242" s="707"/>
      <c r="H242" s="707" t="s">
        <v>4468</v>
      </c>
      <c r="I242" s="1608" t="s">
        <v>144</v>
      </c>
      <c r="J242" s="1613" t="s">
        <v>2</v>
      </c>
      <c r="K242" s="1697" t="s">
        <v>4474</v>
      </c>
    </row>
    <row r="243" spans="1:11" ht="36" customHeight="1">
      <c r="A243" s="1612"/>
      <c r="B243" s="1612"/>
      <c r="C243" s="1612"/>
      <c r="D243" s="706" t="s">
        <v>51</v>
      </c>
      <c r="E243" s="707" t="s">
        <v>4471</v>
      </c>
      <c r="F243" s="706" t="s">
        <v>148</v>
      </c>
      <c r="G243" s="706" t="s">
        <v>1734</v>
      </c>
      <c r="H243" s="709" t="s">
        <v>4472</v>
      </c>
      <c r="I243" s="1612"/>
      <c r="J243" s="1614"/>
      <c r="K243" s="1698"/>
    </row>
    <row r="244" spans="1:11" ht="36" customHeight="1">
      <c r="A244" s="1612"/>
      <c r="B244" s="1609"/>
      <c r="C244" s="1609"/>
      <c r="D244" s="721" t="s">
        <v>4536</v>
      </c>
      <c r="E244" s="721" t="s">
        <v>4548</v>
      </c>
      <c r="F244" s="722" t="s">
        <v>147</v>
      </c>
      <c r="G244" s="722" t="s">
        <v>4538</v>
      </c>
      <c r="H244" s="723" t="s">
        <v>4472</v>
      </c>
      <c r="I244" s="1609"/>
      <c r="J244" s="1615"/>
      <c r="K244" s="1699"/>
    </row>
    <row r="245" spans="1:11" ht="36" customHeight="1">
      <c r="A245" s="1612"/>
      <c r="B245" s="1645" t="s">
        <v>4549</v>
      </c>
      <c r="C245" s="1679" t="s">
        <v>5234</v>
      </c>
      <c r="D245" s="106" t="s">
        <v>433</v>
      </c>
      <c r="E245" s="106" t="s">
        <v>4467</v>
      </c>
      <c r="F245" s="106" t="s">
        <v>158</v>
      </c>
      <c r="G245" s="106"/>
      <c r="H245" s="106" t="s">
        <v>4468</v>
      </c>
      <c r="I245" s="1679" t="s">
        <v>144</v>
      </c>
      <c r="J245" s="1674" t="s">
        <v>2</v>
      </c>
      <c r="K245" s="1685" t="s">
        <v>4475</v>
      </c>
    </row>
    <row r="246" spans="1:11" ht="36" customHeight="1">
      <c r="A246" s="1612"/>
      <c r="B246" s="1637"/>
      <c r="C246" s="1674"/>
      <c r="D246" s="109" t="s">
        <v>4476</v>
      </c>
      <c r="E246" s="106" t="s">
        <v>373</v>
      </c>
      <c r="F246" s="109" t="s">
        <v>268</v>
      </c>
      <c r="G246" s="109"/>
      <c r="H246" s="271" t="s">
        <v>4477</v>
      </c>
      <c r="I246" s="1679"/>
      <c r="J246" s="1674"/>
      <c r="K246" s="1703"/>
    </row>
    <row r="247" spans="1:11" ht="56.25" customHeight="1">
      <c r="A247" s="1612"/>
      <c r="B247" s="1637"/>
      <c r="C247" s="1674"/>
      <c r="D247" s="109" t="s">
        <v>4478</v>
      </c>
      <c r="E247" s="106"/>
      <c r="F247" s="106"/>
      <c r="G247" s="106"/>
      <c r="H247" s="106">
        <v>5</v>
      </c>
      <c r="I247" s="1679"/>
      <c r="J247" s="1674"/>
      <c r="K247" s="1703"/>
    </row>
    <row r="248" spans="1:11" ht="36" customHeight="1">
      <c r="A248" s="1612"/>
      <c r="B248" s="1639" t="s">
        <v>4550</v>
      </c>
      <c r="C248" s="1639" t="s">
        <v>5235</v>
      </c>
      <c r="D248" s="707" t="s">
        <v>2060</v>
      </c>
      <c r="E248" s="707" t="s">
        <v>108</v>
      </c>
      <c r="F248" s="707" t="s">
        <v>147</v>
      </c>
      <c r="G248" s="707" t="s">
        <v>2059</v>
      </c>
      <c r="H248" s="707" t="s">
        <v>284</v>
      </c>
      <c r="I248" s="1639" t="s">
        <v>86</v>
      </c>
      <c r="J248" s="1640" t="s">
        <v>2</v>
      </c>
      <c r="K248" s="1651" t="s">
        <v>4481</v>
      </c>
    </row>
    <row r="249" spans="1:11" ht="36" customHeight="1">
      <c r="A249" s="1612"/>
      <c r="B249" s="1639"/>
      <c r="C249" s="1639"/>
      <c r="D249" s="707" t="s">
        <v>2060</v>
      </c>
      <c r="E249" s="707" t="s">
        <v>2064</v>
      </c>
      <c r="F249" s="707" t="s">
        <v>147</v>
      </c>
      <c r="G249" s="707" t="s">
        <v>2059</v>
      </c>
      <c r="H249" s="707" t="s">
        <v>2065</v>
      </c>
      <c r="I249" s="1639"/>
      <c r="J249" s="1640"/>
      <c r="K249" s="1711"/>
    </row>
    <row r="250" spans="1:11" ht="36" customHeight="1">
      <c r="A250" s="1612"/>
      <c r="B250" s="1640"/>
      <c r="C250" s="1640"/>
      <c r="D250" s="706" t="s">
        <v>2056</v>
      </c>
      <c r="E250" s="707" t="s">
        <v>2057</v>
      </c>
      <c r="F250" s="706" t="s">
        <v>2058</v>
      </c>
      <c r="G250" s="706"/>
      <c r="H250" s="709" t="s">
        <v>859</v>
      </c>
      <c r="I250" s="1639"/>
      <c r="J250" s="1640"/>
      <c r="K250" s="1711"/>
    </row>
    <row r="251" spans="1:11" ht="36" customHeight="1">
      <c r="A251" s="1612"/>
      <c r="B251" s="1640"/>
      <c r="C251" s="1640"/>
      <c r="D251" s="707" t="s">
        <v>2061</v>
      </c>
      <c r="E251" s="707" t="s">
        <v>2062</v>
      </c>
      <c r="F251" s="707" t="s">
        <v>2058</v>
      </c>
      <c r="G251" s="707"/>
      <c r="H251" s="707" t="s">
        <v>47</v>
      </c>
      <c r="I251" s="1639"/>
      <c r="J251" s="1640"/>
      <c r="K251" s="1711"/>
    </row>
    <row r="252" spans="1:11" ht="36" customHeight="1">
      <c r="A252" s="1612"/>
      <c r="B252" s="1645" t="s">
        <v>4551</v>
      </c>
      <c r="C252" s="1679" t="s">
        <v>5236</v>
      </c>
      <c r="D252" s="106" t="s">
        <v>4480</v>
      </c>
      <c r="E252" s="106" t="s">
        <v>2064</v>
      </c>
      <c r="F252" s="106" t="s">
        <v>147</v>
      </c>
      <c r="G252" s="106" t="s">
        <v>2059</v>
      </c>
      <c r="H252" s="106" t="s">
        <v>2066</v>
      </c>
      <c r="I252" s="1679" t="s">
        <v>86</v>
      </c>
      <c r="J252" s="1674" t="s">
        <v>260</v>
      </c>
      <c r="K252" s="1685" t="s">
        <v>4482</v>
      </c>
    </row>
    <row r="253" spans="1:11" ht="36" customHeight="1">
      <c r="A253" s="1612"/>
      <c r="B253" s="1645"/>
      <c r="C253" s="1674"/>
      <c r="D253" s="109" t="s">
        <v>2898</v>
      </c>
      <c r="E253" s="106" t="s">
        <v>2057</v>
      </c>
      <c r="F253" s="109" t="s">
        <v>2058</v>
      </c>
      <c r="G253" s="109"/>
      <c r="H253" s="271" t="s">
        <v>859</v>
      </c>
      <c r="I253" s="1679"/>
      <c r="J253" s="1674"/>
      <c r="K253" s="1703"/>
    </row>
    <row r="254" spans="1:11" ht="36" customHeight="1">
      <c r="A254" s="1612"/>
      <c r="B254" s="1645"/>
      <c r="C254" s="1674"/>
      <c r="D254" s="106" t="s">
        <v>2061</v>
      </c>
      <c r="E254" s="106" t="s">
        <v>2062</v>
      </c>
      <c r="F254" s="106" t="s">
        <v>2058</v>
      </c>
      <c r="G254" s="106"/>
      <c r="H254" s="106" t="s">
        <v>4479</v>
      </c>
      <c r="I254" s="1679"/>
      <c r="J254" s="1674"/>
      <c r="K254" s="1703"/>
    </row>
    <row r="255" spans="1:11" ht="62.25" customHeight="1">
      <c r="A255" s="1609"/>
      <c r="B255" s="928"/>
      <c r="C255" s="915" t="s">
        <v>5237</v>
      </c>
      <c r="D255" s="706" t="s">
        <v>2898</v>
      </c>
      <c r="E255" s="707" t="s">
        <v>4483</v>
      </c>
      <c r="F255" s="706" t="s">
        <v>2058</v>
      </c>
      <c r="G255" s="706"/>
      <c r="H255" s="709" t="s">
        <v>859</v>
      </c>
      <c r="I255" s="706" t="s">
        <v>86</v>
      </c>
      <c r="J255" s="707" t="s">
        <v>363</v>
      </c>
      <c r="K255" s="710" t="s">
        <v>4484</v>
      </c>
    </row>
    <row r="256" spans="1:11" ht="63.75" customHeight="1">
      <c r="A256" s="1642" t="s">
        <v>5242</v>
      </c>
      <c r="B256" s="1704"/>
      <c r="C256" s="1679" t="s">
        <v>5240</v>
      </c>
      <c r="D256" s="108" t="s">
        <v>2503</v>
      </c>
      <c r="E256" s="108" t="s">
        <v>5238</v>
      </c>
      <c r="F256" s="108" t="s">
        <v>2058</v>
      </c>
      <c r="G256" s="108"/>
      <c r="H256" s="108" t="s">
        <v>4513</v>
      </c>
      <c r="I256" s="1642" t="s">
        <v>86</v>
      </c>
      <c r="J256" s="1647" t="s">
        <v>5241</v>
      </c>
      <c r="K256" s="1646"/>
    </row>
    <row r="257" spans="1:11" ht="63.75" customHeight="1">
      <c r="A257" s="1643"/>
      <c r="B257" s="1705"/>
      <c r="C257" s="1674"/>
      <c r="D257" s="108" t="s">
        <v>2061</v>
      </c>
      <c r="E257" s="108" t="s">
        <v>5239</v>
      </c>
      <c r="F257" s="108" t="s">
        <v>2058</v>
      </c>
      <c r="G257" s="108"/>
      <c r="H257" s="128" t="s">
        <v>2063</v>
      </c>
      <c r="I257" s="1644"/>
      <c r="J257" s="1719"/>
      <c r="K257" s="1728"/>
    </row>
    <row r="258" spans="1:11" ht="66" customHeight="1">
      <c r="A258" s="1643"/>
      <c r="B258" s="1729"/>
      <c r="C258" s="1639" t="s">
        <v>5243</v>
      </c>
      <c r="D258" s="789" t="s">
        <v>2503</v>
      </c>
      <c r="E258" s="789" t="s">
        <v>5238</v>
      </c>
      <c r="F258" s="789" t="s">
        <v>2058</v>
      </c>
      <c r="G258" s="789"/>
      <c r="H258" s="789" t="s">
        <v>4513</v>
      </c>
      <c r="I258" s="1608" t="s">
        <v>86</v>
      </c>
      <c r="J258" s="1616" t="s">
        <v>5241</v>
      </c>
      <c r="K258" s="1651"/>
    </row>
    <row r="259" spans="1:11" ht="66" customHeight="1">
      <c r="A259" s="1643"/>
      <c r="B259" s="1730"/>
      <c r="C259" s="1640"/>
      <c r="D259" s="788" t="s">
        <v>2061</v>
      </c>
      <c r="E259" s="789" t="s">
        <v>2499</v>
      </c>
      <c r="F259" s="788" t="s">
        <v>2058</v>
      </c>
      <c r="G259" s="788"/>
      <c r="H259" s="790" t="s">
        <v>2063</v>
      </c>
      <c r="I259" s="1609"/>
      <c r="J259" s="1690"/>
      <c r="K259" s="1711"/>
    </row>
    <row r="260" spans="1:11" ht="36" customHeight="1">
      <c r="A260" s="1643"/>
      <c r="B260" s="1645" t="s">
        <v>5247</v>
      </c>
      <c r="C260" s="1645" t="s">
        <v>5244</v>
      </c>
      <c r="D260" s="108" t="s">
        <v>2503</v>
      </c>
      <c r="E260" s="108" t="s">
        <v>5238</v>
      </c>
      <c r="F260" s="108" t="s">
        <v>2058</v>
      </c>
      <c r="G260" s="108"/>
      <c r="H260" s="108" t="s">
        <v>4513</v>
      </c>
      <c r="I260" s="1645" t="s">
        <v>5231</v>
      </c>
      <c r="J260" s="1642" t="s">
        <v>5246</v>
      </c>
      <c r="K260" s="1733"/>
    </row>
    <row r="261" spans="1:11" ht="36" customHeight="1">
      <c r="A261" s="1643"/>
      <c r="B261" s="1645"/>
      <c r="C261" s="1645"/>
      <c r="D261" s="108" t="s">
        <v>2061</v>
      </c>
      <c r="E261" s="108" t="s">
        <v>5239</v>
      </c>
      <c r="F261" s="108" t="s">
        <v>2058</v>
      </c>
      <c r="G261" s="108"/>
      <c r="H261" s="128" t="s">
        <v>2063</v>
      </c>
      <c r="I261" s="1645"/>
      <c r="J261" s="1652"/>
      <c r="K261" s="1734"/>
    </row>
    <row r="262" spans="1:11" ht="36" customHeight="1">
      <c r="A262" s="1643"/>
      <c r="B262" s="1637"/>
      <c r="C262" s="1637"/>
      <c r="D262" s="116" t="s">
        <v>2494</v>
      </c>
      <c r="E262" s="108" t="s">
        <v>2511</v>
      </c>
      <c r="F262" s="116" t="s">
        <v>3152</v>
      </c>
      <c r="G262" s="116"/>
      <c r="H262" s="128" t="s">
        <v>5245</v>
      </c>
      <c r="I262" s="1645"/>
      <c r="J262" s="1652"/>
      <c r="K262" s="1734"/>
    </row>
    <row r="263" spans="1:11" ht="36" customHeight="1">
      <c r="A263" s="1643"/>
      <c r="B263" s="1639" t="s">
        <v>5248</v>
      </c>
      <c r="C263" s="1639" t="s">
        <v>5249</v>
      </c>
      <c r="D263" s="789" t="s">
        <v>2503</v>
      </c>
      <c r="E263" s="789" t="s">
        <v>5238</v>
      </c>
      <c r="F263" s="789" t="s">
        <v>2058</v>
      </c>
      <c r="G263" s="789"/>
      <c r="H263" s="789" t="s">
        <v>4513</v>
      </c>
      <c r="I263" s="1639" t="s">
        <v>5231</v>
      </c>
      <c r="J263" s="1608" t="s">
        <v>5246</v>
      </c>
      <c r="K263" s="1697"/>
    </row>
    <row r="264" spans="1:11" ht="36" customHeight="1">
      <c r="A264" s="1643"/>
      <c r="B264" s="1639"/>
      <c r="C264" s="1639"/>
      <c r="D264" s="789" t="s">
        <v>2061</v>
      </c>
      <c r="E264" s="789" t="s">
        <v>2499</v>
      </c>
      <c r="F264" s="789" t="s">
        <v>2058</v>
      </c>
      <c r="G264" s="789"/>
      <c r="H264" s="790" t="s">
        <v>2063</v>
      </c>
      <c r="I264" s="1639"/>
      <c r="J264" s="1614"/>
      <c r="K264" s="1698"/>
    </row>
    <row r="265" spans="1:11" ht="36" customHeight="1">
      <c r="A265" s="1644"/>
      <c r="B265" s="1640"/>
      <c r="C265" s="1640"/>
      <c r="D265" s="788" t="s">
        <v>2494</v>
      </c>
      <c r="E265" s="789" t="s">
        <v>2511</v>
      </c>
      <c r="F265" s="788" t="s">
        <v>3152</v>
      </c>
      <c r="G265" s="788"/>
      <c r="H265" s="790" t="s">
        <v>8422</v>
      </c>
      <c r="I265" s="1639"/>
      <c r="J265" s="1614"/>
      <c r="K265" s="1698"/>
    </row>
    <row r="266" spans="1:11" ht="36.75" customHeight="1">
      <c r="A266" s="1642" t="s">
        <v>8365</v>
      </c>
      <c r="B266" s="1645" t="s">
        <v>8382</v>
      </c>
      <c r="C266" s="1679" t="s">
        <v>8370</v>
      </c>
      <c r="D266" s="1506" t="s">
        <v>8368</v>
      </c>
      <c r="E266" s="1506" t="s">
        <v>2902</v>
      </c>
      <c r="F266" s="1506" t="s">
        <v>147</v>
      </c>
      <c r="G266" s="1506" t="s">
        <v>6107</v>
      </c>
      <c r="H266" s="1506" t="s">
        <v>8421</v>
      </c>
      <c r="I266" s="1645" t="s">
        <v>8366</v>
      </c>
      <c r="J266" s="1645" t="s">
        <v>8367</v>
      </c>
      <c r="K266" s="1646" t="s">
        <v>8371</v>
      </c>
    </row>
    <row r="267" spans="1:11" ht="36.75" customHeight="1">
      <c r="A267" s="1643"/>
      <c r="B267" s="1645"/>
      <c r="C267" s="1679"/>
      <c r="D267" s="1506" t="s">
        <v>8368</v>
      </c>
      <c r="E267" s="1506" t="s">
        <v>2902</v>
      </c>
      <c r="F267" s="1506" t="s">
        <v>147</v>
      </c>
      <c r="G267" s="1506" t="s">
        <v>8369</v>
      </c>
      <c r="H267" s="1506">
        <v>15</v>
      </c>
      <c r="I267" s="1645"/>
      <c r="J267" s="1645"/>
      <c r="K267" s="1646"/>
    </row>
    <row r="268" spans="1:11" ht="36.75" customHeight="1">
      <c r="A268" s="1643"/>
      <c r="B268" s="1645"/>
      <c r="C268" s="1679"/>
      <c r="D268" s="1506" t="s">
        <v>2494</v>
      </c>
      <c r="E268" s="1506" t="s">
        <v>3586</v>
      </c>
      <c r="F268" s="1506" t="s">
        <v>3152</v>
      </c>
      <c r="G268" s="1506"/>
      <c r="H268" s="1506" t="s">
        <v>2147</v>
      </c>
      <c r="I268" s="1645"/>
      <c r="J268" s="1645"/>
      <c r="K268" s="1646"/>
    </row>
    <row r="269" spans="1:11" ht="36.75" customHeight="1">
      <c r="A269" s="1643"/>
      <c r="B269" s="1645"/>
      <c r="C269" s="1679"/>
      <c r="D269" s="1506" t="s">
        <v>3562</v>
      </c>
      <c r="E269" s="1506" t="s">
        <v>5575</v>
      </c>
      <c r="F269" s="1506" t="s">
        <v>2058</v>
      </c>
      <c r="G269" s="1506"/>
      <c r="H269" s="1506" t="s">
        <v>6926</v>
      </c>
      <c r="I269" s="1645"/>
      <c r="J269" s="1645"/>
      <c r="K269" s="1646"/>
    </row>
    <row r="270" spans="1:11" ht="36.75" customHeight="1">
      <c r="A270" s="1643"/>
      <c r="B270" s="1645"/>
      <c r="C270" s="1679"/>
      <c r="D270" s="1506" t="s">
        <v>2082</v>
      </c>
      <c r="E270" s="1506" t="s">
        <v>2200</v>
      </c>
      <c r="F270" s="1506" t="s">
        <v>2058</v>
      </c>
      <c r="G270" s="1506"/>
      <c r="H270" s="1506" t="s">
        <v>3178</v>
      </c>
      <c r="I270" s="1645"/>
      <c r="J270" s="1645"/>
      <c r="K270" s="1646"/>
    </row>
    <row r="271" spans="1:11" ht="36.75" customHeight="1">
      <c r="A271" s="1643"/>
      <c r="B271" s="1637"/>
      <c r="C271" s="1674"/>
      <c r="D271" s="1506" t="s">
        <v>434</v>
      </c>
      <c r="E271" s="1506" t="s">
        <v>6071</v>
      </c>
      <c r="F271" s="1506" t="s">
        <v>147</v>
      </c>
      <c r="G271" s="1506" t="s">
        <v>8374</v>
      </c>
      <c r="H271" s="128" t="s">
        <v>2506</v>
      </c>
      <c r="I271" s="1645"/>
      <c r="J271" s="1637"/>
      <c r="K271" s="1646"/>
    </row>
    <row r="272" spans="1:11" ht="44.25" customHeight="1">
      <c r="A272" s="1643"/>
      <c r="B272" s="1639" t="s">
        <v>8383</v>
      </c>
      <c r="C272" s="1639" t="s">
        <v>8372</v>
      </c>
      <c r="D272" s="1504" t="s">
        <v>8368</v>
      </c>
      <c r="E272" s="1504" t="s">
        <v>2902</v>
      </c>
      <c r="F272" s="1504" t="s">
        <v>147</v>
      </c>
      <c r="G272" s="1504" t="s">
        <v>8369</v>
      </c>
      <c r="H272" s="1504" t="s">
        <v>2506</v>
      </c>
      <c r="I272" s="1639" t="s">
        <v>8366</v>
      </c>
      <c r="J272" s="1639" t="s">
        <v>8367</v>
      </c>
      <c r="K272" s="1646"/>
    </row>
    <row r="273" spans="1:11" ht="44.25" customHeight="1">
      <c r="A273" s="1643"/>
      <c r="B273" s="1639"/>
      <c r="C273" s="1639"/>
      <c r="D273" s="1504" t="s">
        <v>2494</v>
      </c>
      <c r="E273" s="1504" t="s">
        <v>3586</v>
      </c>
      <c r="F273" s="1504" t="s">
        <v>3152</v>
      </c>
      <c r="G273" s="1504"/>
      <c r="H273" s="1504" t="s">
        <v>2147</v>
      </c>
      <c r="I273" s="1639"/>
      <c r="J273" s="1639"/>
      <c r="K273" s="1646"/>
    </row>
    <row r="274" spans="1:11" ht="44.25" customHeight="1">
      <c r="A274" s="1643"/>
      <c r="B274" s="1640"/>
      <c r="C274" s="1640"/>
      <c r="D274" s="1503" t="s">
        <v>434</v>
      </c>
      <c r="E274" s="1504" t="s">
        <v>6071</v>
      </c>
      <c r="F274" s="1503" t="s">
        <v>147</v>
      </c>
      <c r="G274" s="1503" t="s">
        <v>8374</v>
      </c>
      <c r="H274" s="1508" t="s">
        <v>2506</v>
      </c>
      <c r="I274" s="1639"/>
      <c r="J274" s="1640"/>
      <c r="K274" s="1646"/>
    </row>
    <row r="275" spans="1:11" ht="36" customHeight="1">
      <c r="A275" s="1643"/>
      <c r="B275" s="1645" t="s">
        <v>8384</v>
      </c>
      <c r="C275" s="1645" t="s">
        <v>8373</v>
      </c>
      <c r="D275" s="1506" t="s">
        <v>8368</v>
      </c>
      <c r="E275" s="1506" t="s">
        <v>2902</v>
      </c>
      <c r="F275" s="1506" t="s">
        <v>147</v>
      </c>
      <c r="G275" s="1506" t="s">
        <v>8369</v>
      </c>
      <c r="H275" s="1506">
        <v>1</v>
      </c>
      <c r="I275" s="1645" t="s">
        <v>8366</v>
      </c>
      <c r="J275" s="1645" t="s">
        <v>8375</v>
      </c>
      <c r="K275" s="1646"/>
    </row>
    <row r="276" spans="1:11" ht="36" customHeight="1">
      <c r="A276" s="1643"/>
      <c r="B276" s="1645"/>
      <c r="C276" s="1645"/>
      <c r="D276" s="1506" t="s">
        <v>2494</v>
      </c>
      <c r="E276" s="1506" t="s">
        <v>3586</v>
      </c>
      <c r="F276" s="1506" t="s">
        <v>3152</v>
      </c>
      <c r="G276" s="1506"/>
      <c r="H276" s="1506" t="s">
        <v>2230</v>
      </c>
      <c r="I276" s="1645"/>
      <c r="J276" s="1645"/>
      <c r="K276" s="1646"/>
    </row>
    <row r="277" spans="1:11" ht="36" customHeight="1">
      <c r="A277" s="1643"/>
      <c r="B277" s="1645"/>
      <c r="C277" s="1645"/>
      <c r="D277" s="1506" t="s">
        <v>3562</v>
      </c>
      <c r="E277" s="1506" t="s">
        <v>5575</v>
      </c>
      <c r="F277" s="1506" t="s">
        <v>2058</v>
      </c>
      <c r="G277" s="1506"/>
      <c r="H277" s="1506" t="s">
        <v>6926</v>
      </c>
      <c r="I277" s="1645"/>
      <c r="J277" s="1645"/>
      <c r="K277" s="1646"/>
    </row>
    <row r="278" spans="1:11" ht="36" customHeight="1">
      <c r="A278" s="1643"/>
      <c r="B278" s="1645"/>
      <c r="C278" s="1645"/>
      <c r="D278" s="1506" t="s">
        <v>2082</v>
      </c>
      <c r="E278" s="1506" t="s">
        <v>2200</v>
      </c>
      <c r="F278" s="1506" t="s">
        <v>2058</v>
      </c>
      <c r="G278" s="1506"/>
      <c r="H278" s="128" t="s">
        <v>3178</v>
      </c>
      <c r="I278" s="1645"/>
      <c r="J278" s="1637"/>
      <c r="K278" s="1646"/>
    </row>
    <row r="279" spans="1:11" ht="36" customHeight="1">
      <c r="A279" s="1643"/>
      <c r="B279" s="1637"/>
      <c r="C279" s="1637"/>
      <c r="D279" s="1505" t="s">
        <v>434</v>
      </c>
      <c r="E279" s="1506" t="s">
        <v>6071</v>
      </c>
      <c r="F279" s="1505" t="s">
        <v>147</v>
      </c>
      <c r="G279" s="1505" t="s">
        <v>1640</v>
      </c>
      <c r="H279" s="837">
        <v>1</v>
      </c>
      <c r="I279" s="1645"/>
      <c r="J279" s="1637"/>
      <c r="K279" s="1646"/>
    </row>
    <row r="280" spans="1:11" ht="36" customHeight="1">
      <c r="A280" s="1643"/>
      <c r="B280" s="1639" t="s">
        <v>8385</v>
      </c>
      <c r="C280" s="1639" t="s">
        <v>8376</v>
      </c>
      <c r="D280" s="1504" t="s">
        <v>8368</v>
      </c>
      <c r="E280" s="1504" t="s">
        <v>2902</v>
      </c>
      <c r="F280" s="1504" t="s">
        <v>147</v>
      </c>
      <c r="G280" s="1504" t="s">
        <v>8369</v>
      </c>
      <c r="H280" s="1504">
        <v>1</v>
      </c>
      <c r="I280" s="1639" t="s">
        <v>79</v>
      </c>
      <c r="J280" s="1639" t="s">
        <v>8375</v>
      </c>
      <c r="K280" s="1646"/>
    </row>
    <row r="281" spans="1:11" ht="36" customHeight="1">
      <c r="A281" s="1643"/>
      <c r="B281" s="1639"/>
      <c r="C281" s="1639"/>
      <c r="D281" s="1504" t="s">
        <v>2494</v>
      </c>
      <c r="E281" s="1504" t="s">
        <v>3586</v>
      </c>
      <c r="F281" s="1504" t="s">
        <v>3152</v>
      </c>
      <c r="G281" s="1504"/>
      <c r="H281" s="1508" t="s">
        <v>2230</v>
      </c>
      <c r="I281" s="1639"/>
      <c r="J281" s="1640"/>
      <c r="K281" s="1646"/>
    </row>
    <row r="282" spans="1:11" ht="36" customHeight="1">
      <c r="A282" s="1643"/>
      <c r="B282" s="1640"/>
      <c r="C282" s="1640"/>
      <c r="D282" s="1503" t="s">
        <v>434</v>
      </c>
      <c r="E282" s="1504" t="s">
        <v>6071</v>
      </c>
      <c r="F282" s="1503" t="s">
        <v>147</v>
      </c>
      <c r="G282" s="1503"/>
      <c r="H282" s="350">
        <v>1</v>
      </c>
      <c r="I282" s="1639"/>
      <c r="J282" s="1640"/>
      <c r="K282" s="1646"/>
    </row>
    <row r="283" spans="1:11" ht="36" customHeight="1">
      <c r="A283" s="1643"/>
      <c r="B283" s="1645" t="s">
        <v>8386</v>
      </c>
      <c r="C283" s="1645" t="s">
        <v>8377</v>
      </c>
      <c r="D283" s="1506" t="s">
        <v>8368</v>
      </c>
      <c r="E283" s="1506" t="s">
        <v>2902</v>
      </c>
      <c r="F283" s="1506" t="s">
        <v>147</v>
      </c>
      <c r="G283" s="1506" t="s">
        <v>8369</v>
      </c>
      <c r="H283" s="1506">
        <v>1</v>
      </c>
      <c r="I283" s="1645" t="s">
        <v>8378</v>
      </c>
      <c r="J283" s="1645" t="s">
        <v>8379</v>
      </c>
      <c r="K283" s="1646"/>
    </row>
    <row r="284" spans="1:11" ht="36" customHeight="1">
      <c r="A284" s="1643"/>
      <c r="B284" s="1645"/>
      <c r="C284" s="1645"/>
      <c r="D284" s="1506" t="s">
        <v>434</v>
      </c>
      <c r="E284" s="1506" t="s">
        <v>6071</v>
      </c>
      <c r="F284" s="1506" t="s">
        <v>147</v>
      </c>
      <c r="G284" s="1506"/>
      <c r="H284" s="1506">
        <v>1</v>
      </c>
      <c r="I284" s="1645"/>
      <c r="J284" s="1645"/>
      <c r="K284" s="1646"/>
    </row>
    <row r="285" spans="1:11" ht="36" customHeight="1">
      <c r="A285" s="1643"/>
      <c r="B285" s="1639" t="s">
        <v>8387</v>
      </c>
      <c r="C285" s="1639" t="s">
        <v>8380</v>
      </c>
      <c r="D285" s="1504" t="s">
        <v>8368</v>
      </c>
      <c r="E285" s="1504" t="s">
        <v>2902</v>
      </c>
      <c r="F285" s="1504" t="s">
        <v>147</v>
      </c>
      <c r="G285" s="1504" t="s">
        <v>8369</v>
      </c>
      <c r="H285" s="1504">
        <v>1</v>
      </c>
      <c r="I285" s="1639" t="s">
        <v>8381</v>
      </c>
      <c r="J285" s="1639" t="s">
        <v>8379</v>
      </c>
      <c r="K285" s="1646"/>
    </row>
    <row r="286" spans="1:11" ht="36" customHeight="1">
      <c r="A286" s="1643"/>
      <c r="B286" s="1639"/>
      <c r="C286" s="1639"/>
      <c r="D286" s="1504" t="s">
        <v>2494</v>
      </c>
      <c r="E286" s="1504" t="s">
        <v>3586</v>
      </c>
      <c r="F286" s="1504" t="s">
        <v>3152</v>
      </c>
      <c r="G286" s="1504"/>
      <c r="H286" s="1508" t="s">
        <v>2522</v>
      </c>
      <c r="I286" s="1639"/>
      <c r="J286" s="1640"/>
      <c r="K286" s="1646"/>
    </row>
    <row r="287" spans="1:11" ht="36" customHeight="1">
      <c r="A287" s="1644"/>
      <c r="B287" s="1640"/>
      <c r="C287" s="1640"/>
      <c r="D287" s="1503" t="s">
        <v>434</v>
      </c>
      <c r="E287" s="1504" t="s">
        <v>6071</v>
      </c>
      <c r="F287" s="1503" t="s">
        <v>147</v>
      </c>
      <c r="G287" s="1503"/>
      <c r="H287" s="350">
        <v>1</v>
      </c>
      <c r="I287" s="1639"/>
      <c r="J287" s="1640"/>
      <c r="K287" s="1646"/>
    </row>
    <row r="288" spans="1:11" ht="36.75" customHeight="1">
      <c r="A288" s="1642" t="s">
        <v>8365</v>
      </c>
      <c r="B288" s="1645" t="s">
        <v>8394</v>
      </c>
      <c r="C288" s="1679" t="s">
        <v>8388</v>
      </c>
      <c r="D288" s="1506" t="s">
        <v>8368</v>
      </c>
      <c r="E288" s="1506" t="s">
        <v>8400</v>
      </c>
      <c r="F288" s="1506" t="s">
        <v>8401</v>
      </c>
      <c r="G288" s="1506"/>
      <c r="H288" s="1506">
        <v>1</v>
      </c>
      <c r="I288" s="1645" t="s">
        <v>8366</v>
      </c>
      <c r="J288" s="1645" t="s">
        <v>8367</v>
      </c>
      <c r="K288" s="1646" t="s">
        <v>8371</v>
      </c>
    </row>
    <row r="289" spans="1:11" ht="36.75" customHeight="1">
      <c r="A289" s="1643"/>
      <c r="B289" s="1645"/>
      <c r="C289" s="1679"/>
      <c r="D289" s="1506" t="s">
        <v>8368</v>
      </c>
      <c r="E289" s="1506" t="s">
        <v>8400</v>
      </c>
      <c r="F289" s="1506" t="s">
        <v>8401</v>
      </c>
      <c r="G289" s="1506"/>
      <c r="H289" s="1506" t="s">
        <v>4186</v>
      </c>
      <c r="I289" s="1645"/>
      <c r="J289" s="1645"/>
      <c r="K289" s="1646"/>
    </row>
    <row r="290" spans="1:11" ht="36.75" customHeight="1">
      <c r="A290" s="1643"/>
      <c r="B290" s="1645"/>
      <c r="C290" s="1679"/>
      <c r="D290" s="1506" t="s">
        <v>2494</v>
      </c>
      <c r="E290" s="1506" t="s">
        <v>3586</v>
      </c>
      <c r="F290" s="1506" t="s">
        <v>8402</v>
      </c>
      <c r="G290" s="1506"/>
      <c r="H290" s="1506" t="s">
        <v>2147</v>
      </c>
      <c r="I290" s="1645"/>
      <c r="J290" s="1645"/>
      <c r="K290" s="1646"/>
    </row>
    <row r="291" spans="1:11" ht="36.75" customHeight="1">
      <c r="A291" s="1643"/>
      <c r="B291" s="1645"/>
      <c r="C291" s="1679"/>
      <c r="D291" s="1506" t="s">
        <v>3562</v>
      </c>
      <c r="E291" s="1506" t="s">
        <v>5575</v>
      </c>
      <c r="F291" s="1506" t="s">
        <v>2058</v>
      </c>
      <c r="G291" s="1506"/>
      <c r="H291" s="1506" t="s">
        <v>6926</v>
      </c>
      <c r="I291" s="1645"/>
      <c r="J291" s="1645"/>
      <c r="K291" s="1646"/>
    </row>
    <row r="292" spans="1:11" ht="36.75" customHeight="1">
      <c r="A292" s="1643"/>
      <c r="B292" s="1645"/>
      <c r="C292" s="1679"/>
      <c r="D292" s="1506" t="s">
        <v>2082</v>
      </c>
      <c r="E292" s="1506" t="s">
        <v>2200</v>
      </c>
      <c r="F292" s="1506" t="s">
        <v>2058</v>
      </c>
      <c r="G292" s="1506"/>
      <c r="H292" s="1506" t="s">
        <v>3178</v>
      </c>
      <c r="I292" s="1645"/>
      <c r="J292" s="1645"/>
      <c r="K292" s="1646"/>
    </row>
    <row r="293" spans="1:11" ht="36.75" customHeight="1">
      <c r="A293" s="1643"/>
      <c r="B293" s="1637"/>
      <c r="C293" s="1674"/>
      <c r="D293" s="1506" t="s">
        <v>434</v>
      </c>
      <c r="E293" s="1506" t="s">
        <v>6071</v>
      </c>
      <c r="F293" s="1506" t="s">
        <v>147</v>
      </c>
      <c r="G293" s="1506" t="s">
        <v>8374</v>
      </c>
      <c r="H293" s="128" t="s">
        <v>2506</v>
      </c>
      <c r="I293" s="1645"/>
      <c r="J293" s="1637"/>
      <c r="K293" s="1646"/>
    </row>
    <row r="294" spans="1:11" ht="44.25" customHeight="1">
      <c r="A294" s="1643"/>
      <c r="B294" s="1639" t="s">
        <v>8395</v>
      </c>
      <c r="C294" s="1639" t="s">
        <v>8389</v>
      </c>
      <c r="D294" s="1504" t="s">
        <v>8368</v>
      </c>
      <c r="E294" s="1504" t="s">
        <v>8400</v>
      </c>
      <c r="F294" s="1504" t="s">
        <v>8401</v>
      </c>
      <c r="G294" s="1504" t="s">
        <v>8369</v>
      </c>
      <c r="H294" s="1504" t="s">
        <v>2506</v>
      </c>
      <c r="I294" s="1639" t="s">
        <v>8366</v>
      </c>
      <c r="J294" s="1639" t="s">
        <v>8367</v>
      </c>
      <c r="K294" s="1646"/>
    </row>
    <row r="295" spans="1:11" ht="44.25" customHeight="1">
      <c r="A295" s="1643"/>
      <c r="B295" s="1639"/>
      <c r="C295" s="1639"/>
      <c r="D295" s="1504" t="s">
        <v>2494</v>
      </c>
      <c r="E295" s="1504" t="s">
        <v>3586</v>
      </c>
      <c r="F295" s="1504" t="s">
        <v>3152</v>
      </c>
      <c r="G295" s="1504"/>
      <c r="H295" s="1504" t="s">
        <v>2147</v>
      </c>
      <c r="I295" s="1639"/>
      <c r="J295" s="1639"/>
      <c r="K295" s="1646"/>
    </row>
    <row r="296" spans="1:11" ht="44.25" customHeight="1">
      <c r="A296" s="1643"/>
      <c r="B296" s="1640"/>
      <c r="C296" s="1640"/>
      <c r="D296" s="1503" t="s">
        <v>434</v>
      </c>
      <c r="E296" s="1504" t="s">
        <v>6071</v>
      </c>
      <c r="F296" s="1503" t="s">
        <v>147</v>
      </c>
      <c r="G296" s="1503" t="s">
        <v>8374</v>
      </c>
      <c r="H296" s="1508" t="s">
        <v>2506</v>
      </c>
      <c r="I296" s="1639"/>
      <c r="J296" s="1640"/>
      <c r="K296" s="1646"/>
    </row>
    <row r="297" spans="1:11" ht="36" customHeight="1">
      <c r="A297" s="1643"/>
      <c r="B297" s="1645" t="s">
        <v>8396</v>
      </c>
      <c r="C297" s="1645" t="s">
        <v>8390</v>
      </c>
      <c r="D297" s="1506" t="s">
        <v>8368</v>
      </c>
      <c r="E297" s="1506" t="s">
        <v>8400</v>
      </c>
      <c r="F297" s="1506" t="s">
        <v>8401</v>
      </c>
      <c r="G297" s="1506" t="s">
        <v>8369</v>
      </c>
      <c r="H297" s="1506">
        <v>1</v>
      </c>
      <c r="I297" s="1645" t="s">
        <v>8366</v>
      </c>
      <c r="J297" s="1645" t="s">
        <v>8375</v>
      </c>
      <c r="K297" s="1646"/>
    </row>
    <row r="298" spans="1:11" ht="36" customHeight="1">
      <c r="A298" s="1643"/>
      <c r="B298" s="1645"/>
      <c r="C298" s="1645"/>
      <c r="D298" s="1506" t="s">
        <v>2494</v>
      </c>
      <c r="E298" s="1506" t="s">
        <v>3586</v>
      </c>
      <c r="F298" s="1506" t="s">
        <v>3152</v>
      </c>
      <c r="G298" s="1506"/>
      <c r="H298" s="1506" t="s">
        <v>2230</v>
      </c>
      <c r="I298" s="1645"/>
      <c r="J298" s="1645"/>
      <c r="K298" s="1646"/>
    </row>
    <row r="299" spans="1:11" ht="36" customHeight="1">
      <c r="A299" s="1643"/>
      <c r="B299" s="1645"/>
      <c r="C299" s="1645"/>
      <c r="D299" s="1506" t="s">
        <v>3562</v>
      </c>
      <c r="E299" s="1506" t="s">
        <v>5575</v>
      </c>
      <c r="F299" s="1506" t="s">
        <v>2058</v>
      </c>
      <c r="G299" s="1506"/>
      <c r="H299" s="1506" t="s">
        <v>6926</v>
      </c>
      <c r="I299" s="1645"/>
      <c r="J299" s="1645"/>
      <c r="K299" s="1646"/>
    </row>
    <row r="300" spans="1:11" ht="36" customHeight="1">
      <c r="A300" s="1643"/>
      <c r="B300" s="1645"/>
      <c r="C300" s="1645"/>
      <c r="D300" s="1506" t="s">
        <v>2082</v>
      </c>
      <c r="E300" s="1506" t="s">
        <v>2200</v>
      </c>
      <c r="F300" s="1506" t="s">
        <v>2058</v>
      </c>
      <c r="G300" s="1506"/>
      <c r="H300" s="128" t="s">
        <v>3178</v>
      </c>
      <c r="I300" s="1645"/>
      <c r="J300" s="1637"/>
      <c r="K300" s="1646"/>
    </row>
    <row r="301" spans="1:11" ht="36" customHeight="1">
      <c r="A301" s="1643"/>
      <c r="B301" s="1637"/>
      <c r="C301" s="1637"/>
      <c r="D301" s="1505" t="s">
        <v>434</v>
      </c>
      <c r="E301" s="1506" t="s">
        <v>6071</v>
      </c>
      <c r="F301" s="1505" t="s">
        <v>147</v>
      </c>
      <c r="G301" s="1505" t="s">
        <v>1640</v>
      </c>
      <c r="H301" s="128">
        <v>1</v>
      </c>
      <c r="I301" s="1645"/>
      <c r="J301" s="1637"/>
      <c r="K301" s="1646"/>
    </row>
    <row r="302" spans="1:11" ht="36" customHeight="1">
      <c r="A302" s="1643"/>
      <c r="B302" s="1639" t="s">
        <v>8397</v>
      </c>
      <c r="C302" s="1639" t="s">
        <v>8391</v>
      </c>
      <c r="D302" s="1504" t="s">
        <v>8368</v>
      </c>
      <c r="E302" s="1504" t="s">
        <v>8400</v>
      </c>
      <c r="F302" s="1504" t="s">
        <v>8401</v>
      </c>
      <c r="G302" s="1504" t="s">
        <v>8369</v>
      </c>
      <c r="H302" s="1504">
        <v>1</v>
      </c>
      <c r="I302" s="1639" t="s">
        <v>79</v>
      </c>
      <c r="J302" s="1639" t="s">
        <v>8375</v>
      </c>
      <c r="K302" s="1646"/>
    </row>
    <row r="303" spans="1:11" ht="36" customHeight="1">
      <c r="A303" s="1643"/>
      <c r="B303" s="1639"/>
      <c r="C303" s="1639"/>
      <c r="D303" s="1504" t="s">
        <v>2494</v>
      </c>
      <c r="E303" s="1504" t="s">
        <v>3586</v>
      </c>
      <c r="F303" s="1504" t="s">
        <v>3152</v>
      </c>
      <c r="G303" s="1504"/>
      <c r="H303" s="1508" t="s">
        <v>2230</v>
      </c>
      <c r="I303" s="1639"/>
      <c r="J303" s="1640"/>
      <c r="K303" s="1646"/>
    </row>
    <row r="304" spans="1:11" ht="36" customHeight="1">
      <c r="A304" s="1643"/>
      <c r="B304" s="1640"/>
      <c r="C304" s="1640"/>
      <c r="D304" s="1503" t="s">
        <v>434</v>
      </c>
      <c r="E304" s="1504" t="s">
        <v>6071</v>
      </c>
      <c r="F304" s="1503" t="s">
        <v>147</v>
      </c>
      <c r="G304" s="1503"/>
      <c r="H304" s="1508">
        <v>1</v>
      </c>
      <c r="I304" s="1639"/>
      <c r="J304" s="1640"/>
      <c r="K304" s="1646"/>
    </row>
    <row r="305" spans="1:11" ht="36" customHeight="1">
      <c r="A305" s="1643"/>
      <c r="B305" s="1645" t="s">
        <v>8398</v>
      </c>
      <c r="C305" s="1645" t="s">
        <v>8392</v>
      </c>
      <c r="D305" s="1506" t="s">
        <v>8368</v>
      </c>
      <c r="E305" s="1506" t="s">
        <v>8400</v>
      </c>
      <c r="F305" s="1506" t="s">
        <v>8401</v>
      </c>
      <c r="G305" s="1506" t="s">
        <v>8369</v>
      </c>
      <c r="H305" s="1506">
        <v>1</v>
      </c>
      <c r="I305" s="1645" t="s">
        <v>8378</v>
      </c>
      <c r="J305" s="1645" t="s">
        <v>8379</v>
      </c>
      <c r="K305" s="1646"/>
    </row>
    <row r="306" spans="1:11" ht="36" customHeight="1">
      <c r="A306" s="1643"/>
      <c r="B306" s="1645"/>
      <c r="C306" s="1645"/>
      <c r="D306" s="1506" t="s">
        <v>434</v>
      </c>
      <c r="E306" s="1506" t="s">
        <v>6071</v>
      </c>
      <c r="F306" s="1506" t="s">
        <v>147</v>
      </c>
      <c r="G306" s="1506"/>
      <c r="H306" s="1506">
        <v>1</v>
      </c>
      <c r="I306" s="1645"/>
      <c r="J306" s="1645"/>
      <c r="K306" s="1646"/>
    </row>
    <row r="307" spans="1:11" ht="36" customHeight="1">
      <c r="A307" s="1643"/>
      <c r="B307" s="1639" t="s">
        <v>8399</v>
      </c>
      <c r="C307" s="1639" t="s">
        <v>8393</v>
      </c>
      <c r="D307" s="1504" t="s">
        <v>8368</v>
      </c>
      <c r="E307" s="1504" t="s">
        <v>8400</v>
      </c>
      <c r="F307" s="1504" t="s">
        <v>8401</v>
      </c>
      <c r="G307" s="1504" t="s">
        <v>8369</v>
      </c>
      <c r="H307" s="1504">
        <v>1</v>
      </c>
      <c r="I307" s="1639" t="s">
        <v>8381</v>
      </c>
      <c r="J307" s="1639" t="s">
        <v>8379</v>
      </c>
      <c r="K307" s="1646"/>
    </row>
    <row r="308" spans="1:11" ht="36" customHeight="1">
      <c r="A308" s="1643"/>
      <c r="B308" s="1639"/>
      <c r="C308" s="1639"/>
      <c r="D308" s="1504" t="s">
        <v>2494</v>
      </c>
      <c r="E308" s="1504" t="s">
        <v>3586</v>
      </c>
      <c r="F308" s="1504" t="s">
        <v>3152</v>
      </c>
      <c r="G308" s="1504"/>
      <c r="H308" s="1508" t="s">
        <v>2522</v>
      </c>
      <c r="I308" s="1639"/>
      <c r="J308" s="1640"/>
      <c r="K308" s="1646"/>
    </row>
    <row r="309" spans="1:11" ht="36" customHeight="1">
      <c r="A309" s="1644"/>
      <c r="B309" s="1640"/>
      <c r="C309" s="1640"/>
      <c r="D309" s="1503" t="s">
        <v>434</v>
      </c>
      <c r="E309" s="1504" t="s">
        <v>6071</v>
      </c>
      <c r="F309" s="1503" t="s">
        <v>147</v>
      </c>
      <c r="G309" s="1503"/>
      <c r="H309" s="1508">
        <v>1</v>
      </c>
      <c r="I309" s="1639"/>
      <c r="J309" s="1640"/>
      <c r="K309" s="1646"/>
    </row>
    <row r="310" spans="1:11" ht="36.75" customHeight="1">
      <c r="A310" s="95"/>
      <c r="B310" s="95"/>
      <c r="C310" s="94"/>
      <c r="D310" s="94"/>
      <c r="E310" s="94"/>
      <c r="F310" s="94"/>
      <c r="G310" s="94"/>
      <c r="H310" s="94"/>
      <c r="I310" s="94"/>
      <c r="J310" s="94"/>
    </row>
    <row r="311" spans="1:11" ht="36.75" customHeight="1">
      <c r="A311" s="132" t="s">
        <v>6573</v>
      </c>
      <c r="B311" s="95"/>
      <c r="C311" s="94"/>
      <c r="D311" s="94"/>
      <c r="E311" s="94"/>
      <c r="F311" s="94"/>
      <c r="G311" s="94"/>
      <c r="H311" s="94"/>
      <c r="I311" s="94"/>
      <c r="J311" s="94"/>
    </row>
    <row r="312" spans="1:11" ht="36.75" customHeight="1">
      <c r="A312" s="95"/>
      <c r="B312" s="95"/>
      <c r="C312" s="94"/>
      <c r="D312" s="94"/>
      <c r="E312" s="94"/>
      <c r="F312" s="94"/>
      <c r="G312" s="94"/>
      <c r="H312" s="94"/>
      <c r="I312" s="94"/>
      <c r="J312" s="94"/>
    </row>
    <row r="313" spans="1:11" ht="45" customHeight="1">
      <c r="A313" s="264" t="s">
        <v>5812</v>
      </c>
      <c r="B313" s="389"/>
      <c r="C313" s="390"/>
      <c r="D313" s="389"/>
      <c r="F313" s="321"/>
      <c r="G313" s="130"/>
      <c r="H313" s="130"/>
      <c r="I313" s="130"/>
      <c r="J313" s="130"/>
      <c r="K313" s="321"/>
    </row>
    <row r="314" spans="1:11" ht="37.5" customHeight="1">
      <c r="A314" s="185" t="s">
        <v>3781</v>
      </c>
      <c r="B314" s="185" t="s">
        <v>578</v>
      </c>
      <c r="C314" s="185" t="s">
        <v>2289</v>
      </c>
      <c r="D314" s="185" t="s">
        <v>2309</v>
      </c>
      <c r="E314" s="185" t="s">
        <v>2293</v>
      </c>
      <c r="F314" s="185" t="s">
        <v>1714</v>
      </c>
      <c r="G314" s="185" t="s">
        <v>1618</v>
      </c>
      <c r="H314" s="185" t="s">
        <v>156</v>
      </c>
      <c r="I314" s="185" t="s">
        <v>189</v>
      </c>
      <c r="J314" s="191" t="s">
        <v>2312</v>
      </c>
      <c r="K314" s="185" t="s">
        <v>5</v>
      </c>
    </row>
    <row r="315" spans="1:11" s="114" customFormat="1" ht="46.5" customHeight="1">
      <c r="A315" s="1668" t="s">
        <v>6399</v>
      </c>
      <c r="B315" s="1668" t="s">
        <v>1701</v>
      </c>
      <c r="C315" s="1668" t="s">
        <v>110</v>
      </c>
      <c r="D315" s="491" t="s">
        <v>64</v>
      </c>
      <c r="E315" s="491" t="s">
        <v>3576</v>
      </c>
      <c r="F315" s="491" t="s">
        <v>7</v>
      </c>
      <c r="G315" s="491"/>
      <c r="H315" s="491">
        <v>1</v>
      </c>
      <c r="I315" s="1668" t="s">
        <v>266</v>
      </c>
      <c r="J315" s="718" t="s">
        <v>260</v>
      </c>
      <c r="K315" s="720" t="s">
        <v>2319</v>
      </c>
    </row>
    <row r="316" spans="1:11" s="114" customFormat="1" ht="36.75" customHeight="1">
      <c r="A316" s="1668"/>
      <c r="B316" s="1668"/>
      <c r="C316" s="1668"/>
      <c r="D316" s="491" t="s">
        <v>111</v>
      </c>
      <c r="E316" s="491" t="s">
        <v>234</v>
      </c>
      <c r="F316" s="491" t="s">
        <v>7</v>
      </c>
      <c r="G316" s="491"/>
      <c r="H316" s="491">
        <v>1</v>
      </c>
      <c r="I316" s="1668"/>
      <c r="J316" s="718"/>
      <c r="K316" s="720"/>
    </row>
    <row r="317" spans="1:11" s="114" customFormat="1" ht="42" customHeight="1">
      <c r="A317" s="1668"/>
      <c r="B317" s="1668"/>
      <c r="C317" s="1668"/>
      <c r="D317" s="491" t="s">
        <v>53</v>
      </c>
      <c r="E317" s="491" t="s">
        <v>3577</v>
      </c>
      <c r="F317" s="491" t="s">
        <v>600</v>
      </c>
      <c r="G317" s="491"/>
      <c r="H317" s="491" t="s">
        <v>214</v>
      </c>
      <c r="I317" s="1668"/>
      <c r="J317" s="715"/>
      <c r="K317" s="720"/>
    </row>
    <row r="318" spans="1:11" s="114" customFormat="1" ht="47.25" customHeight="1">
      <c r="A318" s="1668"/>
      <c r="B318" s="1668"/>
      <c r="C318" s="1668"/>
      <c r="D318" s="491" t="s">
        <v>112</v>
      </c>
      <c r="E318" s="491" t="s">
        <v>107</v>
      </c>
      <c r="F318" s="491" t="s">
        <v>2153</v>
      </c>
      <c r="G318" s="491"/>
      <c r="H318" s="491" t="s">
        <v>240</v>
      </c>
      <c r="I318" s="1668"/>
      <c r="J318" s="715"/>
      <c r="K318" s="720"/>
    </row>
    <row r="319" spans="1:11" s="114" customFormat="1" ht="47.25" customHeight="1">
      <c r="A319" s="708" t="s">
        <v>6400</v>
      </c>
      <c r="B319" s="491" t="s">
        <v>1702</v>
      </c>
      <c r="C319" s="491" t="s">
        <v>113</v>
      </c>
      <c r="D319" s="491" t="s">
        <v>238</v>
      </c>
      <c r="E319" s="491" t="s">
        <v>157</v>
      </c>
      <c r="F319" s="491" t="s">
        <v>158</v>
      </c>
      <c r="G319" s="491"/>
      <c r="H319" s="491" t="s">
        <v>239</v>
      </c>
      <c r="I319" s="491" t="s">
        <v>266</v>
      </c>
      <c r="J319" s="491" t="s">
        <v>260</v>
      </c>
      <c r="K319" s="720"/>
    </row>
    <row r="320" spans="1:11" s="114" customFormat="1" ht="44.25" customHeight="1">
      <c r="A320" s="1668" t="s">
        <v>6399</v>
      </c>
      <c r="B320" s="1668">
        <v>30</v>
      </c>
      <c r="C320" s="1668" t="s">
        <v>114</v>
      </c>
      <c r="D320" s="491" t="s">
        <v>64</v>
      </c>
      <c r="E320" s="491" t="s">
        <v>3578</v>
      </c>
      <c r="F320" s="491" t="s">
        <v>7</v>
      </c>
      <c r="G320" s="491"/>
      <c r="H320" s="491">
        <v>1</v>
      </c>
      <c r="I320" s="1668" t="s">
        <v>266</v>
      </c>
      <c r="J320" s="1668" t="s">
        <v>115</v>
      </c>
      <c r="K320" s="1731" t="s">
        <v>2320</v>
      </c>
    </row>
    <row r="321" spans="1:11" s="114" customFormat="1" ht="44.25" customHeight="1">
      <c r="A321" s="1668"/>
      <c r="B321" s="1668"/>
      <c r="C321" s="1668"/>
      <c r="D321" s="491" t="s">
        <v>116</v>
      </c>
      <c r="E321" s="491" t="s">
        <v>3579</v>
      </c>
      <c r="F321" s="491" t="s">
        <v>7</v>
      </c>
      <c r="G321" s="491"/>
      <c r="H321" s="491" t="s">
        <v>149</v>
      </c>
      <c r="I321" s="1668"/>
      <c r="J321" s="1668"/>
      <c r="K321" s="1731"/>
    </row>
    <row r="322" spans="1:11" s="114" customFormat="1" ht="44.25" customHeight="1">
      <c r="A322" s="1668"/>
      <c r="B322" s="1668"/>
      <c r="C322" s="1668"/>
      <c r="D322" s="491" t="s">
        <v>53</v>
      </c>
      <c r="E322" s="491" t="s">
        <v>3580</v>
      </c>
      <c r="F322" s="491" t="s">
        <v>600</v>
      </c>
      <c r="G322" s="491"/>
      <c r="H322" s="491" t="s">
        <v>237</v>
      </c>
      <c r="I322" s="1668"/>
      <c r="J322" s="1668"/>
      <c r="K322" s="1731"/>
    </row>
    <row r="323" spans="1:11" s="114" customFormat="1" ht="44.25" customHeight="1">
      <c r="A323" s="1668"/>
      <c r="B323" s="1668"/>
      <c r="C323" s="1668"/>
      <c r="D323" s="491" t="s">
        <v>236</v>
      </c>
      <c r="E323" s="491" t="s">
        <v>3581</v>
      </c>
      <c r="F323" s="491" t="s">
        <v>2153</v>
      </c>
      <c r="G323" s="491"/>
      <c r="H323" s="491" t="s">
        <v>237</v>
      </c>
      <c r="I323" s="1668"/>
      <c r="J323" s="1668"/>
      <c r="K323" s="1731"/>
    </row>
    <row r="324" spans="1:11" s="119" customFormat="1" ht="37.5" customHeight="1">
      <c r="A324" s="1668"/>
      <c r="B324" s="1668" t="s">
        <v>1703</v>
      </c>
      <c r="C324" s="1668" t="s">
        <v>382</v>
      </c>
      <c r="D324" s="491" t="s">
        <v>3575</v>
      </c>
      <c r="E324" s="491" t="s">
        <v>383</v>
      </c>
      <c r="F324" s="491" t="s">
        <v>385</v>
      </c>
      <c r="G324" s="491"/>
      <c r="H324" s="120" t="s">
        <v>132</v>
      </c>
      <c r="I324" s="1727" t="s">
        <v>303</v>
      </c>
      <c r="J324" s="1668" t="s">
        <v>1143</v>
      </c>
      <c r="K324" s="1732" t="s">
        <v>2321</v>
      </c>
    </row>
    <row r="325" spans="1:11" s="119" customFormat="1" ht="37.5" customHeight="1">
      <c r="A325" s="1668"/>
      <c r="B325" s="1668"/>
      <c r="C325" s="1668"/>
      <c r="D325" s="491" t="s">
        <v>3574</v>
      </c>
      <c r="E325" s="491" t="s">
        <v>3582</v>
      </c>
      <c r="F325" s="491" t="s">
        <v>385</v>
      </c>
      <c r="G325" s="491"/>
      <c r="H325" s="120" t="s">
        <v>132</v>
      </c>
      <c r="I325" s="1727"/>
      <c r="J325" s="1668"/>
      <c r="K325" s="1732"/>
    </row>
    <row r="326" spans="1:11" s="119" customFormat="1" ht="39.75" customHeight="1">
      <c r="A326" s="1668"/>
      <c r="B326" s="1668"/>
      <c r="C326" s="1668"/>
      <c r="D326" s="491" t="s">
        <v>165</v>
      </c>
      <c r="E326" s="491" t="s">
        <v>107</v>
      </c>
      <c r="F326" s="491" t="s">
        <v>2154</v>
      </c>
      <c r="G326" s="491"/>
      <c r="H326" s="120" t="s">
        <v>386</v>
      </c>
      <c r="I326" s="1727"/>
      <c r="J326" s="1668"/>
      <c r="K326" s="1732"/>
    </row>
    <row r="327" spans="1:11" s="119" customFormat="1" ht="37.5" customHeight="1">
      <c r="A327" s="1668" t="s">
        <v>6404</v>
      </c>
      <c r="B327" s="1706" t="s">
        <v>5658</v>
      </c>
      <c r="C327" s="1668" t="s">
        <v>2182</v>
      </c>
      <c r="D327" s="491" t="s">
        <v>3571</v>
      </c>
      <c r="E327" s="491" t="s">
        <v>3583</v>
      </c>
      <c r="F327" s="491" t="s">
        <v>299</v>
      </c>
      <c r="G327" s="491"/>
      <c r="H327" s="120" t="s">
        <v>117</v>
      </c>
      <c r="I327" s="1668" t="s">
        <v>79</v>
      </c>
      <c r="J327" s="1668" t="s">
        <v>115</v>
      </c>
      <c r="K327" s="504"/>
    </row>
    <row r="328" spans="1:11" s="119" customFormat="1" ht="58.5" customHeight="1">
      <c r="A328" s="1668"/>
      <c r="B328" s="1707"/>
      <c r="C328" s="1668"/>
      <c r="D328" s="491" t="s">
        <v>3573</v>
      </c>
      <c r="E328" s="491" t="s">
        <v>242</v>
      </c>
      <c r="F328" s="491" t="s">
        <v>2154</v>
      </c>
      <c r="G328" s="491" t="s">
        <v>1634</v>
      </c>
      <c r="H328" s="120" t="s">
        <v>2183</v>
      </c>
      <c r="I328" s="1668"/>
      <c r="J328" s="1668"/>
      <c r="K328" s="504"/>
    </row>
    <row r="329" spans="1:11" s="119" customFormat="1" ht="37.5" customHeight="1">
      <c r="A329" s="1668" t="s">
        <v>6405</v>
      </c>
      <c r="B329" s="1707"/>
      <c r="C329" s="1668" t="s">
        <v>2185</v>
      </c>
      <c r="D329" s="491" t="s">
        <v>3571</v>
      </c>
      <c r="E329" s="491" t="s">
        <v>3583</v>
      </c>
      <c r="F329" s="491" t="s">
        <v>299</v>
      </c>
      <c r="G329" s="491"/>
      <c r="H329" s="120" t="s">
        <v>117</v>
      </c>
      <c r="I329" s="1668" t="s">
        <v>79</v>
      </c>
      <c r="J329" s="1668" t="s">
        <v>18</v>
      </c>
      <c r="K329" s="504"/>
    </row>
    <row r="330" spans="1:11" s="119" customFormat="1" ht="58.5" customHeight="1">
      <c r="A330" s="1668"/>
      <c r="B330" s="1708"/>
      <c r="C330" s="1668"/>
      <c r="D330" s="491" t="s">
        <v>3570</v>
      </c>
      <c r="E330" s="491" t="s">
        <v>242</v>
      </c>
      <c r="F330" s="491" t="s">
        <v>2154</v>
      </c>
      <c r="G330" s="491" t="s">
        <v>1634</v>
      </c>
      <c r="H330" s="120" t="s">
        <v>2184</v>
      </c>
      <c r="I330" s="1668"/>
      <c r="J330" s="1668"/>
      <c r="K330" s="504"/>
    </row>
    <row r="331" spans="1:11" s="119" customFormat="1" ht="37.5" customHeight="1">
      <c r="A331" s="1668" t="s">
        <v>6399</v>
      </c>
      <c r="B331" s="1668" t="s">
        <v>2361</v>
      </c>
      <c r="C331" s="1668" t="s">
        <v>2186</v>
      </c>
      <c r="D331" s="491" t="s">
        <v>3571</v>
      </c>
      <c r="E331" s="491" t="s">
        <v>3583</v>
      </c>
      <c r="F331" s="491" t="s">
        <v>299</v>
      </c>
      <c r="G331" s="491"/>
      <c r="H331" s="120" t="s">
        <v>118</v>
      </c>
      <c r="I331" s="1668" t="s">
        <v>316</v>
      </c>
      <c r="J331" s="718" t="s">
        <v>2187</v>
      </c>
      <c r="K331" s="504"/>
    </row>
    <row r="332" spans="1:11" s="119" customFormat="1" ht="45.75" customHeight="1">
      <c r="A332" s="1668"/>
      <c r="B332" s="1668"/>
      <c r="C332" s="1668"/>
      <c r="D332" s="491" t="s">
        <v>3570</v>
      </c>
      <c r="E332" s="491" t="s">
        <v>242</v>
      </c>
      <c r="F332" s="491" t="s">
        <v>2154</v>
      </c>
      <c r="G332" s="491" t="s">
        <v>1634</v>
      </c>
      <c r="H332" s="120" t="s">
        <v>119</v>
      </c>
      <c r="I332" s="1668"/>
      <c r="J332" s="718"/>
      <c r="K332" s="504"/>
    </row>
    <row r="333" spans="1:11" ht="48.75" customHeight="1">
      <c r="A333" s="1668" t="s">
        <v>6400</v>
      </c>
      <c r="B333" s="1668" t="s">
        <v>2363</v>
      </c>
      <c r="C333" s="1668" t="s">
        <v>5661</v>
      </c>
      <c r="D333" s="491" t="s">
        <v>3571</v>
      </c>
      <c r="E333" s="493" t="s">
        <v>3583</v>
      </c>
      <c r="F333" s="491" t="s">
        <v>8</v>
      </c>
      <c r="G333" s="491"/>
      <c r="H333" s="493">
        <v>1</v>
      </c>
      <c r="I333" s="719" t="s">
        <v>289</v>
      </c>
      <c r="J333" s="719" t="s">
        <v>255</v>
      </c>
      <c r="K333" s="505"/>
    </row>
    <row r="334" spans="1:11" ht="48.75" customHeight="1">
      <c r="A334" s="1668"/>
      <c r="B334" s="1668"/>
      <c r="C334" s="1668"/>
      <c r="D334" s="491" t="s">
        <v>3570</v>
      </c>
      <c r="E334" s="493" t="s">
        <v>242</v>
      </c>
      <c r="F334" s="491" t="s">
        <v>2155</v>
      </c>
      <c r="G334" s="491" t="s">
        <v>1634</v>
      </c>
      <c r="H334" s="493">
        <v>1</v>
      </c>
      <c r="I334" s="719"/>
      <c r="J334" s="719"/>
      <c r="K334" s="504"/>
    </row>
    <row r="335" spans="1:11" ht="48.75" customHeight="1">
      <c r="A335" s="1668" t="s">
        <v>6400</v>
      </c>
      <c r="B335" s="1668" t="s">
        <v>2365</v>
      </c>
      <c r="C335" s="1668" t="s">
        <v>5663</v>
      </c>
      <c r="D335" s="491" t="s">
        <v>3571</v>
      </c>
      <c r="E335" s="493" t="s">
        <v>3583</v>
      </c>
      <c r="F335" s="491" t="s">
        <v>299</v>
      </c>
      <c r="G335" s="491"/>
      <c r="H335" s="493" t="s">
        <v>47</v>
      </c>
      <c r="I335" s="1675" t="s">
        <v>303</v>
      </c>
      <c r="J335" s="1675" t="s">
        <v>10</v>
      </c>
      <c r="K335" s="504"/>
    </row>
    <row r="336" spans="1:11" ht="48.75" customHeight="1">
      <c r="A336" s="1668"/>
      <c r="B336" s="1668"/>
      <c r="C336" s="1668"/>
      <c r="D336" s="491" t="s">
        <v>3570</v>
      </c>
      <c r="E336" s="493" t="s">
        <v>242</v>
      </c>
      <c r="F336" s="491" t="s">
        <v>2155</v>
      </c>
      <c r="G336" s="491" t="s">
        <v>1634</v>
      </c>
      <c r="H336" s="493" t="s">
        <v>47</v>
      </c>
      <c r="I336" s="1675"/>
      <c r="J336" s="1675"/>
      <c r="K336" s="504"/>
    </row>
    <row r="337" spans="1:11" ht="36.75" customHeight="1">
      <c r="A337" s="1668" t="s">
        <v>6406</v>
      </c>
      <c r="B337" s="1668" t="s">
        <v>5666</v>
      </c>
      <c r="C337" s="1706" t="s">
        <v>5665</v>
      </c>
      <c r="D337" s="493" t="s">
        <v>433</v>
      </c>
      <c r="E337" s="493" t="s">
        <v>435</v>
      </c>
      <c r="F337" s="493" t="s">
        <v>8</v>
      </c>
      <c r="G337" s="493"/>
      <c r="H337" s="493" t="s">
        <v>2145</v>
      </c>
      <c r="I337" s="1675" t="s">
        <v>79</v>
      </c>
      <c r="J337" s="1675" t="s">
        <v>2</v>
      </c>
      <c r="K337" s="1720" t="s">
        <v>2408</v>
      </c>
    </row>
    <row r="338" spans="1:11" ht="36.75" customHeight="1">
      <c r="A338" s="1675"/>
      <c r="B338" s="1668"/>
      <c r="C338" s="1707"/>
      <c r="D338" s="493" t="s">
        <v>2514</v>
      </c>
      <c r="E338" s="493" t="s">
        <v>2180</v>
      </c>
      <c r="F338" s="493" t="s">
        <v>2058</v>
      </c>
      <c r="G338" s="498"/>
      <c r="H338" s="493" t="s">
        <v>999</v>
      </c>
      <c r="I338" s="1675"/>
      <c r="J338" s="1675"/>
      <c r="K338" s="1720"/>
    </row>
    <row r="339" spans="1:11" ht="36.75" customHeight="1">
      <c r="A339" s="1675"/>
      <c r="B339" s="1668"/>
      <c r="C339" s="1707"/>
      <c r="D339" s="493" t="s">
        <v>2514</v>
      </c>
      <c r="E339" s="493" t="s">
        <v>2181</v>
      </c>
      <c r="F339" s="493" t="s">
        <v>2058</v>
      </c>
      <c r="G339" s="498"/>
      <c r="H339" s="493" t="s">
        <v>2160</v>
      </c>
      <c r="I339" s="1675"/>
      <c r="J339" s="1675"/>
      <c r="K339" s="1720"/>
    </row>
    <row r="340" spans="1:11" ht="36.75" customHeight="1">
      <c r="A340" s="1675"/>
      <c r="B340" s="1668"/>
      <c r="C340" s="1707"/>
      <c r="D340" s="493" t="s">
        <v>434</v>
      </c>
      <c r="E340" s="493" t="s">
        <v>452</v>
      </c>
      <c r="F340" s="493" t="s">
        <v>2162</v>
      </c>
      <c r="G340" s="493" t="s">
        <v>2161</v>
      </c>
      <c r="H340" s="493" t="s">
        <v>2146</v>
      </c>
      <c r="I340" s="1675"/>
      <c r="J340" s="1675"/>
      <c r="K340" s="1720"/>
    </row>
    <row r="341" spans="1:11" ht="36.75" customHeight="1">
      <c r="A341" s="1668" t="s">
        <v>6407</v>
      </c>
      <c r="B341" s="1668"/>
      <c r="C341" s="1707"/>
      <c r="D341" s="493" t="s">
        <v>433</v>
      </c>
      <c r="E341" s="493" t="s">
        <v>435</v>
      </c>
      <c r="F341" s="493" t="s">
        <v>8</v>
      </c>
      <c r="G341" s="493"/>
      <c r="H341" s="493" t="s">
        <v>2145</v>
      </c>
      <c r="I341" s="1675" t="s">
        <v>79</v>
      </c>
      <c r="J341" s="1675"/>
      <c r="K341" s="1720"/>
    </row>
    <row r="342" spans="1:11" ht="36.75" customHeight="1">
      <c r="A342" s="1675"/>
      <c r="B342" s="1668"/>
      <c r="C342" s="1707"/>
      <c r="D342" s="493" t="s">
        <v>2514</v>
      </c>
      <c r="E342" s="493" t="s">
        <v>2181</v>
      </c>
      <c r="F342" s="493" t="s">
        <v>2058</v>
      </c>
      <c r="G342" s="498"/>
      <c r="H342" s="493" t="s">
        <v>859</v>
      </c>
      <c r="I342" s="1675"/>
      <c r="J342" s="1675"/>
      <c r="K342" s="1720"/>
    </row>
    <row r="343" spans="1:11" ht="36.75" customHeight="1">
      <c r="A343" s="1675"/>
      <c r="B343" s="1668"/>
      <c r="C343" s="1708"/>
      <c r="D343" s="493" t="s">
        <v>434</v>
      </c>
      <c r="E343" s="493" t="s">
        <v>452</v>
      </c>
      <c r="F343" s="493" t="s">
        <v>2162</v>
      </c>
      <c r="G343" s="493" t="s">
        <v>2161</v>
      </c>
      <c r="H343" s="493" t="s">
        <v>2146</v>
      </c>
      <c r="I343" s="1675"/>
      <c r="J343" s="1675"/>
      <c r="K343" s="1720"/>
    </row>
    <row r="344" spans="1:11" ht="36.75" customHeight="1">
      <c r="A344" s="1668"/>
      <c r="B344" s="1668" t="s">
        <v>5674</v>
      </c>
      <c r="C344" s="1668" t="s">
        <v>5673</v>
      </c>
      <c r="D344" s="491" t="s">
        <v>2494</v>
      </c>
      <c r="E344" s="493" t="s">
        <v>435</v>
      </c>
      <c r="F344" s="493" t="s">
        <v>454</v>
      </c>
      <c r="G344" s="493"/>
      <c r="H344" s="493" t="s">
        <v>2145</v>
      </c>
      <c r="I344" s="1675" t="s">
        <v>212</v>
      </c>
      <c r="J344" s="1675"/>
      <c r="K344" s="1717" t="s">
        <v>4889</v>
      </c>
    </row>
    <row r="345" spans="1:11" ht="36.75" customHeight="1">
      <c r="A345" s="1675"/>
      <c r="B345" s="1675"/>
      <c r="C345" s="1675"/>
      <c r="D345" s="491" t="s">
        <v>49</v>
      </c>
      <c r="E345" s="493" t="s">
        <v>256</v>
      </c>
      <c r="F345" s="491" t="s">
        <v>2159</v>
      </c>
      <c r="G345" s="493"/>
      <c r="H345" s="493" t="s">
        <v>3584</v>
      </c>
      <c r="I345" s="1675"/>
      <c r="J345" s="1675"/>
      <c r="K345" s="1718"/>
    </row>
    <row r="346" spans="1:11" ht="36.75" customHeight="1">
      <c r="A346" s="1675"/>
      <c r="B346" s="1675"/>
      <c r="C346" s="1675"/>
      <c r="D346" s="491" t="s">
        <v>451</v>
      </c>
      <c r="E346" s="493" t="s">
        <v>107</v>
      </c>
      <c r="F346" s="491" t="s">
        <v>2159</v>
      </c>
      <c r="G346" s="491"/>
      <c r="H346" s="493" t="s">
        <v>2145</v>
      </c>
      <c r="I346" s="1675"/>
      <c r="J346" s="1675"/>
      <c r="K346" s="1718"/>
    </row>
    <row r="347" spans="1:11" ht="36.75" customHeight="1">
      <c r="A347" s="1668"/>
      <c r="B347" s="1668" t="s">
        <v>2410</v>
      </c>
      <c r="C347" s="1668" t="s">
        <v>5676</v>
      </c>
      <c r="D347" s="491" t="s">
        <v>2494</v>
      </c>
      <c r="E347" s="493" t="s">
        <v>435</v>
      </c>
      <c r="F347" s="493" t="s">
        <v>321</v>
      </c>
      <c r="G347" s="493"/>
      <c r="H347" s="493" t="s">
        <v>2149</v>
      </c>
      <c r="I347" s="1675" t="s">
        <v>243</v>
      </c>
      <c r="J347" s="1675"/>
      <c r="K347" s="1717"/>
    </row>
    <row r="348" spans="1:11" ht="36.75" customHeight="1">
      <c r="A348" s="1675"/>
      <c r="B348" s="1675"/>
      <c r="C348" s="1675"/>
      <c r="D348" s="491" t="s">
        <v>451</v>
      </c>
      <c r="E348" s="493" t="s">
        <v>107</v>
      </c>
      <c r="F348" s="491" t="s">
        <v>2158</v>
      </c>
      <c r="G348" s="491"/>
      <c r="H348" s="493" t="s">
        <v>2149</v>
      </c>
      <c r="I348" s="1675"/>
      <c r="J348" s="1675"/>
      <c r="K348" s="1716"/>
    </row>
    <row r="349" spans="1:11" ht="36.75" customHeight="1">
      <c r="A349" s="1675"/>
      <c r="B349" s="1675"/>
      <c r="C349" s="1675"/>
      <c r="D349" s="491" t="s">
        <v>49</v>
      </c>
      <c r="E349" s="493" t="s">
        <v>453</v>
      </c>
      <c r="F349" s="493" t="s">
        <v>2157</v>
      </c>
      <c r="G349" s="493"/>
      <c r="H349" s="493" t="s">
        <v>2149</v>
      </c>
      <c r="I349" s="1675"/>
      <c r="J349" s="1675"/>
      <c r="K349" s="1716"/>
    </row>
    <row r="350" spans="1:11" ht="70.5" customHeight="1">
      <c r="A350" s="1668"/>
      <c r="B350" s="1668" t="s">
        <v>2413</v>
      </c>
      <c r="C350" s="1668" t="s">
        <v>5678</v>
      </c>
      <c r="D350" s="493" t="s">
        <v>2494</v>
      </c>
      <c r="E350" s="493" t="s">
        <v>435</v>
      </c>
      <c r="F350" s="493" t="s">
        <v>8</v>
      </c>
      <c r="G350" s="493"/>
      <c r="H350" s="491" t="s">
        <v>2150</v>
      </c>
      <c r="I350" s="1675" t="s">
        <v>262</v>
      </c>
      <c r="J350" s="1675"/>
      <c r="K350" s="1715"/>
    </row>
    <row r="351" spans="1:11" ht="36" customHeight="1">
      <c r="A351" s="1668"/>
      <c r="B351" s="1668"/>
      <c r="C351" s="1668"/>
      <c r="D351" s="493" t="s">
        <v>70</v>
      </c>
      <c r="E351" s="493" t="s">
        <v>455</v>
      </c>
      <c r="F351" s="493" t="s">
        <v>2058</v>
      </c>
      <c r="G351" s="493"/>
      <c r="H351" s="493" t="s">
        <v>2148</v>
      </c>
      <c r="I351" s="1675"/>
      <c r="J351" s="1675"/>
      <c r="K351" s="1716"/>
    </row>
    <row r="352" spans="1:11" ht="36" customHeight="1">
      <c r="A352" s="1668"/>
      <c r="B352" s="1668"/>
      <c r="C352" s="1668"/>
      <c r="D352" s="493" t="s">
        <v>6</v>
      </c>
      <c r="E352" s="493" t="s">
        <v>11</v>
      </c>
      <c r="F352" s="493" t="s">
        <v>2058</v>
      </c>
      <c r="G352" s="493"/>
      <c r="H352" s="493" t="s">
        <v>2148</v>
      </c>
      <c r="I352" s="1675"/>
      <c r="J352" s="1675"/>
      <c r="K352" s="1716"/>
    </row>
    <row r="353" spans="1:11" ht="70.5" customHeight="1">
      <c r="A353" s="1668"/>
      <c r="B353" s="1668" t="s">
        <v>2414</v>
      </c>
      <c r="C353" s="1668" t="s">
        <v>5679</v>
      </c>
      <c r="D353" s="493" t="s">
        <v>2494</v>
      </c>
      <c r="E353" s="493" t="s">
        <v>435</v>
      </c>
      <c r="F353" s="493" t="s">
        <v>8</v>
      </c>
      <c r="G353" s="493"/>
      <c r="H353" s="491" t="s">
        <v>2151</v>
      </c>
      <c r="I353" s="1675" t="s">
        <v>262</v>
      </c>
      <c r="J353" s="1675"/>
      <c r="K353" s="1715"/>
    </row>
    <row r="354" spans="1:11" ht="36" customHeight="1">
      <c r="A354" s="1668"/>
      <c r="B354" s="1668"/>
      <c r="C354" s="1668"/>
      <c r="D354" s="493" t="s">
        <v>70</v>
      </c>
      <c r="E354" s="493" t="s">
        <v>455</v>
      </c>
      <c r="F354" s="493" t="s">
        <v>2058</v>
      </c>
      <c r="G354" s="493"/>
      <c r="H354" s="493" t="s">
        <v>2148</v>
      </c>
      <c r="I354" s="1675"/>
      <c r="J354" s="1675"/>
      <c r="K354" s="1716"/>
    </row>
    <row r="355" spans="1:11" ht="36" customHeight="1">
      <c r="A355" s="1668"/>
      <c r="B355" s="1668"/>
      <c r="C355" s="1668"/>
      <c r="D355" s="493" t="s">
        <v>6</v>
      </c>
      <c r="E355" s="493" t="s">
        <v>11</v>
      </c>
      <c r="F355" s="493" t="s">
        <v>2058</v>
      </c>
      <c r="G355" s="493"/>
      <c r="H355" s="493" t="s">
        <v>2148</v>
      </c>
      <c r="I355" s="1675"/>
      <c r="J355" s="1675"/>
      <c r="K355" s="1716"/>
    </row>
    <row r="356" spans="1:11" ht="36" customHeight="1">
      <c r="A356" s="1668"/>
      <c r="B356" s="1668" t="s">
        <v>2416</v>
      </c>
      <c r="C356" s="1668" t="s">
        <v>5682</v>
      </c>
      <c r="D356" s="493" t="s">
        <v>2494</v>
      </c>
      <c r="E356" s="493" t="s">
        <v>435</v>
      </c>
      <c r="F356" s="493" t="s">
        <v>8</v>
      </c>
      <c r="G356" s="493"/>
      <c r="H356" s="493" t="s">
        <v>2149</v>
      </c>
      <c r="I356" s="1675" t="s">
        <v>86</v>
      </c>
      <c r="J356" s="1675"/>
      <c r="K356" s="1712"/>
    </row>
    <row r="357" spans="1:11" ht="36" customHeight="1">
      <c r="A357" s="1675"/>
      <c r="B357" s="1675"/>
      <c r="C357" s="1675"/>
      <c r="D357" s="493" t="s">
        <v>70</v>
      </c>
      <c r="E357" s="493" t="s">
        <v>456</v>
      </c>
      <c r="F357" s="493" t="s">
        <v>2058</v>
      </c>
      <c r="G357" s="493"/>
      <c r="H357" s="493" t="s">
        <v>2148</v>
      </c>
      <c r="I357" s="1675"/>
      <c r="J357" s="1675"/>
      <c r="K357" s="1710"/>
    </row>
    <row r="358" spans="1:11" ht="36" customHeight="1">
      <c r="A358" s="1675"/>
      <c r="B358" s="1675"/>
      <c r="C358" s="1675"/>
      <c r="D358" s="493" t="s">
        <v>6</v>
      </c>
      <c r="E358" s="493" t="s">
        <v>257</v>
      </c>
      <c r="F358" s="493" t="s">
        <v>2058</v>
      </c>
      <c r="G358" s="493"/>
      <c r="H358" s="493" t="s">
        <v>2148</v>
      </c>
      <c r="I358" s="1675"/>
      <c r="J358" s="1675"/>
      <c r="K358" s="1710"/>
    </row>
    <row r="359" spans="1:11" ht="36" customHeight="1">
      <c r="A359" s="1668"/>
      <c r="B359" s="1668" t="s">
        <v>2418</v>
      </c>
      <c r="C359" s="1668" t="s">
        <v>5684</v>
      </c>
      <c r="D359" s="493" t="s">
        <v>2494</v>
      </c>
      <c r="E359" s="493" t="s">
        <v>435</v>
      </c>
      <c r="F359" s="493" t="s">
        <v>8</v>
      </c>
      <c r="G359" s="493"/>
      <c r="H359" s="493" t="s">
        <v>2152</v>
      </c>
      <c r="I359" s="1668" t="s">
        <v>86</v>
      </c>
      <c r="J359" s="1675"/>
      <c r="K359" s="1709"/>
    </row>
    <row r="360" spans="1:11" ht="36" customHeight="1">
      <c r="A360" s="1675"/>
      <c r="B360" s="1675"/>
      <c r="C360" s="1675"/>
      <c r="D360" s="491" t="s">
        <v>451</v>
      </c>
      <c r="E360" s="493" t="s">
        <v>107</v>
      </c>
      <c r="F360" s="491" t="s">
        <v>2156</v>
      </c>
      <c r="G360" s="491"/>
      <c r="H360" s="493" t="s">
        <v>2152</v>
      </c>
      <c r="I360" s="1668"/>
      <c r="J360" s="1675"/>
      <c r="K360" s="1710"/>
    </row>
    <row r="361" spans="1:11" ht="36" customHeight="1">
      <c r="A361" s="1675"/>
      <c r="B361" s="1675"/>
      <c r="C361" s="1675"/>
      <c r="D361" s="493" t="s">
        <v>457</v>
      </c>
      <c r="E361" s="493" t="s">
        <v>42</v>
      </c>
      <c r="F361" s="493" t="s">
        <v>2058</v>
      </c>
      <c r="G361" s="493"/>
      <c r="H361" s="493" t="s">
        <v>421</v>
      </c>
      <c r="I361" s="1668"/>
      <c r="J361" s="1675"/>
      <c r="K361" s="1710"/>
    </row>
    <row r="362" spans="1:11" ht="36.75" customHeight="1">
      <c r="A362" s="95"/>
      <c r="B362" s="95"/>
      <c r="C362" s="94"/>
      <c r="D362" s="94"/>
      <c r="E362" s="94"/>
      <c r="F362" s="94"/>
      <c r="G362" s="94"/>
      <c r="H362" s="94"/>
      <c r="I362" s="94"/>
      <c r="J362" s="94"/>
    </row>
    <row r="363" spans="1:11" ht="36.75" customHeight="1">
      <c r="A363" s="95"/>
      <c r="B363" s="95"/>
      <c r="C363" s="94"/>
      <c r="D363" s="94"/>
      <c r="E363" s="94"/>
      <c r="F363" s="94"/>
      <c r="G363" s="94"/>
      <c r="H363" s="94"/>
      <c r="I363" s="94"/>
      <c r="J363" s="94"/>
    </row>
  </sheetData>
  <mergeCells count="528">
    <mergeCell ref="C305:C306"/>
    <mergeCell ref="I305:I306"/>
    <mergeCell ref="J305:J306"/>
    <mergeCell ref="A266:A287"/>
    <mergeCell ref="A288:A309"/>
    <mergeCell ref="B288:B293"/>
    <mergeCell ref="C288:C293"/>
    <mergeCell ref="I288:I293"/>
    <mergeCell ref="J288:J293"/>
    <mergeCell ref="K288:K309"/>
    <mergeCell ref="B294:B296"/>
    <mergeCell ref="C294:C296"/>
    <mergeCell ref="I294:I296"/>
    <mergeCell ref="J294:J296"/>
    <mergeCell ref="B297:B301"/>
    <mergeCell ref="C297:C301"/>
    <mergeCell ref="I297:I301"/>
    <mergeCell ref="J297:J301"/>
    <mergeCell ref="B307:B309"/>
    <mergeCell ref="C307:C309"/>
    <mergeCell ref="I307:I309"/>
    <mergeCell ref="J307:J309"/>
    <mergeCell ref="B302:B304"/>
    <mergeCell ref="C302:C304"/>
    <mergeCell ref="I302:I304"/>
    <mergeCell ref="J302:J304"/>
    <mergeCell ref="B305:B306"/>
    <mergeCell ref="B283:B284"/>
    <mergeCell ref="C283:C284"/>
    <mergeCell ref="I283:I284"/>
    <mergeCell ref="J283:J284"/>
    <mergeCell ref="B285:B287"/>
    <mergeCell ref="C285:C287"/>
    <mergeCell ref="I285:I287"/>
    <mergeCell ref="J285:J287"/>
    <mergeCell ref="K266:K287"/>
    <mergeCell ref="C272:C274"/>
    <mergeCell ref="I272:I274"/>
    <mergeCell ref="J272:J274"/>
    <mergeCell ref="K10:K11"/>
    <mergeCell ref="J6:J7"/>
    <mergeCell ref="I6:I7"/>
    <mergeCell ref="J91:J94"/>
    <mergeCell ref="J83:J85"/>
    <mergeCell ref="K86:K90"/>
    <mergeCell ref="J8:J9"/>
    <mergeCell ref="K74:K76"/>
    <mergeCell ref="K77:K79"/>
    <mergeCell ref="K6:K9"/>
    <mergeCell ref="I30:I36"/>
    <mergeCell ref="J30:J36"/>
    <mergeCell ref="K30:K36"/>
    <mergeCell ref="K44:K46"/>
    <mergeCell ref="J86:J90"/>
    <mergeCell ref="I86:I90"/>
    <mergeCell ref="K91:K94"/>
    <mergeCell ref="K80:K82"/>
    <mergeCell ref="K83:K85"/>
    <mergeCell ref="J47:J48"/>
    <mergeCell ref="K47:K48"/>
    <mergeCell ref="J100:J102"/>
    <mergeCell ref="J120:J122"/>
    <mergeCell ref="K49:K51"/>
    <mergeCell ref="I189:I191"/>
    <mergeCell ref="J189:J191"/>
    <mergeCell ref="K158:K160"/>
    <mergeCell ref="K155:K157"/>
    <mergeCell ref="K131:K133"/>
    <mergeCell ref="J139:J141"/>
    <mergeCell ref="J142:J144"/>
    <mergeCell ref="I105:I108"/>
    <mergeCell ref="K114:K116"/>
    <mergeCell ref="J128:J130"/>
    <mergeCell ref="K128:K130"/>
    <mergeCell ref="K189:K193"/>
    <mergeCell ref="J109:J113"/>
    <mergeCell ref="J117:J119"/>
    <mergeCell ref="K117:K119"/>
    <mergeCell ref="J105:J108"/>
    <mergeCell ref="K103:K104"/>
    <mergeCell ref="H1:J1"/>
    <mergeCell ref="A6:A7"/>
    <mergeCell ref="A10:A11"/>
    <mergeCell ref="B192:B193"/>
    <mergeCell ref="C192:C193"/>
    <mergeCell ref="C10:C11"/>
    <mergeCell ref="A8:A9"/>
    <mergeCell ref="A315:A318"/>
    <mergeCell ref="A229:A238"/>
    <mergeCell ref="C6:C9"/>
    <mergeCell ref="A30:A36"/>
    <mergeCell ref="B30:B36"/>
    <mergeCell ref="C30:C36"/>
    <mergeCell ref="A37:A43"/>
    <mergeCell ref="B37:B43"/>
    <mergeCell ref="C37:C43"/>
    <mergeCell ref="A44:A46"/>
    <mergeCell ref="B44:B46"/>
    <mergeCell ref="C44:C46"/>
    <mergeCell ref="A47:A48"/>
    <mergeCell ref="A201:A219"/>
    <mergeCell ref="B201:B207"/>
    <mergeCell ref="C201:C207"/>
    <mergeCell ref="A12:A13"/>
    <mergeCell ref="K12:K13"/>
    <mergeCell ref="K14:K15"/>
    <mergeCell ref="J12:J13"/>
    <mergeCell ref="I47:I48"/>
    <mergeCell ref="I201:I207"/>
    <mergeCell ref="I212:I215"/>
    <mergeCell ref="J212:J215"/>
    <mergeCell ref="J201:J207"/>
    <mergeCell ref="A161:A174"/>
    <mergeCell ref="B168:B172"/>
    <mergeCell ref="B189:B191"/>
    <mergeCell ref="C189:C191"/>
    <mergeCell ref="B184:B188"/>
    <mergeCell ref="C184:C188"/>
    <mergeCell ref="B175:B179"/>
    <mergeCell ref="B198:B200"/>
    <mergeCell ref="C198:C200"/>
    <mergeCell ref="K120:K122"/>
    <mergeCell ref="A14:A15"/>
    <mergeCell ref="I194:I197"/>
    <mergeCell ref="I158:I160"/>
    <mergeCell ref="B142:B144"/>
    <mergeCell ref="C123:C127"/>
    <mergeCell ref="C150:C152"/>
    <mergeCell ref="K139:K141"/>
    <mergeCell ref="K147:K149"/>
    <mergeCell ref="J153:J154"/>
    <mergeCell ref="K136:K138"/>
    <mergeCell ref="I95:I99"/>
    <mergeCell ref="I103:I104"/>
    <mergeCell ref="A239:A255"/>
    <mergeCell ref="B134:B135"/>
    <mergeCell ref="A324:A326"/>
    <mergeCell ref="J229:J230"/>
    <mergeCell ref="B229:B230"/>
    <mergeCell ref="I150:I152"/>
    <mergeCell ref="B180:B183"/>
    <mergeCell ref="C180:C183"/>
    <mergeCell ref="B103:B104"/>
    <mergeCell ref="C103:C104"/>
    <mergeCell ref="A256:A265"/>
    <mergeCell ref="K123:K127"/>
    <mergeCell ref="B216:B219"/>
    <mergeCell ref="C216:C219"/>
    <mergeCell ref="K194:K200"/>
    <mergeCell ref="C139:C141"/>
    <mergeCell ref="B194:B197"/>
    <mergeCell ref="D97:D98"/>
    <mergeCell ref="K95:K99"/>
    <mergeCell ref="J95:J99"/>
    <mergeCell ref="J103:J104"/>
    <mergeCell ref="K105:K108"/>
    <mergeCell ref="K109:K113"/>
    <mergeCell ref="K134:K135"/>
    <mergeCell ref="J123:J127"/>
    <mergeCell ref="I136:I138"/>
    <mergeCell ref="J136:J138"/>
    <mergeCell ref="J134:J135"/>
    <mergeCell ref="I120:I122"/>
    <mergeCell ref="J44:J46"/>
    <mergeCell ref="K239:K241"/>
    <mergeCell ref="K231:K232"/>
    <mergeCell ref="K173:K174"/>
    <mergeCell ref="J168:J172"/>
    <mergeCell ref="I231:I232"/>
    <mergeCell ref="I168:I172"/>
    <mergeCell ref="K168:K172"/>
    <mergeCell ref="J161:J167"/>
    <mergeCell ref="K161:K167"/>
    <mergeCell ref="J173:J174"/>
    <mergeCell ref="I175:I179"/>
    <mergeCell ref="J175:J179"/>
    <mergeCell ref="K175:K188"/>
    <mergeCell ref="I184:I188"/>
    <mergeCell ref="J184:J188"/>
    <mergeCell ref="J180:J183"/>
    <mergeCell ref="I180:I183"/>
    <mergeCell ref="J192:J193"/>
    <mergeCell ref="I198:I200"/>
    <mergeCell ref="J198:J200"/>
    <mergeCell ref="I236:I238"/>
    <mergeCell ref="I229:I230"/>
    <mergeCell ref="I233:I235"/>
    <mergeCell ref="B315:B318"/>
    <mergeCell ref="C315:C318"/>
    <mergeCell ref="A23:A29"/>
    <mergeCell ref="B83:B85"/>
    <mergeCell ref="C83:C85"/>
    <mergeCell ref="C158:C160"/>
    <mergeCell ref="A136:A146"/>
    <mergeCell ref="I83:I85"/>
    <mergeCell ref="A16:A19"/>
    <mergeCell ref="A52:A54"/>
    <mergeCell ref="A20:A22"/>
    <mergeCell ref="I37:I43"/>
    <mergeCell ref="I44:I46"/>
    <mergeCell ref="I16:I19"/>
    <mergeCell ref="B55:B57"/>
    <mergeCell ref="B86:B90"/>
    <mergeCell ref="A100:A104"/>
    <mergeCell ref="B123:B127"/>
    <mergeCell ref="B131:B133"/>
    <mergeCell ref="I173:I174"/>
    <mergeCell ref="I139:I141"/>
    <mergeCell ref="I153:I154"/>
    <mergeCell ref="I142:I144"/>
    <mergeCell ref="B47:B48"/>
    <mergeCell ref="K142:K144"/>
    <mergeCell ref="C153:C154"/>
    <mergeCell ref="I147:I149"/>
    <mergeCell ref="B173:B174"/>
    <mergeCell ref="B242:B244"/>
    <mergeCell ref="C242:C244"/>
    <mergeCell ref="C248:C251"/>
    <mergeCell ref="C245:C247"/>
    <mergeCell ref="K242:K244"/>
    <mergeCell ref="J242:J244"/>
    <mergeCell ref="K153:K154"/>
    <mergeCell ref="J150:J152"/>
    <mergeCell ref="J155:J157"/>
    <mergeCell ref="J158:J160"/>
    <mergeCell ref="I155:I157"/>
    <mergeCell ref="B208:B211"/>
    <mergeCell ref="C208:C211"/>
    <mergeCell ref="I208:I211"/>
    <mergeCell ref="J208:J211"/>
    <mergeCell ref="B212:B215"/>
    <mergeCell ref="C212:C215"/>
    <mergeCell ref="K201:K219"/>
    <mergeCell ref="K229:K230"/>
    <mergeCell ref="J16:J19"/>
    <mergeCell ref="J37:J43"/>
    <mergeCell ref="K37:K43"/>
    <mergeCell ref="I91:I94"/>
    <mergeCell ref="C134:C135"/>
    <mergeCell ref="C194:C197"/>
    <mergeCell ref="J194:J197"/>
    <mergeCell ref="I109:I113"/>
    <mergeCell ref="I117:I119"/>
    <mergeCell ref="J147:J149"/>
    <mergeCell ref="K16:K22"/>
    <mergeCell ref="I20:I22"/>
    <mergeCell ref="J20:J22"/>
    <mergeCell ref="C23:C29"/>
    <mergeCell ref="I23:I29"/>
    <mergeCell ref="J23:J29"/>
    <mergeCell ref="K23:K29"/>
    <mergeCell ref="C16:C22"/>
    <mergeCell ref="K100:K102"/>
    <mergeCell ref="C131:C133"/>
    <mergeCell ref="J131:J133"/>
    <mergeCell ref="C142:C144"/>
    <mergeCell ref="K150:K152"/>
    <mergeCell ref="I8:I9"/>
    <mergeCell ref="B12:B13"/>
    <mergeCell ref="C12:C13"/>
    <mergeCell ref="I12:I13"/>
    <mergeCell ref="B14:B15"/>
    <mergeCell ref="C14:C15"/>
    <mergeCell ref="I14:I15"/>
    <mergeCell ref="J14:J15"/>
    <mergeCell ref="I10:I11"/>
    <mergeCell ref="J10:J11"/>
    <mergeCell ref="B6:B9"/>
    <mergeCell ref="B10:B11"/>
    <mergeCell ref="C256:C257"/>
    <mergeCell ref="B260:B262"/>
    <mergeCell ref="K263:K265"/>
    <mergeCell ref="J260:J262"/>
    <mergeCell ref="K260:K262"/>
    <mergeCell ref="K258:K259"/>
    <mergeCell ref="C260:C262"/>
    <mergeCell ref="I260:I262"/>
    <mergeCell ref="J239:J241"/>
    <mergeCell ref="I239:I241"/>
    <mergeCell ref="I245:I247"/>
    <mergeCell ref="K248:K251"/>
    <mergeCell ref="J252:J254"/>
    <mergeCell ref="I242:I244"/>
    <mergeCell ref="B248:B251"/>
    <mergeCell ref="C258:C259"/>
    <mergeCell ref="I258:I259"/>
    <mergeCell ref="J258:J259"/>
    <mergeCell ref="A333:A334"/>
    <mergeCell ref="J335:J336"/>
    <mergeCell ref="K320:K323"/>
    <mergeCell ref="A320:A323"/>
    <mergeCell ref="C324:C326"/>
    <mergeCell ref="A331:A332"/>
    <mergeCell ref="B331:B332"/>
    <mergeCell ref="C331:C332"/>
    <mergeCell ref="I331:I332"/>
    <mergeCell ref="I329:I330"/>
    <mergeCell ref="C327:C328"/>
    <mergeCell ref="I327:I328"/>
    <mergeCell ref="B327:B330"/>
    <mergeCell ref="K324:K326"/>
    <mergeCell ref="B320:B323"/>
    <mergeCell ref="C320:C323"/>
    <mergeCell ref="I320:I323"/>
    <mergeCell ref="J320:J323"/>
    <mergeCell ref="C329:C330"/>
    <mergeCell ref="J329:J330"/>
    <mergeCell ref="B324:B326"/>
    <mergeCell ref="A327:A328"/>
    <mergeCell ref="A329:A330"/>
    <mergeCell ref="I100:I102"/>
    <mergeCell ref="I216:I219"/>
    <mergeCell ref="J216:J219"/>
    <mergeCell ref="J114:J116"/>
    <mergeCell ref="C231:C232"/>
    <mergeCell ref="A67:A76"/>
    <mergeCell ref="A77:A82"/>
    <mergeCell ref="A86:A99"/>
    <mergeCell ref="I123:I127"/>
    <mergeCell ref="J231:J232"/>
    <mergeCell ref="A83:A85"/>
    <mergeCell ref="H97:H98"/>
    <mergeCell ref="B91:B94"/>
    <mergeCell ref="C91:C94"/>
    <mergeCell ref="B105:B108"/>
    <mergeCell ref="C105:C108"/>
    <mergeCell ref="A155:A160"/>
    <mergeCell ref="A105:A108"/>
    <mergeCell ref="A49:A51"/>
    <mergeCell ref="I58:I60"/>
    <mergeCell ref="J58:J60"/>
    <mergeCell ref="K58:K60"/>
    <mergeCell ref="A58:A60"/>
    <mergeCell ref="K61:K63"/>
    <mergeCell ref="A61:A63"/>
    <mergeCell ref="K55:K57"/>
    <mergeCell ref="A55:A57"/>
    <mergeCell ref="K52:K54"/>
    <mergeCell ref="B52:B54"/>
    <mergeCell ref="C52:C54"/>
    <mergeCell ref="I52:I54"/>
    <mergeCell ref="J52:J54"/>
    <mergeCell ref="I49:I51"/>
    <mergeCell ref="J49:J51"/>
    <mergeCell ref="C55:C57"/>
    <mergeCell ref="I55:I57"/>
    <mergeCell ref="J55:J57"/>
    <mergeCell ref="A344:A346"/>
    <mergeCell ref="I256:I257"/>
    <mergeCell ref="J256:J257"/>
    <mergeCell ref="A337:A340"/>
    <mergeCell ref="A341:A343"/>
    <mergeCell ref="J341:J343"/>
    <mergeCell ref="J327:J328"/>
    <mergeCell ref="K337:K343"/>
    <mergeCell ref="I341:I343"/>
    <mergeCell ref="B337:B343"/>
    <mergeCell ref="I337:I340"/>
    <mergeCell ref="B335:B336"/>
    <mergeCell ref="C335:C336"/>
    <mergeCell ref="I335:I336"/>
    <mergeCell ref="A335:A336"/>
    <mergeCell ref="C333:C334"/>
    <mergeCell ref="B333:B334"/>
    <mergeCell ref="I315:I318"/>
    <mergeCell ref="I324:I326"/>
    <mergeCell ref="J324:J326"/>
    <mergeCell ref="K256:K257"/>
    <mergeCell ref="I263:I265"/>
    <mergeCell ref="J263:J265"/>
    <mergeCell ref="B258:B259"/>
    <mergeCell ref="A350:A352"/>
    <mergeCell ref="B353:B355"/>
    <mergeCell ref="C353:C355"/>
    <mergeCell ref="I353:I355"/>
    <mergeCell ref="K353:K355"/>
    <mergeCell ref="A353:A355"/>
    <mergeCell ref="B347:B349"/>
    <mergeCell ref="C347:C349"/>
    <mergeCell ref="I347:I349"/>
    <mergeCell ref="J347:J349"/>
    <mergeCell ref="K347:K349"/>
    <mergeCell ref="A347:A349"/>
    <mergeCell ref="A359:A361"/>
    <mergeCell ref="J71:J73"/>
    <mergeCell ref="B64:B66"/>
    <mergeCell ref="C64:C66"/>
    <mergeCell ref="I64:I66"/>
    <mergeCell ref="J64:J66"/>
    <mergeCell ref="K71:K73"/>
    <mergeCell ref="B67:B70"/>
    <mergeCell ref="C67:C70"/>
    <mergeCell ref="I67:I70"/>
    <mergeCell ref="J67:J70"/>
    <mergeCell ref="K67:K70"/>
    <mergeCell ref="B71:B73"/>
    <mergeCell ref="C71:C73"/>
    <mergeCell ref="I71:I73"/>
    <mergeCell ref="B356:B358"/>
    <mergeCell ref="C356:C358"/>
    <mergeCell ref="I356:I358"/>
    <mergeCell ref="J356:J358"/>
    <mergeCell ref="K356:K358"/>
    <mergeCell ref="A356:A358"/>
    <mergeCell ref="K64:K66"/>
    <mergeCell ref="C100:C102"/>
    <mergeCell ref="A64:A66"/>
    <mergeCell ref="J353:J355"/>
    <mergeCell ref="C229:C230"/>
    <mergeCell ref="C175:C179"/>
    <mergeCell ref="C86:C90"/>
    <mergeCell ref="B95:B99"/>
    <mergeCell ref="C95:C99"/>
    <mergeCell ref="J337:J340"/>
    <mergeCell ref="C337:C343"/>
    <mergeCell ref="K359:K361"/>
    <mergeCell ref="C350:C352"/>
    <mergeCell ref="I350:I352"/>
    <mergeCell ref="J350:J352"/>
    <mergeCell ref="K350:K352"/>
    <mergeCell ref="B344:B346"/>
    <mergeCell ref="C344:C346"/>
    <mergeCell ref="I344:I346"/>
    <mergeCell ref="J344:J346"/>
    <mergeCell ref="K344:K346"/>
    <mergeCell ref="C236:C238"/>
    <mergeCell ref="B231:B232"/>
    <mergeCell ref="I192:I193"/>
    <mergeCell ref="B158:B160"/>
    <mergeCell ref="I134:I135"/>
    <mergeCell ref="C173:C174"/>
    <mergeCell ref="B359:B361"/>
    <mergeCell ref="C359:C361"/>
    <mergeCell ref="J61:J63"/>
    <mergeCell ref="I359:I361"/>
    <mergeCell ref="J359:J361"/>
    <mergeCell ref="B61:B63"/>
    <mergeCell ref="C61:C63"/>
    <mergeCell ref="I61:I63"/>
    <mergeCell ref="B74:B76"/>
    <mergeCell ref="C74:C76"/>
    <mergeCell ref="I74:I76"/>
    <mergeCell ref="J74:J76"/>
    <mergeCell ref="B80:B82"/>
    <mergeCell ref="C80:C82"/>
    <mergeCell ref="I80:I82"/>
    <mergeCell ref="J80:J82"/>
    <mergeCell ref="J77:J79"/>
    <mergeCell ref="I77:I79"/>
    <mergeCell ref="B350:B352"/>
    <mergeCell ref="I131:I133"/>
    <mergeCell ref="B161:B167"/>
    <mergeCell ref="C161:C167"/>
    <mergeCell ref="I161:I167"/>
    <mergeCell ref="B245:B247"/>
    <mergeCell ref="B49:B51"/>
    <mergeCell ref="C49:C51"/>
    <mergeCell ref="B77:B79"/>
    <mergeCell ref="C77:C79"/>
    <mergeCell ref="B16:B22"/>
    <mergeCell ref="B58:B60"/>
    <mergeCell ref="C58:C60"/>
    <mergeCell ref="B155:B157"/>
    <mergeCell ref="C155:C157"/>
    <mergeCell ref="C109:C113"/>
    <mergeCell ref="B120:B122"/>
    <mergeCell ref="B23:B29"/>
    <mergeCell ref="C47:C48"/>
    <mergeCell ref="B263:B265"/>
    <mergeCell ref="C263:C265"/>
    <mergeCell ref="B256:B257"/>
    <mergeCell ref="B252:B254"/>
    <mergeCell ref="C252:C254"/>
    <mergeCell ref="D1:E1"/>
    <mergeCell ref="B239:B241"/>
    <mergeCell ref="C239:C241"/>
    <mergeCell ref="C120:C122"/>
    <mergeCell ref="B117:B119"/>
    <mergeCell ref="B233:B235"/>
    <mergeCell ref="C233:C235"/>
    <mergeCell ref="B153:B154"/>
    <mergeCell ref="C117:C119"/>
    <mergeCell ref="D93:D94"/>
    <mergeCell ref="B147:B149"/>
    <mergeCell ref="C147:C149"/>
    <mergeCell ref="B136:B138"/>
    <mergeCell ref="C136:C138"/>
    <mergeCell ref="B236:B238"/>
    <mergeCell ref="B139:B141"/>
    <mergeCell ref="B150:B152"/>
    <mergeCell ref="B100:B102"/>
    <mergeCell ref="B109:B113"/>
    <mergeCell ref="A194:A200"/>
    <mergeCell ref="A109:A122"/>
    <mergeCell ref="A123:A135"/>
    <mergeCell ref="A175:A188"/>
    <mergeCell ref="A189:A193"/>
    <mergeCell ref="B114:B116"/>
    <mergeCell ref="C114:C116"/>
    <mergeCell ref="I114:I116"/>
    <mergeCell ref="B128:B130"/>
    <mergeCell ref="C128:C130"/>
    <mergeCell ref="I128:I130"/>
    <mergeCell ref="A147:A154"/>
    <mergeCell ref="C168:C172"/>
    <mergeCell ref="B280:B282"/>
    <mergeCell ref="C280:C282"/>
    <mergeCell ref="I280:I282"/>
    <mergeCell ref="J280:J282"/>
    <mergeCell ref="B266:B271"/>
    <mergeCell ref="C266:C271"/>
    <mergeCell ref="I266:I271"/>
    <mergeCell ref="J266:J271"/>
    <mergeCell ref="B272:B274"/>
    <mergeCell ref="B275:B279"/>
    <mergeCell ref="C275:C279"/>
    <mergeCell ref="I275:I279"/>
    <mergeCell ref="J275:J279"/>
    <mergeCell ref="I248:I251"/>
    <mergeCell ref="J236:J238"/>
    <mergeCell ref="K236:K238"/>
    <mergeCell ref="K233:K235"/>
    <mergeCell ref="I252:I254"/>
    <mergeCell ref="J248:J251"/>
    <mergeCell ref="K252:K254"/>
    <mergeCell ref="J245:J247"/>
    <mergeCell ref="K245:K247"/>
    <mergeCell ref="J233:J235"/>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41" fitToHeight="0" orientation="landscape" r:id="rId1"/>
  <headerFooter alignWithMargins="0"/>
  <rowBreaks count="4" manualBreakCount="4">
    <brk id="352" max="16383" man="1"/>
    <brk id="85" max="16383" man="1"/>
    <brk id="135" max="16383" man="1"/>
    <brk id="226"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A8" sqref="A8"/>
    </sheetView>
  </sheetViews>
  <sheetFormatPr defaultRowHeight="13.5"/>
  <cols>
    <col min="1" max="1" width="48" customWidth="1"/>
    <col min="2" max="2" width="21.5" customWidth="1"/>
    <col min="3" max="3" width="31.375" bestFit="1" customWidth="1"/>
    <col min="4" max="4" width="38.25" bestFit="1" customWidth="1"/>
  </cols>
  <sheetData>
    <row r="1" spans="1:12" s="1178" customFormat="1" ht="69.75" customHeight="1">
      <c r="A1" s="1480" t="s">
        <v>8247</v>
      </c>
      <c r="B1" s="1416" t="s">
        <v>3690</v>
      </c>
      <c r="C1" s="1413" t="s">
        <v>3613</v>
      </c>
      <c r="D1" s="1285"/>
      <c r="E1" s="1285"/>
      <c r="F1" s="1179"/>
      <c r="G1" s="1179"/>
      <c r="H1" s="1179"/>
      <c r="I1" s="1179"/>
      <c r="J1" s="1179"/>
      <c r="K1" s="1179"/>
      <c r="L1" s="1180"/>
    </row>
    <row r="2" spans="1:12" ht="38.25" customHeight="1">
      <c r="A2" s="1280" t="s">
        <v>3129</v>
      </c>
    </row>
    <row r="3" spans="1:12" ht="38.25" customHeight="1">
      <c r="A3" s="1280" t="s">
        <v>6417</v>
      </c>
      <c r="C3" s="1495" t="s">
        <v>8327</v>
      </c>
    </row>
    <row r="4" spans="1:12" ht="38.25" customHeight="1">
      <c r="A4" s="1280" t="s">
        <v>8066</v>
      </c>
    </row>
    <row r="5" spans="1:12" ht="38.25" customHeight="1">
      <c r="A5" s="1280" t="s">
        <v>8065</v>
      </c>
    </row>
    <row r="6" spans="1:12" ht="38.25" customHeight="1">
      <c r="A6" s="1280" t="s">
        <v>672</v>
      </c>
    </row>
    <row r="7" spans="1:12" ht="38.25" customHeight="1">
      <c r="A7" s="1479" t="s">
        <v>8067</v>
      </c>
    </row>
    <row r="8" spans="1:12" ht="38.25" customHeight="1">
      <c r="A8" s="1479" t="s">
        <v>8126</v>
      </c>
    </row>
    <row r="9" spans="1:12" ht="53.25" customHeight="1"/>
  </sheetData>
  <phoneticPr fontId="3"/>
  <hyperlinks>
    <hyperlink ref="B1" location="'表紙　ハイパーリンク'!A1" display="表紙　ハイパーリンク"/>
    <hyperlink ref="A5" location="'小児科　生物学的製剤 '!A1" display="小児科"/>
    <hyperlink ref="A4" location="'消化器・肝臓内科　生物学的製剤'!A1" display="消化器・肝臓内科"/>
    <hyperlink ref="A7" location="'整形外科　生物学的製剤'!A1" display="整形外科"/>
    <hyperlink ref="C1:E1" location="体表面積と腎機能等の計算シート!A1" display="体表面積と腎機能等の計算シート"/>
    <hyperlink ref="A2" location="'眼科　生物学的製剤'!A1" display="眼科"/>
    <hyperlink ref="A8" location="'皮膚科　生物学的製剤'!A1" display="皮膚科"/>
    <hyperlink ref="A3" location="'血液内科　生物学的製剤'!A1" display="血液内科"/>
    <hyperlink ref="A6" location="'腎臓・リウマチ内科　生物学的製剤'!A1" display="腎臓・リウマチ内科"/>
    <hyperlink ref="C3" location="'生物学的製剤　一覧　修正版'!A1" display="'生物学的製剤　一覧　修正版'!A1"/>
  </hyperlinks>
  <pageMargins left="0.7" right="0.7" top="0.75" bottom="0.75" header="0.3" footer="0.3"/>
  <pageSetup paperSize="9" orientation="portrait"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0" zoomScaleNormal="70" workbookViewId="0">
      <selection activeCell="X28" sqref="X28"/>
    </sheetView>
  </sheetViews>
  <sheetFormatPr defaultRowHeight="14.25"/>
  <cols>
    <col min="1" max="1" width="20.5" style="1431" bestFit="1" customWidth="1"/>
    <col min="2" max="2" width="10.5" style="1431" bestFit="1" customWidth="1"/>
    <col min="3" max="3" width="10.5" style="1430" bestFit="1" customWidth="1"/>
    <col min="4" max="4" width="11.375" style="1430" bestFit="1" customWidth="1"/>
    <col min="5" max="6" width="10.5" style="1430" bestFit="1" customWidth="1"/>
    <col min="7" max="7" width="8.5" style="1430" bestFit="1" customWidth="1"/>
    <col min="8" max="8" width="6" style="1430" bestFit="1" customWidth="1"/>
    <col min="9" max="9" width="7.5" style="1430" bestFit="1" customWidth="1"/>
    <col min="10" max="10" width="11" style="1431" bestFit="1" customWidth="1"/>
    <col min="11" max="11" width="13" style="1431" bestFit="1" customWidth="1"/>
    <col min="12" max="12" width="11" style="1431" bestFit="1" customWidth="1"/>
    <col min="13" max="13" width="13" style="1431" bestFit="1" customWidth="1"/>
    <col min="14" max="16384" width="9" style="1431"/>
  </cols>
  <sheetData>
    <row r="1" spans="1:11" ht="33.75" customHeight="1">
      <c r="A1" s="2124" t="s">
        <v>8152</v>
      </c>
      <c r="B1" s="2124"/>
      <c r="C1" s="2124"/>
      <c r="D1" s="2124"/>
      <c r="E1" s="2124"/>
      <c r="F1" s="2124"/>
      <c r="G1" s="2124"/>
      <c r="H1" s="2124"/>
    </row>
    <row r="2" spans="1:11" ht="21" customHeight="1">
      <c r="A2" s="2125" t="s">
        <v>8068</v>
      </c>
      <c r="B2" s="2125"/>
      <c r="C2" s="2125"/>
      <c r="D2" s="2125"/>
      <c r="E2" s="2125"/>
      <c r="F2" s="2125"/>
      <c r="G2" s="2125"/>
      <c r="H2" s="2125"/>
      <c r="I2" s="1432"/>
    </row>
    <row r="3" spans="1:11" ht="28.5">
      <c r="A3" s="1433" t="s">
        <v>8069</v>
      </c>
      <c r="B3" s="1434" t="s">
        <v>8070</v>
      </c>
      <c r="C3" s="1434" t="s">
        <v>8077</v>
      </c>
      <c r="D3" s="1450" t="s">
        <v>8071</v>
      </c>
      <c r="E3" s="1451" t="s">
        <v>8072</v>
      </c>
      <c r="F3" s="1453" t="s">
        <v>8074</v>
      </c>
      <c r="G3" s="1452" t="s">
        <v>8073</v>
      </c>
      <c r="H3" s="1454" t="s">
        <v>8076</v>
      </c>
      <c r="I3" s="1449" t="s">
        <v>8075</v>
      </c>
      <c r="J3" s="1455" t="s">
        <v>8095</v>
      </c>
      <c r="K3" s="1435" t="s">
        <v>8105</v>
      </c>
    </row>
    <row r="4" spans="1:11">
      <c r="A4" s="1436" t="s">
        <v>8078</v>
      </c>
      <c r="B4" s="1435" t="s">
        <v>8079</v>
      </c>
      <c r="C4" s="1435" t="s">
        <v>8081</v>
      </c>
      <c r="D4" s="1435" t="s">
        <v>8080</v>
      </c>
      <c r="E4" s="1435" t="s">
        <v>8080</v>
      </c>
      <c r="F4" s="1435"/>
      <c r="G4" s="1435"/>
      <c r="H4" s="1435"/>
      <c r="I4" s="1435"/>
      <c r="J4" s="1433"/>
      <c r="K4" s="1433"/>
    </row>
    <row r="5" spans="1:11">
      <c r="A5" s="1433" t="s">
        <v>8082</v>
      </c>
      <c r="B5" s="1435" t="s">
        <v>8079</v>
      </c>
      <c r="C5" s="1435" t="s">
        <v>8081</v>
      </c>
      <c r="D5" s="1435"/>
      <c r="E5" s="1435"/>
      <c r="F5" s="1437" t="s">
        <v>8083</v>
      </c>
      <c r="G5" s="1435" t="s">
        <v>8080</v>
      </c>
      <c r="H5" s="1435"/>
      <c r="I5" s="1435"/>
      <c r="J5" s="1433"/>
      <c r="K5" s="1433"/>
    </row>
    <row r="6" spans="1:11" ht="28.5">
      <c r="A6" s="1438" t="s">
        <v>8084</v>
      </c>
      <c r="B6" s="1435" t="s">
        <v>8079</v>
      </c>
      <c r="C6" s="1435" t="s">
        <v>8153</v>
      </c>
      <c r="D6" s="1435"/>
      <c r="E6" s="1435"/>
      <c r="F6" s="1439"/>
      <c r="G6" s="1437" t="s">
        <v>8083</v>
      </c>
      <c r="H6" s="1435"/>
      <c r="I6" s="1435"/>
      <c r="J6" s="1433"/>
      <c r="K6" s="1433"/>
    </row>
    <row r="7" spans="1:11">
      <c r="A7" s="1433" t="s">
        <v>8085</v>
      </c>
      <c r="B7" s="1435" t="s">
        <v>8079</v>
      </c>
      <c r="C7" s="1435" t="s">
        <v>8081</v>
      </c>
      <c r="D7" s="1437" t="s">
        <v>8083</v>
      </c>
      <c r="E7" s="1437" t="s">
        <v>8083</v>
      </c>
      <c r="F7" s="1435"/>
      <c r="G7" s="1435"/>
      <c r="H7" s="1435"/>
      <c r="I7" s="1435"/>
      <c r="J7" s="1433"/>
      <c r="K7" s="1433"/>
    </row>
    <row r="8" spans="1:11">
      <c r="A8" s="1433" t="s">
        <v>8086</v>
      </c>
      <c r="B8" s="1435" t="s">
        <v>8079</v>
      </c>
      <c r="C8" s="1435" t="s">
        <v>8081</v>
      </c>
      <c r="D8" s="1435"/>
      <c r="E8" s="1435"/>
      <c r="F8" s="1437" t="s">
        <v>8083</v>
      </c>
      <c r="G8" s="1437" t="s">
        <v>8083</v>
      </c>
      <c r="H8" s="1435"/>
      <c r="I8" s="1435"/>
      <c r="J8" s="1433"/>
      <c r="K8" s="1433"/>
    </row>
    <row r="9" spans="1:11">
      <c r="A9" s="1433" t="s">
        <v>8087</v>
      </c>
      <c r="B9" s="1435" t="s">
        <v>8079</v>
      </c>
      <c r="C9" s="1435" t="s">
        <v>8081</v>
      </c>
      <c r="D9" s="1435"/>
      <c r="E9" s="1435"/>
      <c r="F9" s="1435"/>
      <c r="G9" s="1435"/>
      <c r="H9" s="1435" t="s">
        <v>8080</v>
      </c>
      <c r="I9" s="1435"/>
      <c r="J9" s="1433"/>
      <c r="K9" s="1433"/>
    </row>
    <row r="10" spans="1:11">
      <c r="A10" s="1433" t="s">
        <v>8088</v>
      </c>
      <c r="B10" s="1435" t="s">
        <v>8079</v>
      </c>
      <c r="C10" s="1435" t="s">
        <v>8081</v>
      </c>
      <c r="D10" s="1435"/>
      <c r="E10" s="1435"/>
      <c r="F10" s="1435"/>
      <c r="G10" s="1435"/>
      <c r="H10" s="1435" t="s">
        <v>8080</v>
      </c>
      <c r="I10" s="1435"/>
      <c r="J10" s="1433"/>
      <c r="K10" s="1433"/>
    </row>
    <row r="11" spans="1:11">
      <c r="A11" s="1433" t="s">
        <v>8089</v>
      </c>
      <c r="B11" s="1435" t="s">
        <v>8079</v>
      </c>
      <c r="C11" s="1435" t="s">
        <v>8081</v>
      </c>
      <c r="D11" s="1435"/>
      <c r="E11" s="1435"/>
      <c r="F11" s="1435"/>
      <c r="G11" s="1435"/>
      <c r="H11" s="1435" t="s">
        <v>8080</v>
      </c>
      <c r="I11" s="1435"/>
      <c r="J11" s="1433"/>
      <c r="K11" s="1433"/>
    </row>
    <row r="12" spans="1:11">
      <c r="A12" s="1433" t="s">
        <v>8090</v>
      </c>
      <c r="B12" s="1435" t="s">
        <v>8079</v>
      </c>
      <c r="C12" s="1435" t="s">
        <v>8081</v>
      </c>
      <c r="D12" s="1435"/>
      <c r="E12" s="1435"/>
      <c r="F12" s="1439"/>
      <c r="G12" s="1435"/>
      <c r="H12" s="1435" t="s">
        <v>8080</v>
      </c>
      <c r="I12" s="1435"/>
      <c r="J12" s="1433"/>
      <c r="K12" s="1433"/>
    </row>
    <row r="13" spans="1:11" ht="28.5">
      <c r="A13" s="1440" t="s">
        <v>8091</v>
      </c>
      <c r="B13" s="1435" t="s">
        <v>8092</v>
      </c>
      <c r="C13" s="1435" t="s">
        <v>8081</v>
      </c>
      <c r="D13" s="1435"/>
      <c r="E13" s="1435"/>
      <c r="F13" s="1435"/>
      <c r="G13" s="1435"/>
      <c r="H13" s="1435"/>
      <c r="I13" s="1435" t="s">
        <v>8080</v>
      </c>
      <c r="J13" s="1433"/>
      <c r="K13" s="1433"/>
    </row>
    <row r="14" spans="1:11">
      <c r="A14" s="1440" t="s">
        <v>8093</v>
      </c>
      <c r="B14" s="1435" t="s">
        <v>8092</v>
      </c>
      <c r="C14" s="1435" t="s">
        <v>8153</v>
      </c>
      <c r="D14" s="1435"/>
      <c r="E14" s="1435"/>
      <c r="F14" s="1435"/>
      <c r="G14" s="1435"/>
      <c r="H14" s="1435"/>
      <c r="I14" s="1435"/>
      <c r="J14" s="1433"/>
      <c r="K14" s="1433"/>
    </row>
    <row r="16" spans="1:11" ht="21" customHeight="1">
      <c r="A16" s="2125" t="s">
        <v>8094</v>
      </c>
      <c r="B16" s="2125"/>
      <c r="C16" s="2125"/>
      <c r="D16" s="2125"/>
      <c r="E16" s="2125"/>
      <c r="F16" s="2125"/>
      <c r="G16" s="2125"/>
      <c r="H16" s="2125"/>
      <c r="I16" s="1441"/>
    </row>
    <row r="17" spans="1:11" ht="28.5">
      <c r="A17" s="1433" t="s">
        <v>8069</v>
      </c>
      <c r="B17" s="1434" t="s">
        <v>8070</v>
      </c>
      <c r="C17" s="1434" t="s">
        <v>8077</v>
      </c>
      <c r="D17" s="1450" t="s">
        <v>8071</v>
      </c>
      <c r="E17" s="1451" t="s">
        <v>8072</v>
      </c>
      <c r="F17" s="1453" t="s">
        <v>8074</v>
      </c>
      <c r="G17" s="1452" t="s">
        <v>8073</v>
      </c>
      <c r="H17" s="1454" t="s">
        <v>8076</v>
      </c>
      <c r="I17" s="1449" t="s">
        <v>8075</v>
      </c>
      <c r="J17" s="1455" t="s">
        <v>8095</v>
      </c>
      <c r="K17" s="1435" t="s">
        <v>8105</v>
      </c>
    </row>
    <row r="18" spans="1:11">
      <c r="A18" s="1433" t="s">
        <v>8078</v>
      </c>
      <c r="B18" s="1435" t="s">
        <v>8079</v>
      </c>
      <c r="C18" s="1456"/>
      <c r="D18" s="1435" t="s">
        <v>8080</v>
      </c>
      <c r="E18" s="1435" t="s">
        <v>8080</v>
      </c>
      <c r="F18" s="1435"/>
      <c r="G18" s="1435"/>
      <c r="H18" s="1435"/>
      <c r="I18" s="1435"/>
      <c r="J18" s="1435"/>
      <c r="K18" s="1433"/>
    </row>
    <row r="19" spans="1:11" ht="28.5">
      <c r="A19" s="1440" t="s">
        <v>8096</v>
      </c>
      <c r="B19" s="1435" t="s">
        <v>8079</v>
      </c>
      <c r="C19" s="1456"/>
      <c r="D19" s="1435"/>
      <c r="E19" s="1437" t="s">
        <v>8083</v>
      </c>
      <c r="F19" s="1437" t="s">
        <v>8083</v>
      </c>
      <c r="G19" s="1435"/>
      <c r="H19" s="1435"/>
      <c r="I19" s="1435"/>
      <c r="J19" s="1435"/>
      <c r="K19" s="1433"/>
    </row>
    <row r="20" spans="1:11">
      <c r="A20" s="1433" t="s">
        <v>8097</v>
      </c>
      <c r="B20" s="1435" t="s">
        <v>8079</v>
      </c>
      <c r="C20" s="1456"/>
      <c r="D20" s="1435"/>
      <c r="E20" s="1437" t="s">
        <v>8083</v>
      </c>
      <c r="F20" s="1437" t="s">
        <v>8083</v>
      </c>
      <c r="G20" s="1435"/>
      <c r="H20" s="1435"/>
      <c r="I20" s="1435"/>
      <c r="J20" s="1435"/>
      <c r="K20" s="1433"/>
    </row>
    <row r="21" spans="1:11" ht="15.75" customHeight="1">
      <c r="A21" s="1433" t="s">
        <v>8098</v>
      </c>
      <c r="B21" s="1435" t="s">
        <v>8079</v>
      </c>
      <c r="C21" s="1456"/>
      <c r="D21" s="1435"/>
      <c r="E21" s="1435"/>
      <c r="F21" s="1435"/>
      <c r="G21" s="1435"/>
      <c r="H21" s="1435"/>
      <c r="I21" s="1435"/>
      <c r="J21" s="1435" t="s">
        <v>8080</v>
      </c>
      <c r="K21" s="1433"/>
    </row>
    <row r="22" spans="1:11">
      <c r="A22" s="1440" t="s">
        <v>8099</v>
      </c>
      <c r="B22" s="1434" t="s">
        <v>8092</v>
      </c>
      <c r="C22" s="1456"/>
      <c r="D22" s="1437" t="s">
        <v>8083</v>
      </c>
      <c r="E22" s="1435"/>
      <c r="F22" s="1435"/>
      <c r="G22" s="1435"/>
      <c r="H22" s="1435"/>
      <c r="I22" s="1435"/>
      <c r="J22" s="1435"/>
      <c r="K22" s="1433"/>
    </row>
    <row r="23" spans="1:11">
      <c r="A23" s="1440" t="s">
        <v>8100</v>
      </c>
      <c r="B23" s="1434" t="s">
        <v>8092</v>
      </c>
      <c r="C23" s="1456"/>
      <c r="D23" s="1435"/>
      <c r="E23" s="1435"/>
      <c r="F23" s="1435"/>
      <c r="G23" s="1435"/>
      <c r="H23" s="1435"/>
      <c r="I23" s="1435"/>
      <c r="J23" s="1435"/>
      <c r="K23" s="1433"/>
    </row>
    <row r="24" spans="1:11">
      <c r="I24" s="1442"/>
    </row>
    <row r="25" spans="1:11">
      <c r="A25" s="2123" t="s">
        <v>8101</v>
      </c>
      <c r="B25" s="2123"/>
      <c r="C25" s="2123"/>
      <c r="D25" s="2123"/>
      <c r="E25" s="2123"/>
      <c r="F25" s="2123"/>
      <c r="G25" s="2123"/>
      <c r="H25" s="2123"/>
      <c r="I25" s="1442"/>
    </row>
    <row r="26" spans="1:11" ht="28.5">
      <c r="A26" s="1433" t="s">
        <v>8069</v>
      </c>
      <c r="B26" s="1434" t="s">
        <v>8070</v>
      </c>
      <c r="C26" s="1434" t="s">
        <v>8077</v>
      </c>
      <c r="D26" s="1450" t="s">
        <v>8071</v>
      </c>
      <c r="E26" s="1451" t="s">
        <v>8072</v>
      </c>
      <c r="F26" s="1453" t="s">
        <v>8074</v>
      </c>
      <c r="G26" s="1452" t="s">
        <v>8073</v>
      </c>
      <c r="H26" s="1454" t="s">
        <v>8076</v>
      </c>
      <c r="I26" s="1449" t="s">
        <v>8075</v>
      </c>
      <c r="J26" s="1455" t="s">
        <v>8095</v>
      </c>
      <c r="K26" s="1435" t="s">
        <v>8105</v>
      </c>
    </row>
    <row r="27" spans="1:11">
      <c r="A27" s="1433" t="s">
        <v>8102</v>
      </c>
      <c r="B27" s="1435" t="s">
        <v>8079</v>
      </c>
      <c r="C27" s="1456"/>
      <c r="D27" s="1435" t="s">
        <v>8080</v>
      </c>
      <c r="E27" s="1435" t="s">
        <v>8080</v>
      </c>
      <c r="F27" s="1435"/>
      <c r="G27" s="1435"/>
      <c r="H27" s="1435"/>
      <c r="I27" s="1435"/>
      <c r="J27" s="1433"/>
      <c r="K27" s="1433"/>
    </row>
    <row r="28" spans="1:11" ht="28.5">
      <c r="A28" s="1440" t="s">
        <v>8103</v>
      </c>
      <c r="B28" s="1434" t="s">
        <v>8079</v>
      </c>
      <c r="C28" s="1456"/>
      <c r="D28" s="1435"/>
      <c r="E28" s="1435"/>
      <c r="F28" s="1437" t="s">
        <v>8083</v>
      </c>
      <c r="G28" s="1435"/>
      <c r="H28" s="1435"/>
      <c r="I28" s="1434"/>
      <c r="J28" s="1433"/>
      <c r="K28" s="1433"/>
    </row>
    <row r="29" spans="1:11">
      <c r="B29" s="1430"/>
      <c r="I29" s="1442"/>
    </row>
    <row r="30" spans="1:11">
      <c r="A30" s="2123" t="s">
        <v>8104</v>
      </c>
      <c r="B30" s="2123"/>
      <c r="C30" s="2123"/>
      <c r="D30" s="2123"/>
      <c r="E30" s="2123"/>
      <c r="F30" s="2123"/>
      <c r="G30" s="2123"/>
      <c r="H30" s="2123"/>
      <c r="I30" s="1442"/>
    </row>
    <row r="31" spans="1:11" ht="28.5">
      <c r="A31" s="1433" t="s">
        <v>8069</v>
      </c>
      <c r="B31" s="1434" t="s">
        <v>8070</v>
      </c>
      <c r="C31" s="1434" t="s">
        <v>8077</v>
      </c>
      <c r="D31" s="1450" t="s">
        <v>8071</v>
      </c>
      <c r="E31" s="1451" t="s">
        <v>8072</v>
      </c>
      <c r="F31" s="1453" t="s">
        <v>8074</v>
      </c>
      <c r="G31" s="1452" t="s">
        <v>8073</v>
      </c>
      <c r="H31" s="1454" t="s">
        <v>8076</v>
      </c>
      <c r="I31" s="1449" t="s">
        <v>8075</v>
      </c>
      <c r="J31" s="1455" t="s">
        <v>8095</v>
      </c>
      <c r="K31" s="1435" t="s">
        <v>8105</v>
      </c>
    </row>
    <row r="32" spans="1:11">
      <c r="A32" s="1433" t="s">
        <v>8106</v>
      </c>
      <c r="B32" s="1435" t="s">
        <v>8079</v>
      </c>
      <c r="C32" s="1456"/>
      <c r="D32" s="1435"/>
      <c r="E32" s="1435"/>
      <c r="F32" s="1435"/>
      <c r="G32" s="1435"/>
      <c r="H32" s="1435"/>
      <c r="I32" s="1435"/>
      <c r="J32" s="1433"/>
      <c r="K32" s="1435"/>
    </row>
    <row r="33" spans="1:11">
      <c r="B33" s="1430"/>
      <c r="I33" s="1442"/>
    </row>
    <row r="34" spans="1:11">
      <c r="A34" s="2123" t="s">
        <v>8107</v>
      </c>
      <c r="B34" s="2123"/>
      <c r="C34" s="2123"/>
      <c r="D34" s="2123"/>
      <c r="E34" s="2123"/>
      <c r="F34" s="2123"/>
      <c r="G34" s="2123"/>
      <c r="H34" s="2123"/>
      <c r="I34" s="1442"/>
    </row>
    <row r="35" spans="1:11" ht="28.5">
      <c r="A35" s="1433" t="s">
        <v>8069</v>
      </c>
      <c r="B35" s="1434" t="s">
        <v>8070</v>
      </c>
      <c r="C35" s="1434" t="s">
        <v>8077</v>
      </c>
      <c r="D35" s="1450" t="s">
        <v>8071</v>
      </c>
      <c r="E35" s="1451" t="s">
        <v>8072</v>
      </c>
      <c r="F35" s="1453" t="s">
        <v>8074</v>
      </c>
      <c r="G35" s="1452" t="s">
        <v>8073</v>
      </c>
      <c r="H35" s="1454" t="s">
        <v>8076</v>
      </c>
      <c r="I35" s="1449" t="s">
        <v>8075</v>
      </c>
      <c r="J35" s="1455" t="s">
        <v>8095</v>
      </c>
      <c r="K35" s="1435" t="s">
        <v>8105</v>
      </c>
    </row>
    <row r="36" spans="1:11">
      <c r="A36" s="1433" t="s">
        <v>8108</v>
      </c>
      <c r="B36" s="1435" t="s">
        <v>8079</v>
      </c>
      <c r="C36" s="1456"/>
      <c r="D36" s="1437" t="s">
        <v>8083</v>
      </c>
      <c r="E36" s="1435"/>
      <c r="F36" s="1437" t="s">
        <v>8083</v>
      </c>
      <c r="G36" s="1435"/>
      <c r="H36" s="1435"/>
      <c r="I36" s="1435"/>
      <c r="J36" s="1433"/>
      <c r="K36" s="1433"/>
    </row>
  </sheetData>
  <mergeCells count="6">
    <mergeCell ref="A34:H34"/>
    <mergeCell ref="A1:H1"/>
    <mergeCell ref="A2:H2"/>
    <mergeCell ref="A16:H16"/>
    <mergeCell ref="A25:H25"/>
    <mergeCell ref="A30:H30"/>
  </mergeCells>
  <phoneticPr fontId="3"/>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115" zoomScaleNormal="115" workbookViewId="0">
      <selection activeCell="I1" sqref="I1:J1"/>
    </sheetView>
  </sheetViews>
  <sheetFormatPr defaultRowHeight="14.25"/>
  <cols>
    <col min="1" max="1" width="26.125" style="1431" customWidth="1"/>
    <col min="2" max="2" width="12.5" style="1431" customWidth="1"/>
    <col min="3" max="3" width="10.5" style="1430" bestFit="1" customWidth="1"/>
    <col min="4" max="4" width="5.875" style="1430" customWidth="1"/>
    <col min="5" max="5" width="9" style="1431" customWidth="1"/>
    <col min="6" max="6" width="11.375" style="1430" bestFit="1" customWidth="1"/>
    <col min="7" max="7" width="7.5" style="1430" customWidth="1"/>
    <col min="8" max="8" width="11.375" style="1430" bestFit="1" customWidth="1"/>
    <col min="9" max="9" width="9" style="1430" customWidth="1"/>
    <col min="10" max="10" width="7.5" style="1430" customWidth="1"/>
    <col min="11" max="11" width="13" style="1431" bestFit="1" customWidth="1"/>
    <col min="12" max="12" width="11" style="1431" bestFit="1" customWidth="1"/>
    <col min="13" max="13" width="13" style="1431" bestFit="1" customWidth="1"/>
    <col min="14" max="16384" width="9" style="1431"/>
  </cols>
  <sheetData>
    <row r="1" spans="1:11" ht="33.75" customHeight="1">
      <c r="A1" s="1476" t="s">
        <v>8423</v>
      </c>
      <c r="B1" s="1476"/>
      <c r="C1" s="1476"/>
      <c r="F1" s="2126" t="s">
        <v>3690</v>
      </c>
      <c r="G1" s="2126"/>
      <c r="H1" s="1476"/>
      <c r="I1" s="2126" t="s">
        <v>8232</v>
      </c>
      <c r="J1" s="2126"/>
    </row>
    <row r="2" spans="1:11" ht="21" customHeight="1">
      <c r="A2" s="1477" t="s">
        <v>8068</v>
      </c>
      <c r="B2" s="1477"/>
      <c r="C2" s="1477"/>
      <c r="D2" s="1432"/>
      <c r="F2" s="1477"/>
      <c r="G2" s="1477"/>
      <c r="H2" s="1477"/>
      <c r="I2" s="1477"/>
      <c r="J2" s="1477"/>
    </row>
    <row r="3" spans="1:11" ht="28.5">
      <c r="A3" s="1433" t="s">
        <v>8069</v>
      </c>
      <c r="B3" s="1434" t="s">
        <v>8070</v>
      </c>
      <c r="C3" s="1434" t="s">
        <v>8077</v>
      </c>
      <c r="D3" s="1449" t="s">
        <v>8075</v>
      </c>
      <c r="E3" s="1455" t="s">
        <v>8095</v>
      </c>
      <c r="F3" s="1452" t="s">
        <v>8073</v>
      </c>
      <c r="G3" s="1453" t="s">
        <v>8074</v>
      </c>
      <c r="H3" s="1450" t="s">
        <v>8071</v>
      </c>
      <c r="I3" s="1451" t="s">
        <v>8072</v>
      </c>
      <c r="J3" s="1454" t="s">
        <v>8076</v>
      </c>
      <c r="K3" s="1435" t="s">
        <v>8105</v>
      </c>
    </row>
    <row r="4" spans="1:11" ht="17.25" customHeight="1">
      <c r="A4" s="1436" t="s">
        <v>8078</v>
      </c>
      <c r="B4" s="1435" t="s">
        <v>8079</v>
      </c>
      <c r="C4" s="1435" t="s">
        <v>8081</v>
      </c>
      <c r="D4" s="1435"/>
      <c r="E4" s="1433"/>
      <c r="F4" s="1435"/>
      <c r="G4" s="1435"/>
      <c r="H4" s="1435" t="s">
        <v>8080</v>
      </c>
      <c r="I4" s="1435" t="s">
        <v>8080</v>
      </c>
      <c r="J4" s="1435"/>
      <c r="K4" s="1433"/>
    </row>
    <row r="5" spans="1:11" ht="34.5" customHeight="1">
      <c r="A5" s="1440" t="s">
        <v>8091</v>
      </c>
      <c r="B5" s="1435" t="s">
        <v>8079</v>
      </c>
      <c r="C5" s="1435" t="s">
        <v>8081</v>
      </c>
      <c r="D5" s="1435" t="s">
        <v>8080</v>
      </c>
      <c r="E5" s="1433"/>
      <c r="F5" s="1435"/>
      <c r="G5" s="1435"/>
      <c r="H5" s="1550" t="s">
        <v>8424</v>
      </c>
      <c r="I5" s="1435"/>
      <c r="J5" s="1435"/>
      <c r="K5" s="1433"/>
    </row>
    <row r="6" spans="1:11" ht="69" customHeight="1">
      <c r="A6" s="1440" t="s">
        <v>8253</v>
      </c>
      <c r="B6" s="1435" t="s">
        <v>8079</v>
      </c>
      <c r="C6" s="1435" t="s">
        <v>8081</v>
      </c>
      <c r="D6" s="1435"/>
      <c r="E6" s="1433"/>
      <c r="F6" s="1435"/>
      <c r="G6" s="1435"/>
      <c r="H6" s="1435"/>
      <c r="I6" s="1435"/>
      <c r="J6" s="1435" t="s">
        <v>8080</v>
      </c>
      <c r="K6" s="1433"/>
    </row>
    <row r="7" spans="1:11" ht="17.25" customHeight="1">
      <c r="A7" s="1433" t="s">
        <v>8085</v>
      </c>
      <c r="B7" s="1435" t="s">
        <v>8079</v>
      </c>
      <c r="C7" s="1435" t="s">
        <v>8081</v>
      </c>
      <c r="D7" s="1435"/>
      <c r="E7" s="1433"/>
      <c r="F7" s="1435"/>
      <c r="G7" s="1435"/>
      <c r="H7" s="1435" t="s">
        <v>8080</v>
      </c>
      <c r="I7" s="1439"/>
      <c r="J7" s="1435"/>
      <c r="K7" s="1433"/>
    </row>
    <row r="8" spans="1:11" ht="51.75" customHeight="1">
      <c r="A8" s="1438" t="s">
        <v>8229</v>
      </c>
      <c r="B8" s="1435" t="s">
        <v>8079</v>
      </c>
      <c r="C8" s="1435" t="s">
        <v>8153</v>
      </c>
      <c r="D8" s="1435"/>
      <c r="E8" s="1433"/>
      <c r="F8" s="1434" t="s">
        <v>8254</v>
      </c>
      <c r="G8" s="1439"/>
      <c r="H8" s="1550" t="s">
        <v>8424</v>
      </c>
      <c r="I8" s="1435"/>
      <c r="J8" s="1435"/>
      <c r="K8" s="1433"/>
    </row>
    <row r="9" spans="1:11" ht="17.25" customHeight="1">
      <c r="A9" s="1440" t="s">
        <v>8093</v>
      </c>
      <c r="B9" s="1435" t="s">
        <v>8092</v>
      </c>
      <c r="C9" s="1435" t="s">
        <v>8153</v>
      </c>
      <c r="D9" s="1435"/>
      <c r="E9" s="1433"/>
      <c r="F9" s="1435"/>
      <c r="G9" s="1435"/>
      <c r="H9" s="1435"/>
      <c r="I9" s="1435"/>
      <c r="J9" s="1435"/>
      <c r="K9" s="1433"/>
    </row>
    <row r="10" spans="1:11" ht="17.25" customHeight="1">
      <c r="A10" s="1433" t="s">
        <v>8082</v>
      </c>
      <c r="B10" s="1435" t="s">
        <v>8079</v>
      </c>
      <c r="C10" s="1435" t="s">
        <v>8081</v>
      </c>
      <c r="D10" s="1435"/>
      <c r="E10" s="1433"/>
      <c r="F10" s="1435" t="s">
        <v>8080</v>
      </c>
      <c r="G10" s="1435" t="s">
        <v>8080</v>
      </c>
      <c r="H10" s="1435"/>
      <c r="I10" s="1435"/>
      <c r="J10" s="1435"/>
      <c r="K10" s="1433"/>
    </row>
    <row r="11" spans="1:11" ht="17.25" customHeight="1">
      <c r="A11" s="1433" t="s">
        <v>8086</v>
      </c>
      <c r="B11" s="1435" t="s">
        <v>8079</v>
      </c>
      <c r="C11" s="1435" t="s">
        <v>8081</v>
      </c>
      <c r="D11" s="1435"/>
      <c r="E11" s="1433"/>
      <c r="F11" s="1435" t="s">
        <v>8080</v>
      </c>
      <c r="G11" s="1435" t="s">
        <v>8080</v>
      </c>
      <c r="H11" s="1435"/>
      <c r="I11" s="1435"/>
      <c r="J11" s="1435"/>
      <c r="K11" s="1433"/>
    </row>
    <row r="13" spans="1:11" ht="21" customHeight="1">
      <c r="A13" s="1477" t="s">
        <v>8094</v>
      </c>
      <c r="B13" s="1477"/>
      <c r="C13" s="1477"/>
      <c r="D13" s="1441"/>
      <c r="F13" s="1477"/>
      <c r="G13" s="1477"/>
      <c r="H13" s="1477"/>
      <c r="I13" s="1477"/>
      <c r="J13" s="1477"/>
    </row>
    <row r="14" spans="1:11" ht="28.5">
      <c r="A14" s="1433" t="s">
        <v>8069</v>
      </c>
      <c r="B14" s="1434" t="s">
        <v>8070</v>
      </c>
      <c r="C14" s="1434" t="s">
        <v>8077</v>
      </c>
      <c r="D14" s="1449" t="s">
        <v>8075</v>
      </c>
      <c r="E14" s="1455" t="s">
        <v>8095</v>
      </c>
      <c r="F14" s="1452" t="s">
        <v>8073</v>
      </c>
      <c r="G14" s="1453" t="s">
        <v>8074</v>
      </c>
      <c r="H14" s="1450" t="s">
        <v>8071</v>
      </c>
      <c r="I14" s="1451" t="s">
        <v>8072</v>
      </c>
      <c r="J14" s="1454" t="s">
        <v>8076</v>
      </c>
      <c r="K14" s="1435" t="s">
        <v>8105</v>
      </c>
    </row>
    <row r="15" spans="1:11" ht="17.25" customHeight="1">
      <c r="A15" s="1433" t="s">
        <v>8078</v>
      </c>
      <c r="B15" s="1435" t="s">
        <v>8079</v>
      </c>
      <c r="C15" s="1456"/>
      <c r="D15" s="1435"/>
      <c r="E15" s="1435"/>
      <c r="F15" s="1435"/>
      <c r="G15" s="1435"/>
      <c r="H15" s="1435" t="s">
        <v>8080</v>
      </c>
      <c r="I15" s="1435" t="s">
        <v>8080</v>
      </c>
      <c r="J15" s="1435"/>
      <c r="K15" s="1433"/>
    </row>
    <row r="16" spans="1:11" ht="34.5" customHeight="1">
      <c r="A16" s="1440" t="s">
        <v>8096</v>
      </c>
      <c r="B16" s="1435" t="s">
        <v>8079</v>
      </c>
      <c r="C16" s="1456"/>
      <c r="D16" s="1435"/>
      <c r="E16" s="1435"/>
      <c r="F16" s="1435"/>
      <c r="G16" s="1435" t="s">
        <v>8080</v>
      </c>
      <c r="H16" s="1435"/>
      <c r="I16" s="1439"/>
      <c r="J16" s="1435"/>
      <c r="K16" s="1433"/>
    </row>
    <row r="17" spans="1:11" ht="17.25" customHeight="1">
      <c r="A17" s="1433" t="s">
        <v>8097</v>
      </c>
      <c r="B17" s="1435" t="s">
        <v>8079</v>
      </c>
      <c r="C17" s="1456"/>
      <c r="D17" s="1435"/>
      <c r="E17" s="1435"/>
      <c r="F17" s="1435"/>
      <c r="G17" s="1435" t="s">
        <v>8080</v>
      </c>
      <c r="H17" s="1435"/>
      <c r="I17" s="1439"/>
      <c r="J17" s="1435"/>
      <c r="K17" s="1433"/>
    </row>
    <row r="18" spans="1:11" ht="17.25" customHeight="1">
      <c r="A18" s="1440" t="s">
        <v>8099</v>
      </c>
      <c r="B18" s="1434" t="s">
        <v>8092</v>
      </c>
      <c r="C18" s="1456"/>
      <c r="D18" s="1435"/>
      <c r="E18" s="1435"/>
      <c r="F18" s="1435"/>
      <c r="G18" s="1435"/>
      <c r="H18" s="1435" t="s">
        <v>8080</v>
      </c>
      <c r="I18" s="1435"/>
      <c r="J18" s="1435"/>
      <c r="K18" s="1433"/>
    </row>
    <row r="19" spans="1:11" ht="17.25" customHeight="1">
      <c r="A19" s="1433" t="s">
        <v>8098</v>
      </c>
      <c r="B19" s="1435" t="s">
        <v>8079</v>
      </c>
      <c r="C19" s="1456"/>
      <c r="D19" s="1435"/>
      <c r="E19" s="1435" t="s">
        <v>8080</v>
      </c>
      <c r="F19" s="1435"/>
      <c r="G19" s="1435"/>
      <c r="H19" s="1435"/>
      <c r="I19" s="1435"/>
      <c r="J19" s="1435"/>
      <c r="K19" s="1433"/>
    </row>
    <row r="20" spans="1:11" ht="34.5" customHeight="1">
      <c r="A20" s="1440" t="s">
        <v>8230</v>
      </c>
      <c r="B20" s="1434" t="s">
        <v>8092</v>
      </c>
      <c r="C20" s="1456"/>
      <c r="D20" s="1435"/>
      <c r="E20" s="1435"/>
      <c r="F20" s="1435"/>
      <c r="G20" s="1435"/>
      <c r="H20" s="1435"/>
      <c r="I20" s="1435"/>
      <c r="J20" s="1435"/>
      <c r="K20" s="1433"/>
    </row>
    <row r="21" spans="1:11">
      <c r="D21" s="1442"/>
    </row>
    <row r="22" spans="1:11">
      <c r="A22" s="1478" t="s">
        <v>8101</v>
      </c>
      <c r="B22" s="1478"/>
      <c r="C22" s="1478"/>
      <c r="D22" s="1442"/>
      <c r="F22" s="1478"/>
      <c r="G22" s="1478"/>
      <c r="H22" s="1478"/>
      <c r="I22" s="1478"/>
      <c r="J22" s="1478"/>
    </row>
    <row r="23" spans="1:11" ht="28.5">
      <c r="A23" s="1433" t="s">
        <v>8069</v>
      </c>
      <c r="B23" s="1434" t="s">
        <v>8070</v>
      </c>
      <c r="C23" s="1434" t="s">
        <v>8077</v>
      </c>
      <c r="D23" s="1449" t="s">
        <v>8075</v>
      </c>
      <c r="E23" s="1455" t="s">
        <v>8095</v>
      </c>
      <c r="F23" s="1452" t="s">
        <v>8073</v>
      </c>
      <c r="G23" s="1453" t="s">
        <v>8074</v>
      </c>
      <c r="H23" s="1450" t="s">
        <v>8071</v>
      </c>
      <c r="I23" s="1451" t="s">
        <v>8072</v>
      </c>
      <c r="J23" s="1454" t="s">
        <v>8076</v>
      </c>
      <c r="K23" s="1435" t="s">
        <v>8105</v>
      </c>
    </row>
    <row r="24" spans="1:11" ht="16.5" customHeight="1">
      <c r="A24" s="1433" t="s">
        <v>8102</v>
      </c>
      <c r="B24" s="1435" t="s">
        <v>8079</v>
      </c>
      <c r="C24" s="1456"/>
      <c r="D24" s="1435"/>
      <c r="E24" s="1433"/>
      <c r="F24" s="1435"/>
      <c r="G24" s="1435"/>
      <c r="H24" s="1435" t="s">
        <v>8080</v>
      </c>
      <c r="I24" s="1435" t="s">
        <v>8080</v>
      </c>
      <c r="J24" s="1435"/>
      <c r="K24" s="1433"/>
    </row>
    <row r="25" spans="1:11" ht="34.5" customHeight="1">
      <c r="A25" s="1440" t="s">
        <v>8103</v>
      </c>
      <c r="B25" s="1434" t="s">
        <v>8092</v>
      </c>
      <c r="C25" s="1456"/>
      <c r="D25" s="1434"/>
      <c r="E25" s="1433"/>
      <c r="F25" s="1435"/>
      <c r="G25" s="1435" t="s">
        <v>8080</v>
      </c>
      <c r="H25" s="1435"/>
      <c r="I25" s="1435"/>
      <c r="J25" s="1435"/>
      <c r="K25" s="1433"/>
    </row>
    <row r="26" spans="1:11">
      <c r="B26" s="1430"/>
      <c r="D26" s="1442"/>
    </row>
    <row r="27" spans="1:11">
      <c r="A27" s="1478" t="s">
        <v>8104</v>
      </c>
      <c r="B27" s="1478"/>
      <c r="C27" s="1478"/>
      <c r="D27" s="1442"/>
      <c r="F27" s="1478"/>
      <c r="G27" s="1478"/>
      <c r="H27" s="1478"/>
      <c r="I27" s="1478"/>
      <c r="J27" s="1478"/>
    </row>
    <row r="28" spans="1:11" ht="28.5">
      <c r="A28" s="1433" t="s">
        <v>8069</v>
      </c>
      <c r="B28" s="1434" t="s">
        <v>8070</v>
      </c>
      <c r="C28" s="1434" t="s">
        <v>8077</v>
      </c>
      <c r="D28" s="1449" t="s">
        <v>8075</v>
      </c>
      <c r="E28" s="1455" t="s">
        <v>8095</v>
      </c>
      <c r="F28" s="1452" t="s">
        <v>8073</v>
      </c>
      <c r="G28" s="1453" t="s">
        <v>8074</v>
      </c>
      <c r="H28" s="1450" t="s">
        <v>8071</v>
      </c>
      <c r="I28" s="1451" t="s">
        <v>8072</v>
      </c>
      <c r="J28" s="1454" t="s">
        <v>8076</v>
      </c>
      <c r="K28" s="1435" t="s">
        <v>8105</v>
      </c>
    </row>
    <row r="29" spans="1:11" ht="16.5" customHeight="1">
      <c r="A29" s="1433" t="s">
        <v>8106</v>
      </c>
      <c r="B29" s="1435" t="s">
        <v>8079</v>
      </c>
      <c r="C29" s="1456"/>
      <c r="D29" s="1435"/>
      <c r="E29" s="1433"/>
      <c r="F29" s="1435"/>
      <c r="G29" s="1435"/>
      <c r="H29" s="1435"/>
      <c r="I29" s="1435"/>
      <c r="J29" s="1435"/>
      <c r="K29" s="1435"/>
    </row>
    <row r="30" spans="1:11">
      <c r="B30" s="1430"/>
      <c r="D30" s="1442"/>
    </row>
    <row r="31" spans="1:11">
      <c r="A31" s="1478" t="s">
        <v>8107</v>
      </c>
      <c r="B31" s="1478"/>
      <c r="C31" s="1478"/>
      <c r="D31" s="1442"/>
      <c r="F31" s="1478"/>
      <c r="G31" s="1478"/>
      <c r="H31" s="1478"/>
      <c r="I31" s="1478"/>
      <c r="J31" s="1478"/>
    </row>
    <row r="32" spans="1:11" ht="28.5">
      <c r="A32" s="1433" t="s">
        <v>8069</v>
      </c>
      <c r="B32" s="1434" t="s">
        <v>8070</v>
      </c>
      <c r="C32" s="1434" t="s">
        <v>8077</v>
      </c>
      <c r="D32" s="1449" t="s">
        <v>8075</v>
      </c>
      <c r="E32" s="1455" t="s">
        <v>8095</v>
      </c>
      <c r="F32" s="1452" t="s">
        <v>8073</v>
      </c>
      <c r="G32" s="1453" t="s">
        <v>8074</v>
      </c>
      <c r="H32" s="1450" t="s">
        <v>8071</v>
      </c>
      <c r="I32" s="1451" t="s">
        <v>8072</v>
      </c>
      <c r="J32" s="1454" t="s">
        <v>8076</v>
      </c>
      <c r="K32" s="1435" t="s">
        <v>8105</v>
      </c>
    </row>
    <row r="33" spans="1:11" ht="17.25" customHeight="1">
      <c r="A33" s="1433" t="s">
        <v>8108</v>
      </c>
      <c r="B33" s="1435" t="s">
        <v>8079</v>
      </c>
      <c r="C33" s="1456"/>
      <c r="D33" s="1435"/>
      <c r="E33" s="1433"/>
      <c r="F33" s="1435"/>
      <c r="G33" s="1435" t="s">
        <v>8080</v>
      </c>
      <c r="H33" s="1435" t="s">
        <v>8080</v>
      </c>
      <c r="I33" s="1435"/>
      <c r="J33" s="1435"/>
      <c r="K33" s="1433"/>
    </row>
  </sheetData>
  <mergeCells count="2">
    <mergeCell ref="F1:G1"/>
    <mergeCell ref="I1:J1"/>
  </mergeCells>
  <phoneticPr fontId="3"/>
  <hyperlinks>
    <hyperlink ref="I1" location="'消内・消外科　リンク'!A1" display="消内・消外科　リンク"/>
    <hyperlink ref="I1:J1" location="'生物学的製剤　リンク'!A1" display="生物学的製剤　リンク"/>
    <hyperlink ref="F1:G1" location="'表紙　ハイパーリンク'!A1" display="表紙　ハイパーリンク"/>
  </hyperlinks>
  <pageMargins left="0.7" right="0.7" top="0.75" bottom="0.75" header="0.3" footer="0.3"/>
  <pageSetup paperSize="9" scale="81"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70" zoomScaleNormal="70" zoomScaleSheetLayoutView="55" workbookViewId="0">
      <pane ySplit="1" topLeftCell="A2" activePane="bottomLeft" state="frozen"/>
      <selection pane="bottomLeft" activeCell="H1" sqref="H1:I1"/>
    </sheetView>
  </sheetViews>
  <sheetFormatPr defaultColWidth="13" defaultRowHeight="15.75"/>
  <cols>
    <col min="1" max="1" width="24.75" style="1415" customWidth="1"/>
    <col min="2" max="2" width="22.75" style="1415" customWidth="1"/>
    <col min="3" max="3" width="23" style="1415" bestFit="1" customWidth="1"/>
    <col min="4" max="4" width="11" style="1415" bestFit="1" customWidth="1"/>
    <col min="5" max="5" width="12.125" style="1415" bestFit="1" customWidth="1"/>
    <col min="6" max="7" width="16.5" style="1415" customWidth="1"/>
    <col min="8" max="8" width="17.625" style="1415" bestFit="1" customWidth="1"/>
    <col min="9" max="9" width="18.75" style="1415" bestFit="1" customWidth="1"/>
    <col min="10" max="10" width="58.75" style="94" customWidth="1"/>
    <col min="11" max="16384" width="13" style="94"/>
  </cols>
  <sheetData>
    <row r="1" spans="1:10" ht="61.5" customHeight="1">
      <c r="A1" s="2128" t="s">
        <v>8124</v>
      </c>
      <c r="B1" s="2128"/>
      <c r="C1" s="2128"/>
      <c r="D1" s="2128"/>
      <c r="E1" s="2128"/>
      <c r="F1" s="1688" t="s">
        <v>3690</v>
      </c>
      <c r="G1" s="1688"/>
      <c r="H1" s="1688" t="s">
        <v>8232</v>
      </c>
      <c r="I1" s="1688"/>
    </row>
    <row r="2" spans="1:10" ht="45" customHeight="1">
      <c r="A2" s="2127" t="s">
        <v>308</v>
      </c>
      <c r="B2" s="2127"/>
      <c r="C2" s="1445"/>
      <c r="D2" s="1445"/>
      <c r="E2" s="1445"/>
      <c r="F2" s="1445"/>
      <c r="G2" s="1445"/>
      <c r="H2" s="1445"/>
      <c r="I2" s="1445"/>
      <c r="J2" s="541"/>
    </row>
    <row r="3" spans="1:10" s="292" customFormat="1" ht="37.5" customHeight="1">
      <c r="A3" s="185" t="s">
        <v>2317</v>
      </c>
      <c r="B3" s="185" t="s">
        <v>8116</v>
      </c>
      <c r="C3" s="185" t="s">
        <v>2309</v>
      </c>
      <c r="D3" s="185" t="s">
        <v>2293</v>
      </c>
      <c r="E3" s="185" t="s">
        <v>352</v>
      </c>
      <c r="F3" s="185" t="s">
        <v>1618</v>
      </c>
      <c r="G3" s="184" t="s">
        <v>8235</v>
      </c>
      <c r="H3" s="185" t="s">
        <v>189</v>
      </c>
      <c r="I3" s="191" t="s">
        <v>2312</v>
      </c>
      <c r="J3" s="185" t="s">
        <v>5</v>
      </c>
    </row>
    <row r="4" spans="1:10" ht="129" customHeight="1">
      <c r="A4" s="1412" t="s">
        <v>8231</v>
      </c>
      <c r="B4" s="1412" t="s">
        <v>8125</v>
      </c>
      <c r="C4" s="1414" t="s">
        <v>308</v>
      </c>
      <c r="D4" s="1406" t="s">
        <v>285</v>
      </c>
      <c r="E4" s="1411" t="s">
        <v>268</v>
      </c>
      <c r="F4" s="1411" t="s">
        <v>3722</v>
      </c>
      <c r="G4" s="1410"/>
      <c r="H4" s="1410"/>
      <c r="I4" s="1410"/>
      <c r="J4" s="1409" t="s">
        <v>1765</v>
      </c>
    </row>
    <row r="5" spans="1:10">
      <c r="A5" s="1417"/>
      <c r="B5" s="1417"/>
      <c r="C5" s="1417"/>
      <c r="D5" s="1417"/>
      <c r="E5" s="1417"/>
      <c r="F5" s="1417"/>
      <c r="G5" s="1417"/>
      <c r="H5" s="1417"/>
      <c r="I5" s="1417"/>
      <c r="J5" s="122"/>
    </row>
  </sheetData>
  <mergeCells count="4">
    <mergeCell ref="A2:B2"/>
    <mergeCell ref="A1:E1"/>
    <mergeCell ref="F1:G1"/>
    <mergeCell ref="H1:I1"/>
  </mergeCells>
  <phoneticPr fontId="3"/>
  <hyperlinks>
    <hyperlink ref="H1" location="'消内・消外科　リンク'!A1" display="消内・消外科　リンク"/>
    <hyperlink ref="H1:I1" location="'生物学的製剤　リンク'!A1" display="生物学的製剤　リンク"/>
    <hyperlink ref="F1:G1" location="'表紙　ハイパーリンク'!A1" display="表紙　ハイパー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70" zoomScaleNormal="70" zoomScaleSheetLayoutView="55" workbookViewId="0">
      <pane ySplit="1" topLeftCell="A2" activePane="bottomLeft" state="frozen"/>
      <selection pane="bottomLeft" activeCell="H1" sqref="H1:I1"/>
    </sheetView>
  </sheetViews>
  <sheetFormatPr defaultColWidth="13" defaultRowHeight="15.75"/>
  <cols>
    <col min="1" max="1" width="28.375" style="1472" bestFit="1" customWidth="1"/>
    <col min="2" max="2" width="22.75" style="1472" bestFit="1" customWidth="1"/>
    <col min="3" max="3" width="23" style="1472" bestFit="1" customWidth="1"/>
    <col min="4" max="4" width="11" style="1472" bestFit="1" customWidth="1"/>
    <col min="5" max="5" width="12.125" style="1472" bestFit="1" customWidth="1"/>
    <col min="6" max="7" width="16.25" style="1472" customWidth="1"/>
    <col min="8" max="8" width="17.625" style="1472" bestFit="1" customWidth="1"/>
    <col min="9" max="9" width="18.75" style="1472" bestFit="1" customWidth="1"/>
    <col min="10" max="10" width="51.5" style="94" bestFit="1" customWidth="1"/>
    <col min="11" max="16384" width="13" style="94"/>
  </cols>
  <sheetData>
    <row r="1" spans="1:10" ht="61.5" customHeight="1">
      <c r="A1" s="2128" t="s">
        <v>8233</v>
      </c>
      <c r="B1" s="2128"/>
      <c r="C1" s="2128"/>
      <c r="D1" s="2128"/>
      <c r="E1" s="2128"/>
      <c r="F1" s="1688" t="s">
        <v>3690</v>
      </c>
      <c r="G1" s="1688"/>
      <c r="H1" s="1688" t="s">
        <v>8232</v>
      </c>
      <c r="I1" s="1688"/>
    </row>
    <row r="2" spans="1:10" ht="45" customHeight="1">
      <c r="A2" s="1447" t="s">
        <v>843</v>
      </c>
      <c r="B2" s="1447"/>
      <c r="C2" s="1445"/>
      <c r="D2" s="1445"/>
      <c r="E2" s="1445"/>
      <c r="F2" s="1445"/>
      <c r="G2" s="1445"/>
      <c r="H2" s="1445"/>
      <c r="I2" s="1445"/>
      <c r="J2" s="541"/>
    </row>
    <row r="3" spans="1:10" s="292" customFormat="1" ht="37.5" customHeight="1">
      <c r="A3" s="185" t="s">
        <v>2317</v>
      </c>
      <c r="B3" s="185" t="s">
        <v>8116</v>
      </c>
      <c r="C3" s="185" t="s">
        <v>2309</v>
      </c>
      <c r="D3" s="185" t="s">
        <v>2293</v>
      </c>
      <c r="E3" s="185" t="s">
        <v>352</v>
      </c>
      <c r="F3" s="185" t="s">
        <v>1618</v>
      </c>
      <c r="G3" s="184" t="s">
        <v>8235</v>
      </c>
      <c r="H3" s="185" t="s">
        <v>189</v>
      </c>
      <c r="I3" s="191" t="s">
        <v>2312</v>
      </c>
      <c r="J3" s="185" t="s">
        <v>5</v>
      </c>
    </row>
    <row r="4" spans="1:10" ht="70.5" customHeight="1">
      <c r="A4" s="1463" t="s">
        <v>1022</v>
      </c>
      <c r="B4" s="1463"/>
      <c r="C4" s="1463" t="s">
        <v>8234</v>
      </c>
      <c r="D4" s="1464" t="s">
        <v>673</v>
      </c>
      <c r="E4" s="1467" t="s">
        <v>148</v>
      </c>
      <c r="F4" s="1467"/>
      <c r="G4" s="1468">
        <v>1</v>
      </c>
      <c r="H4" s="1464" t="s">
        <v>301</v>
      </c>
      <c r="I4" s="1464" t="s">
        <v>1023</v>
      </c>
      <c r="J4" s="1465" t="s">
        <v>1025</v>
      </c>
    </row>
  </sheetData>
  <mergeCells count="3">
    <mergeCell ref="F1:G1"/>
    <mergeCell ref="H1:I1"/>
    <mergeCell ref="A1:E1"/>
  </mergeCells>
  <phoneticPr fontId="3"/>
  <hyperlinks>
    <hyperlink ref="F1:G1" location="'表紙　ハイパーリンク'!A1" display="表紙　ハイパーリンク"/>
    <hyperlink ref="H1" location="'消内・消外科　リンク'!A1" display="消内・消外科　リンク"/>
    <hyperlink ref="H1:I1" location="'生物学的製剤　リンク'!A1" display="生物学的製剤　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70" zoomScaleNormal="70" zoomScaleSheetLayoutView="55" workbookViewId="0">
      <pane ySplit="1" topLeftCell="A2" activePane="bottomLeft" state="frozen"/>
      <selection pane="bottomLeft" activeCell="H1" sqref="H1:I1"/>
    </sheetView>
  </sheetViews>
  <sheetFormatPr defaultColWidth="13" defaultRowHeight="15.75"/>
  <cols>
    <col min="1" max="1" width="29" style="1415" customWidth="1"/>
    <col min="2" max="2" width="22.75" style="1415" bestFit="1" customWidth="1"/>
    <col min="3" max="3" width="23" style="1415" bestFit="1" customWidth="1"/>
    <col min="4" max="4" width="18" style="1415" bestFit="1" customWidth="1"/>
    <col min="5" max="5" width="13.5" style="1415" customWidth="1"/>
    <col min="6" max="6" width="13.375" style="1415" bestFit="1" customWidth="1"/>
    <col min="7" max="7" width="18.5" style="1415" customWidth="1"/>
    <col min="8" max="8" width="17.625" style="1415" bestFit="1" customWidth="1"/>
    <col min="9" max="9" width="24.625" style="1415" bestFit="1" customWidth="1"/>
    <col min="10" max="10" width="91.125" style="94" customWidth="1"/>
    <col min="11" max="16384" width="13" style="94"/>
  </cols>
  <sheetData>
    <row r="1" spans="1:10" ht="61.5" customHeight="1">
      <c r="A1" s="2128" t="s">
        <v>8134</v>
      </c>
      <c r="B1" s="2128"/>
      <c r="C1" s="2128"/>
      <c r="D1" s="2128"/>
      <c r="E1" s="2128"/>
      <c r="F1" s="1688" t="s">
        <v>3690</v>
      </c>
      <c r="G1" s="1688"/>
      <c r="H1" s="1688" t="s">
        <v>8232</v>
      </c>
      <c r="I1" s="1688"/>
    </row>
    <row r="2" spans="1:10" ht="45" customHeight="1">
      <c r="A2" s="2127" t="s">
        <v>308</v>
      </c>
      <c r="B2" s="2127"/>
      <c r="C2" s="2127"/>
      <c r="D2" s="1443"/>
      <c r="E2" s="1443"/>
      <c r="F2" s="1443"/>
      <c r="G2" s="1443"/>
      <c r="H2" s="1443"/>
      <c r="I2" s="1443"/>
      <c r="J2" s="540"/>
    </row>
    <row r="3" spans="1:10" s="292" customFormat="1" ht="37.5" customHeight="1">
      <c r="A3" s="185" t="s">
        <v>2317</v>
      </c>
      <c r="B3" s="185" t="s">
        <v>8116</v>
      </c>
      <c r="C3" s="185" t="s">
        <v>2309</v>
      </c>
      <c r="D3" s="185" t="s">
        <v>2293</v>
      </c>
      <c r="E3" s="185" t="s">
        <v>1714</v>
      </c>
      <c r="F3" s="185" t="s">
        <v>1618</v>
      </c>
      <c r="G3" s="185" t="s">
        <v>156</v>
      </c>
      <c r="H3" s="185" t="s">
        <v>189</v>
      </c>
      <c r="I3" s="191" t="s">
        <v>2312</v>
      </c>
      <c r="J3" s="185" t="s">
        <v>5</v>
      </c>
    </row>
    <row r="4" spans="1:10" ht="229.5" customHeight="1">
      <c r="A4" s="1408" t="s">
        <v>293</v>
      </c>
      <c r="B4" s="1408" t="s">
        <v>8251</v>
      </c>
      <c r="C4" s="1414" t="s">
        <v>308</v>
      </c>
      <c r="D4" s="1406" t="s">
        <v>8299</v>
      </c>
      <c r="E4" s="1411" t="s">
        <v>268</v>
      </c>
      <c r="F4" s="1411" t="s">
        <v>3722</v>
      </c>
      <c r="G4" s="1485" t="s">
        <v>8301</v>
      </c>
      <c r="H4" s="1485" t="s">
        <v>8301</v>
      </c>
      <c r="I4" s="1410"/>
      <c r="J4" s="1407" t="s">
        <v>8300</v>
      </c>
    </row>
    <row r="5" spans="1:10" ht="187.5" customHeight="1">
      <c r="A5" s="1408" t="s">
        <v>8135</v>
      </c>
      <c r="B5" s="1408" t="s">
        <v>8252</v>
      </c>
      <c r="C5" s="1414" t="s">
        <v>8109</v>
      </c>
      <c r="D5" s="1406" t="s">
        <v>2903</v>
      </c>
      <c r="E5" s="1411" t="s">
        <v>147</v>
      </c>
      <c r="F5" s="1411" t="s">
        <v>4132</v>
      </c>
      <c r="G5" s="1410" t="s">
        <v>2903</v>
      </c>
      <c r="H5" s="1410" t="s">
        <v>2379</v>
      </c>
      <c r="I5" s="1410" t="s">
        <v>363</v>
      </c>
      <c r="J5" s="1407" t="s">
        <v>8136</v>
      </c>
    </row>
    <row r="6" spans="1:10" ht="206.25" customHeight="1">
      <c r="A6" s="1408" t="s">
        <v>8137</v>
      </c>
      <c r="B6" s="1408" t="s">
        <v>8251</v>
      </c>
      <c r="C6" s="1414" t="s">
        <v>8109</v>
      </c>
      <c r="D6" s="1406" t="s">
        <v>2526</v>
      </c>
      <c r="E6" s="1411" t="s">
        <v>147</v>
      </c>
      <c r="F6" s="1411" t="s">
        <v>2903</v>
      </c>
      <c r="G6" s="1410" t="s">
        <v>4132</v>
      </c>
      <c r="H6" s="1410" t="s">
        <v>2380</v>
      </c>
      <c r="I6" s="1410" t="s">
        <v>363</v>
      </c>
      <c r="J6" s="1407" t="s">
        <v>8138</v>
      </c>
    </row>
    <row r="7" spans="1:10" ht="22.5" customHeight="1">
      <c r="A7" s="1417"/>
      <c r="B7" s="1417"/>
      <c r="C7" s="1417"/>
      <c r="D7" s="1417"/>
      <c r="E7" s="1417"/>
      <c r="F7" s="1417"/>
      <c r="G7" s="1417"/>
      <c r="H7" s="1417"/>
      <c r="I7" s="1417"/>
      <c r="J7" s="122"/>
    </row>
  </sheetData>
  <mergeCells count="4">
    <mergeCell ref="A1:E1"/>
    <mergeCell ref="A2:C2"/>
    <mergeCell ref="F1:G1"/>
    <mergeCell ref="H1:I1"/>
  </mergeCells>
  <phoneticPr fontId="3"/>
  <hyperlinks>
    <hyperlink ref="F1:G1" location="'表紙　ハイパーリンク'!A1" display="表紙　ハイパーリンク"/>
    <hyperlink ref="H1" location="'消内・消外科　リンク'!A1" display="消内・消外科　リンク"/>
    <hyperlink ref="H1:I1" location="'生物学的製剤　リンク'!A1" display="生物学的製剤　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70" zoomScaleNormal="70" zoomScaleSheetLayoutView="55" workbookViewId="0">
      <pane ySplit="1" topLeftCell="A2" activePane="bottomLeft" state="frozen"/>
      <selection pane="bottomLeft" activeCell="G1" sqref="G1:H1"/>
    </sheetView>
  </sheetViews>
  <sheetFormatPr defaultColWidth="13" defaultRowHeight="15.75"/>
  <cols>
    <col min="1" max="1" width="29" style="1415" customWidth="1"/>
    <col min="2" max="2" width="22.75" style="1415" bestFit="1" customWidth="1"/>
    <col min="3" max="3" width="23" style="1415" bestFit="1" customWidth="1"/>
    <col min="4" max="4" width="18" style="1415" bestFit="1" customWidth="1"/>
    <col min="5" max="5" width="13.5" style="1415" customWidth="1"/>
    <col min="6" max="6" width="13.375" style="1415" bestFit="1" customWidth="1"/>
    <col min="7" max="7" width="18.5" style="1415" customWidth="1"/>
    <col min="8" max="8" width="17.625" style="1415" bestFit="1" customWidth="1"/>
    <col min="9" max="9" width="24.625" style="1415" bestFit="1" customWidth="1"/>
    <col min="10" max="10" width="106.25" style="94" customWidth="1"/>
    <col min="11" max="16384" width="13" style="94"/>
  </cols>
  <sheetData>
    <row r="1" spans="1:10" ht="61.5" customHeight="1">
      <c r="A1" s="262" t="s">
        <v>8114</v>
      </c>
      <c r="B1" s="262"/>
      <c r="C1" s="262"/>
      <c r="D1" s="262"/>
      <c r="E1" s="1688" t="s">
        <v>3690</v>
      </c>
      <c r="F1" s="1688"/>
      <c r="G1" s="1688" t="s">
        <v>8232</v>
      </c>
      <c r="H1" s="1688"/>
    </row>
    <row r="2" spans="1:10" ht="45" customHeight="1">
      <c r="A2" s="2127" t="s">
        <v>308</v>
      </c>
      <c r="B2" s="2127"/>
      <c r="C2" s="2127"/>
      <c r="D2" s="1443"/>
      <c r="E2" s="1443"/>
      <c r="F2" s="1443"/>
      <c r="G2" s="1443"/>
      <c r="H2" s="1443"/>
      <c r="I2" s="1443"/>
      <c r="J2" s="540"/>
    </row>
    <row r="3" spans="1:10" s="292" customFormat="1" ht="37.5" customHeight="1">
      <c r="A3" s="185" t="s">
        <v>2317</v>
      </c>
      <c r="B3" s="185" t="s">
        <v>8116</v>
      </c>
      <c r="C3" s="185" t="s">
        <v>2309</v>
      </c>
      <c r="D3" s="185" t="s">
        <v>2293</v>
      </c>
      <c r="E3" s="185" t="s">
        <v>1714</v>
      </c>
      <c r="F3" s="185" t="s">
        <v>1618</v>
      </c>
      <c r="G3" s="185" t="s">
        <v>156</v>
      </c>
      <c r="H3" s="185" t="s">
        <v>189</v>
      </c>
      <c r="I3" s="191" t="s">
        <v>2312</v>
      </c>
      <c r="J3" s="185" t="s">
        <v>5</v>
      </c>
    </row>
    <row r="4" spans="1:10" ht="270" customHeight="1">
      <c r="A4" s="1408" t="s">
        <v>293</v>
      </c>
      <c r="B4" s="1408" t="s">
        <v>8123</v>
      </c>
      <c r="C4" s="1408" t="s">
        <v>8109</v>
      </c>
      <c r="D4" s="1406" t="s">
        <v>2903</v>
      </c>
      <c r="E4" s="1411" t="s">
        <v>147</v>
      </c>
      <c r="F4" s="1411" t="s">
        <v>4132</v>
      </c>
      <c r="G4" s="1410" t="s">
        <v>2903</v>
      </c>
      <c r="H4" s="1406" t="s">
        <v>8110</v>
      </c>
      <c r="I4" s="1406" t="s">
        <v>216</v>
      </c>
      <c r="J4" s="1407" t="s">
        <v>8111</v>
      </c>
    </row>
    <row r="5" spans="1:10" ht="154.5" customHeight="1">
      <c r="A5" s="1408" t="s">
        <v>8112</v>
      </c>
      <c r="B5" s="1408" t="s">
        <v>8123</v>
      </c>
      <c r="C5" s="1414" t="s">
        <v>8109</v>
      </c>
      <c r="D5" s="1406" t="s">
        <v>2903</v>
      </c>
      <c r="E5" s="1411" t="s">
        <v>147</v>
      </c>
      <c r="F5" s="1411" t="s">
        <v>4132</v>
      </c>
      <c r="G5" s="1411" t="s">
        <v>2903</v>
      </c>
      <c r="H5" s="1406" t="s">
        <v>8110</v>
      </c>
      <c r="I5" s="1406" t="s">
        <v>216</v>
      </c>
      <c r="J5" s="1407" t="s">
        <v>8113</v>
      </c>
    </row>
    <row r="6" spans="1:10" ht="22.5" customHeight="1">
      <c r="A6" s="1417"/>
      <c r="B6" s="1417"/>
      <c r="C6" s="1417"/>
      <c r="D6" s="1417"/>
      <c r="E6" s="1417"/>
      <c r="F6" s="1417"/>
      <c r="G6" s="1417"/>
      <c r="H6" s="1417"/>
      <c r="I6" s="1417"/>
      <c r="J6" s="122"/>
    </row>
    <row r="7" spans="1:10" ht="45" customHeight="1">
      <c r="A7" s="1447" t="s">
        <v>843</v>
      </c>
      <c r="B7" s="1447"/>
      <c r="C7" s="1445"/>
      <c r="D7" s="1445"/>
      <c r="E7" s="1445"/>
      <c r="F7" s="1445"/>
      <c r="G7" s="1445"/>
      <c r="H7" s="1445"/>
      <c r="I7" s="1445"/>
      <c r="J7" s="541"/>
    </row>
    <row r="8" spans="1:10" s="292" customFormat="1" ht="37.5" customHeight="1">
      <c r="A8" s="185" t="s">
        <v>2317</v>
      </c>
      <c r="B8" s="185" t="s">
        <v>8116</v>
      </c>
      <c r="C8" s="185" t="s">
        <v>2309</v>
      </c>
      <c r="D8" s="185" t="s">
        <v>2293</v>
      </c>
      <c r="E8" s="185" t="s">
        <v>352</v>
      </c>
      <c r="F8" s="185" t="s">
        <v>1618</v>
      </c>
      <c r="G8" s="185" t="s">
        <v>156</v>
      </c>
      <c r="H8" s="185" t="s">
        <v>189</v>
      </c>
      <c r="I8" s="191" t="s">
        <v>2312</v>
      </c>
      <c r="J8" s="185" t="s">
        <v>5</v>
      </c>
    </row>
    <row r="9" spans="1:10" ht="129" customHeight="1">
      <c r="A9" s="1412" t="s">
        <v>8121</v>
      </c>
      <c r="B9" s="1448"/>
      <c r="C9" s="1414" t="s">
        <v>8115</v>
      </c>
      <c r="D9" s="1406" t="s">
        <v>1390</v>
      </c>
      <c r="E9" s="1411" t="s">
        <v>147</v>
      </c>
      <c r="F9" s="1411" t="s">
        <v>2903</v>
      </c>
      <c r="G9" s="1410">
        <v>1</v>
      </c>
      <c r="H9" s="1410" t="s">
        <v>8122</v>
      </c>
      <c r="I9" s="1410" t="s">
        <v>8119</v>
      </c>
      <c r="J9" s="1409" t="s">
        <v>8133</v>
      </c>
    </row>
    <row r="10" spans="1:10" ht="235.5" customHeight="1">
      <c r="A10" s="1412" t="s">
        <v>8117</v>
      </c>
      <c r="B10" s="1448"/>
      <c r="C10" s="1414" t="s">
        <v>8118</v>
      </c>
      <c r="D10" s="1406" t="s">
        <v>1390</v>
      </c>
      <c r="E10" s="1411" t="s">
        <v>147</v>
      </c>
      <c r="F10" s="1411" t="s">
        <v>2903</v>
      </c>
      <c r="G10" s="1410">
        <v>1</v>
      </c>
      <c r="H10" s="1410" t="s">
        <v>8120</v>
      </c>
      <c r="I10" s="1410" t="s">
        <v>8119</v>
      </c>
      <c r="J10" s="1409" t="s">
        <v>8132</v>
      </c>
    </row>
    <row r="11" spans="1:10">
      <c r="A11" s="1417"/>
      <c r="B11" s="1417"/>
      <c r="C11" s="1417"/>
      <c r="D11" s="1417"/>
      <c r="E11" s="1417"/>
      <c r="F11" s="1417"/>
      <c r="G11" s="1417"/>
      <c r="H11" s="1417"/>
      <c r="I11" s="1417"/>
      <c r="J11" s="122"/>
    </row>
    <row r="12" spans="1:10" ht="45" customHeight="1">
      <c r="A12" s="1447" t="s">
        <v>988</v>
      </c>
      <c r="B12" s="1447"/>
      <c r="C12" s="1445"/>
      <c r="D12" s="1445"/>
      <c r="E12" s="1445"/>
      <c r="F12" s="1445"/>
      <c r="G12" s="1445"/>
      <c r="H12" s="1445"/>
      <c r="I12" s="1445"/>
      <c r="J12" s="541"/>
    </row>
    <row r="13" spans="1:10" s="292" customFormat="1" ht="37.5" customHeight="1">
      <c r="A13" s="185" t="s">
        <v>2317</v>
      </c>
      <c r="B13" s="185" t="s">
        <v>8116</v>
      </c>
      <c r="C13" s="185" t="s">
        <v>2309</v>
      </c>
      <c r="D13" s="185" t="s">
        <v>2293</v>
      </c>
      <c r="E13" s="185" t="s">
        <v>352</v>
      </c>
      <c r="F13" s="185" t="s">
        <v>1618</v>
      </c>
      <c r="G13" s="185" t="s">
        <v>156</v>
      </c>
      <c r="H13" s="185" t="s">
        <v>189</v>
      </c>
      <c r="I13" s="191" t="s">
        <v>2312</v>
      </c>
      <c r="J13" s="185" t="s">
        <v>5</v>
      </c>
    </row>
    <row r="14" spans="1:10" ht="129" customHeight="1">
      <c r="A14" s="1412" t="s">
        <v>8121</v>
      </c>
      <c r="B14" s="1448"/>
      <c r="C14" s="1414" t="s">
        <v>8128</v>
      </c>
      <c r="D14" s="1406" t="s">
        <v>2903</v>
      </c>
      <c r="E14" s="1411" t="s">
        <v>147</v>
      </c>
      <c r="F14" s="1411" t="s">
        <v>1640</v>
      </c>
      <c r="G14" s="1410" t="s">
        <v>2903</v>
      </c>
      <c r="H14" s="1410" t="s">
        <v>8110</v>
      </c>
      <c r="I14" s="1410" t="s">
        <v>8119</v>
      </c>
      <c r="J14" s="1409" t="s">
        <v>8129</v>
      </c>
    </row>
    <row r="15" spans="1:10">
      <c r="A15" s="1417"/>
      <c r="B15" s="1417"/>
      <c r="C15" s="1417"/>
      <c r="D15" s="1417"/>
      <c r="E15" s="1417"/>
      <c r="F15" s="1417"/>
      <c r="G15" s="1417"/>
      <c r="H15" s="1417"/>
      <c r="I15" s="1417"/>
      <c r="J15" s="122"/>
    </row>
    <row r="16" spans="1:10" ht="45" customHeight="1">
      <c r="A16" s="1447" t="s">
        <v>8130</v>
      </c>
      <c r="B16" s="1447"/>
      <c r="C16" s="1445"/>
      <c r="D16" s="1445"/>
      <c r="E16" s="1445"/>
      <c r="F16" s="1445"/>
      <c r="G16" s="1445"/>
      <c r="H16" s="1445"/>
      <c r="I16" s="1445"/>
      <c r="J16" s="541"/>
    </row>
    <row r="17" spans="1:10" s="292" customFormat="1" ht="37.5" customHeight="1">
      <c r="A17" s="185" t="s">
        <v>2317</v>
      </c>
      <c r="B17" s="185" t="s">
        <v>8116</v>
      </c>
      <c r="C17" s="185" t="s">
        <v>2309</v>
      </c>
      <c r="D17" s="185" t="s">
        <v>2293</v>
      </c>
      <c r="E17" s="185" t="s">
        <v>352</v>
      </c>
      <c r="F17" s="185" t="s">
        <v>1618</v>
      </c>
      <c r="G17" s="185" t="s">
        <v>156</v>
      </c>
      <c r="H17" s="185" t="s">
        <v>189</v>
      </c>
      <c r="I17" s="191" t="s">
        <v>2312</v>
      </c>
      <c r="J17" s="185" t="s">
        <v>5</v>
      </c>
    </row>
    <row r="18" spans="1:10" ht="129" customHeight="1">
      <c r="A18" s="1412" t="s">
        <v>8131</v>
      </c>
      <c r="B18" s="1448"/>
      <c r="C18" s="1414" t="s">
        <v>8249</v>
      </c>
      <c r="D18" s="1406" t="s">
        <v>1911</v>
      </c>
      <c r="E18" s="1411" t="s">
        <v>147</v>
      </c>
      <c r="F18" s="1411" t="s">
        <v>1919</v>
      </c>
      <c r="G18" s="1410">
        <v>1</v>
      </c>
      <c r="H18" s="1410" t="s">
        <v>8110</v>
      </c>
      <c r="I18" s="1410" t="s">
        <v>8119</v>
      </c>
      <c r="J18" s="1409" t="s">
        <v>8148</v>
      </c>
    </row>
    <row r="19" spans="1:10">
      <c r="A19" s="1417"/>
      <c r="B19" s="1417"/>
      <c r="C19" s="1417"/>
      <c r="D19" s="1417"/>
      <c r="E19" s="1417"/>
      <c r="F19" s="1417"/>
      <c r="G19" s="1417"/>
      <c r="H19" s="1417"/>
      <c r="I19" s="1417"/>
      <c r="J19" s="122"/>
    </row>
  </sheetData>
  <mergeCells count="3">
    <mergeCell ref="E1:F1"/>
    <mergeCell ref="A2:C2"/>
    <mergeCell ref="G1:H1"/>
  </mergeCells>
  <phoneticPr fontId="3"/>
  <hyperlinks>
    <hyperlink ref="E1:F1" location="'表紙　ハイパーリンク'!A1" display="表紙　ハイパーリンク"/>
    <hyperlink ref="G1" location="'消内・消外科　リンク'!A1" display="消内・消外科　リンク"/>
    <hyperlink ref="G1:H1" location="'生物学的製剤　リンク'!A1" display="生物学的製剤　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70" zoomScaleNormal="70" zoomScaleSheetLayoutView="55" workbookViewId="0">
      <pane ySplit="1" topLeftCell="A2" activePane="bottomLeft" state="frozen"/>
      <selection pane="bottomLeft" activeCell="H1" sqref="H1:I1"/>
    </sheetView>
  </sheetViews>
  <sheetFormatPr defaultColWidth="13" defaultRowHeight="15.75"/>
  <cols>
    <col min="1" max="1" width="29" style="1415" customWidth="1"/>
    <col min="2" max="2" width="22.75" style="1415" bestFit="1" customWidth="1"/>
    <col min="3" max="3" width="23" style="1415" bestFit="1" customWidth="1"/>
    <col min="4" max="4" width="18.75" style="1415" bestFit="1" customWidth="1"/>
    <col min="5" max="5" width="13.5" style="1415" customWidth="1"/>
    <col min="6" max="6" width="13.375" style="1415" bestFit="1" customWidth="1"/>
    <col min="7" max="7" width="18.5" style="1415" customWidth="1"/>
    <col min="8" max="8" width="17.625" style="1415" bestFit="1" customWidth="1"/>
    <col min="9" max="9" width="24.625" style="1415" bestFit="1" customWidth="1"/>
    <col min="10" max="10" width="69.625" style="94" customWidth="1"/>
    <col min="11" max="16384" width="13" style="94"/>
  </cols>
  <sheetData>
    <row r="1" spans="1:10" ht="61.5" customHeight="1">
      <c r="A1" s="262" t="s">
        <v>8127</v>
      </c>
      <c r="B1" s="262"/>
      <c r="C1" s="262"/>
      <c r="D1" s="262"/>
      <c r="F1" s="1688" t="s">
        <v>3690</v>
      </c>
      <c r="G1" s="1688"/>
      <c r="H1" s="1688" t="s">
        <v>8232</v>
      </c>
      <c r="I1" s="1688"/>
    </row>
    <row r="2" spans="1:10" ht="45" customHeight="1">
      <c r="A2" s="2127" t="s">
        <v>308</v>
      </c>
      <c r="B2" s="2127"/>
      <c r="C2" s="2127"/>
      <c r="D2" s="1443"/>
      <c r="E2" s="1443"/>
      <c r="F2" s="1443"/>
      <c r="G2" s="1443"/>
      <c r="H2" s="1443"/>
      <c r="I2" s="1443"/>
      <c r="J2" s="540"/>
    </row>
    <row r="3" spans="1:10" s="292" customFormat="1" ht="37.5" customHeight="1">
      <c r="A3" s="185" t="s">
        <v>2317</v>
      </c>
      <c r="B3" s="185" t="s">
        <v>8116</v>
      </c>
      <c r="C3" s="185" t="s">
        <v>2309</v>
      </c>
      <c r="D3" s="185" t="s">
        <v>2293</v>
      </c>
      <c r="E3" s="185" t="s">
        <v>1714</v>
      </c>
      <c r="F3" s="185" t="s">
        <v>1618</v>
      </c>
      <c r="G3" s="185" t="s">
        <v>156</v>
      </c>
      <c r="H3" s="185" t="s">
        <v>189</v>
      </c>
      <c r="I3" s="191" t="s">
        <v>2312</v>
      </c>
      <c r="J3" s="185" t="s">
        <v>5</v>
      </c>
    </row>
    <row r="4" spans="1:10" ht="97.5">
      <c r="A4" s="1418" t="s">
        <v>8143</v>
      </c>
      <c r="B4" s="1418" t="s">
        <v>8145</v>
      </c>
      <c r="C4" s="1426" t="s">
        <v>8109</v>
      </c>
      <c r="D4" s="1419" t="s">
        <v>8144</v>
      </c>
      <c r="E4" s="1421" t="s">
        <v>147</v>
      </c>
      <c r="F4" s="1421"/>
      <c r="G4" s="1421"/>
      <c r="H4" s="1422"/>
      <c r="I4" s="1422"/>
      <c r="J4" s="1420" t="s">
        <v>8242</v>
      </c>
    </row>
    <row r="5" spans="1:10" ht="258.75" customHeight="1">
      <c r="A5" s="1418" t="s">
        <v>8139</v>
      </c>
      <c r="B5" s="1418" t="s">
        <v>8123</v>
      </c>
      <c r="C5" s="1426" t="s">
        <v>8109</v>
      </c>
      <c r="D5" s="1419" t="s">
        <v>2526</v>
      </c>
      <c r="E5" s="1421" t="s">
        <v>147</v>
      </c>
      <c r="F5" s="1421" t="s">
        <v>2903</v>
      </c>
      <c r="G5" s="1421" t="s">
        <v>4132</v>
      </c>
      <c r="H5" s="1422" t="s">
        <v>8140</v>
      </c>
      <c r="I5" s="1422" t="s">
        <v>8141</v>
      </c>
      <c r="J5" s="1420" t="s">
        <v>8302</v>
      </c>
    </row>
    <row r="6" spans="1:10" ht="264.75" customHeight="1">
      <c r="A6" s="1513" t="s">
        <v>8471</v>
      </c>
      <c r="B6" s="1513" t="s">
        <v>8472</v>
      </c>
      <c r="C6" s="1518" t="s">
        <v>8109</v>
      </c>
      <c r="D6" s="1510" t="s">
        <v>2903</v>
      </c>
      <c r="E6" s="1516" t="s">
        <v>147</v>
      </c>
      <c r="F6" s="1516" t="s">
        <v>4132</v>
      </c>
      <c r="G6" s="1515" t="s">
        <v>8429</v>
      </c>
      <c r="H6" s="1515" t="s">
        <v>2379</v>
      </c>
      <c r="I6" s="1515" t="s">
        <v>363</v>
      </c>
      <c r="J6" s="1511" t="s">
        <v>8473</v>
      </c>
    </row>
    <row r="7" spans="1:10" ht="264.75" customHeight="1">
      <c r="A7" s="1513" t="s">
        <v>8474</v>
      </c>
      <c r="B7" s="1513" t="s">
        <v>8123</v>
      </c>
      <c r="C7" s="1518" t="s">
        <v>8109</v>
      </c>
      <c r="D7" s="1510" t="s">
        <v>2903</v>
      </c>
      <c r="E7" s="1516" t="s">
        <v>147</v>
      </c>
      <c r="F7" s="1516" t="s">
        <v>4132</v>
      </c>
      <c r="G7" s="1515" t="s">
        <v>8429</v>
      </c>
      <c r="H7" s="1515" t="s">
        <v>2379</v>
      </c>
      <c r="I7" s="1515" t="s">
        <v>363</v>
      </c>
      <c r="J7" s="1511" t="s">
        <v>8475</v>
      </c>
    </row>
    <row r="8" spans="1:10">
      <c r="A8" s="1428"/>
      <c r="B8" s="1428"/>
      <c r="C8" s="1428"/>
      <c r="D8" s="1428"/>
      <c r="E8" s="1428"/>
      <c r="F8" s="1428"/>
      <c r="G8" s="1428"/>
      <c r="H8" s="1428"/>
      <c r="I8" s="1428"/>
      <c r="J8" s="122"/>
    </row>
    <row r="9" spans="1:10" ht="45" customHeight="1">
      <c r="A9" s="1447" t="s">
        <v>843</v>
      </c>
      <c r="B9" s="1444"/>
      <c r="C9" s="1445"/>
      <c r="D9" s="1445"/>
      <c r="E9" s="1445"/>
      <c r="F9" s="1445"/>
      <c r="G9" s="1445"/>
      <c r="H9" s="1445"/>
      <c r="I9" s="1445"/>
      <c r="J9" s="541"/>
    </row>
    <row r="10" spans="1:10" s="193" customFormat="1" ht="37.5" customHeight="1">
      <c r="A10" s="185" t="s">
        <v>2317</v>
      </c>
      <c r="B10" s="185" t="s">
        <v>8116</v>
      </c>
      <c r="C10" s="185" t="s">
        <v>2309</v>
      </c>
      <c r="D10" s="185" t="s">
        <v>2293</v>
      </c>
      <c r="E10" s="185" t="s">
        <v>352</v>
      </c>
      <c r="F10" s="185" t="s">
        <v>1618</v>
      </c>
      <c r="G10" s="185" t="s">
        <v>156</v>
      </c>
      <c r="H10" s="185" t="s">
        <v>189</v>
      </c>
      <c r="I10" s="191" t="s">
        <v>2312</v>
      </c>
      <c r="J10" s="185" t="s">
        <v>5</v>
      </c>
    </row>
    <row r="11" spans="1:10" ht="70.5" customHeight="1">
      <c r="A11" s="1408" t="s">
        <v>83</v>
      </c>
      <c r="B11" s="1448"/>
      <c r="C11" s="1408" t="s">
        <v>843</v>
      </c>
      <c r="D11" s="1406" t="s">
        <v>673</v>
      </c>
      <c r="E11" s="1411" t="s">
        <v>148</v>
      </c>
      <c r="F11" s="1411" t="s">
        <v>8236</v>
      </c>
      <c r="G11" s="1410">
        <v>1</v>
      </c>
      <c r="H11" s="1406" t="s">
        <v>303</v>
      </c>
      <c r="I11" s="1406"/>
      <c r="J11" s="1407" t="s">
        <v>8244</v>
      </c>
    </row>
    <row r="12" spans="1:10" ht="237" customHeight="1">
      <c r="A12" s="1425" t="s">
        <v>8142</v>
      </c>
      <c r="B12" s="1448"/>
      <c r="C12" s="1419" t="s">
        <v>8115</v>
      </c>
      <c r="D12" s="1421" t="s">
        <v>1390</v>
      </c>
      <c r="E12" s="1421" t="s">
        <v>147</v>
      </c>
      <c r="F12" s="1422" t="s">
        <v>2903</v>
      </c>
      <c r="G12" s="1422">
        <v>1</v>
      </c>
      <c r="H12" s="1422" t="s">
        <v>2380</v>
      </c>
      <c r="I12" s="1422" t="s">
        <v>216</v>
      </c>
      <c r="J12" s="1423" t="s">
        <v>8250</v>
      </c>
    </row>
    <row r="13" spans="1:10" ht="40.5" customHeight="1">
      <c r="A13" s="1428"/>
      <c r="B13" s="1428"/>
      <c r="C13" s="1428"/>
      <c r="D13" s="1428"/>
      <c r="E13" s="1428"/>
      <c r="F13" s="1428"/>
      <c r="G13" s="1428"/>
      <c r="H13" s="1428"/>
      <c r="I13" s="1428"/>
      <c r="J13" s="122"/>
    </row>
    <row r="14" spans="1:10" ht="45" customHeight="1">
      <c r="A14" s="1429" t="s">
        <v>988</v>
      </c>
      <c r="B14" s="1443"/>
      <c r="C14" s="1443"/>
      <c r="D14" s="1443"/>
      <c r="E14" s="1443"/>
      <c r="F14" s="1443"/>
      <c r="G14" s="1443"/>
      <c r="H14" s="1443"/>
      <c r="I14" s="1443"/>
      <c r="J14" s="1446"/>
    </row>
    <row r="15" spans="1:10" s="193" customFormat="1" ht="39" customHeight="1">
      <c r="A15" s="185" t="s">
        <v>2317</v>
      </c>
      <c r="B15" s="185" t="s">
        <v>8116</v>
      </c>
      <c r="C15" s="185" t="s">
        <v>2309</v>
      </c>
      <c r="D15" s="185" t="s">
        <v>2293</v>
      </c>
      <c r="E15" s="185" t="s">
        <v>352</v>
      </c>
      <c r="F15" s="185" t="s">
        <v>1618</v>
      </c>
      <c r="G15" s="185" t="s">
        <v>156</v>
      </c>
      <c r="H15" s="185" t="s">
        <v>189</v>
      </c>
      <c r="I15" s="191" t="s">
        <v>2312</v>
      </c>
      <c r="J15" s="185" t="s">
        <v>5</v>
      </c>
    </row>
    <row r="16" spans="1:10" ht="49.5" customHeight="1">
      <c r="A16" s="1642" t="s">
        <v>83</v>
      </c>
      <c r="B16" s="1945"/>
      <c r="C16" s="2129" t="s">
        <v>988</v>
      </c>
      <c r="D16" s="1408" t="s">
        <v>8237</v>
      </c>
      <c r="E16" s="1601" t="s">
        <v>148</v>
      </c>
      <c r="F16" s="1601" t="s">
        <v>8146</v>
      </c>
      <c r="G16" s="1601"/>
      <c r="H16" s="1601"/>
      <c r="I16" s="1601" t="s">
        <v>1007</v>
      </c>
      <c r="J16" s="1647" t="s">
        <v>8240</v>
      </c>
    </row>
    <row r="17" spans="1:10" ht="69.75" customHeight="1">
      <c r="A17" s="1643"/>
      <c r="B17" s="1946"/>
      <c r="C17" s="2130"/>
      <c r="D17" s="1408" t="s">
        <v>8238</v>
      </c>
      <c r="E17" s="1660"/>
      <c r="F17" s="1660"/>
      <c r="G17" s="1660"/>
      <c r="H17" s="1660"/>
      <c r="I17" s="1660"/>
      <c r="J17" s="1648"/>
    </row>
    <row r="18" spans="1:10" ht="69.75" customHeight="1">
      <c r="A18" s="1644"/>
      <c r="B18" s="1947"/>
      <c r="C18" s="2131"/>
      <c r="D18" s="1408" t="s">
        <v>8239</v>
      </c>
      <c r="E18" s="1602"/>
      <c r="F18" s="1602"/>
      <c r="G18" s="1602"/>
      <c r="H18" s="1602"/>
      <c r="I18" s="1602"/>
      <c r="J18" s="1649"/>
    </row>
    <row r="19" spans="1:10" ht="40.5" customHeight="1">
      <c r="A19" s="1417"/>
      <c r="B19" s="1417"/>
      <c r="C19" s="1417"/>
      <c r="D19" s="1417"/>
      <c r="E19" s="1417"/>
      <c r="F19" s="1417"/>
      <c r="G19" s="1417"/>
      <c r="H19" s="1417"/>
      <c r="I19" s="1417"/>
      <c r="J19" s="122"/>
    </row>
    <row r="20" spans="1:10" ht="45" customHeight="1">
      <c r="A20" s="1429" t="s">
        <v>8147</v>
      </c>
      <c r="B20" s="1443"/>
      <c r="C20" s="1443"/>
      <c r="D20" s="1443"/>
      <c r="E20" s="1443"/>
      <c r="F20" s="1443"/>
      <c r="G20" s="1443"/>
      <c r="H20" s="1443"/>
      <c r="I20" s="1443"/>
      <c r="J20" s="539"/>
    </row>
    <row r="21" spans="1:10" s="193" customFormat="1" ht="39" customHeight="1">
      <c r="A21" s="185" t="s">
        <v>2317</v>
      </c>
      <c r="B21" s="185" t="s">
        <v>8116</v>
      </c>
      <c r="C21" s="185" t="s">
        <v>2309</v>
      </c>
      <c r="D21" s="185" t="s">
        <v>2293</v>
      </c>
      <c r="E21" s="185" t="s">
        <v>352</v>
      </c>
      <c r="F21" s="185" t="s">
        <v>1618</v>
      </c>
      <c r="G21" s="185" t="s">
        <v>156</v>
      </c>
      <c r="H21" s="185" t="s">
        <v>189</v>
      </c>
      <c r="I21" s="191" t="s">
        <v>2312</v>
      </c>
      <c r="J21" s="185" t="s">
        <v>5</v>
      </c>
    </row>
    <row r="22" spans="1:10" ht="224.25" customHeight="1">
      <c r="A22" s="1408" t="s">
        <v>8241</v>
      </c>
      <c r="B22" s="1424"/>
      <c r="C22" s="1426" t="s">
        <v>8150</v>
      </c>
      <c r="D22" s="1419" t="s">
        <v>1911</v>
      </c>
      <c r="E22" s="1421" t="s">
        <v>147</v>
      </c>
      <c r="F22" s="1421" t="s">
        <v>1919</v>
      </c>
      <c r="G22" s="1422" t="s">
        <v>2903</v>
      </c>
      <c r="H22" s="1422" t="s">
        <v>2903</v>
      </c>
      <c r="I22" s="1410" t="s">
        <v>8151</v>
      </c>
      <c r="J22" s="1407" t="s">
        <v>8149</v>
      </c>
    </row>
    <row r="23" spans="1:10" ht="22.5" customHeight="1">
      <c r="A23" s="1417"/>
      <c r="B23" s="1417"/>
      <c r="C23" s="1417"/>
      <c r="D23" s="1417"/>
      <c r="E23" s="1417"/>
      <c r="F23" s="1417"/>
      <c r="G23" s="1417"/>
      <c r="H23" s="1417"/>
      <c r="I23" s="1417"/>
      <c r="J23" s="122"/>
    </row>
  </sheetData>
  <mergeCells count="12">
    <mergeCell ref="J16:J18"/>
    <mergeCell ref="A2:C2"/>
    <mergeCell ref="H1:I1"/>
    <mergeCell ref="A16:A18"/>
    <mergeCell ref="C16:C18"/>
    <mergeCell ref="E16:E18"/>
    <mergeCell ref="F16:F18"/>
    <mergeCell ref="F1:G1"/>
    <mergeCell ref="B16:B18"/>
    <mergeCell ref="G16:G18"/>
    <mergeCell ref="H16:H18"/>
    <mergeCell ref="I16:I18"/>
  </mergeCells>
  <phoneticPr fontId="3"/>
  <hyperlinks>
    <hyperlink ref="F1:G1" location="'表紙　ハイパーリンク'!A1" display="表紙　ハイパーリンク"/>
    <hyperlink ref="H1" location="'消内・消外科　リンク'!A1" display="消内・消外科　リンク"/>
    <hyperlink ref="H1:I1" location="'生物学的製剤　リンク'!A1" display="生物学的製剤　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70" zoomScaleNormal="70" workbookViewId="0">
      <selection activeCell="H1" sqref="H1:I1"/>
    </sheetView>
  </sheetViews>
  <sheetFormatPr defaultColWidth="13" defaultRowHeight="15.75"/>
  <cols>
    <col min="1" max="1" width="29" style="1427" customWidth="1"/>
    <col min="2" max="2" width="22.75" style="1427" bestFit="1" customWidth="1"/>
    <col min="3" max="3" width="23" style="1427" bestFit="1" customWidth="1"/>
    <col min="4" max="4" width="18" style="1427" bestFit="1" customWidth="1"/>
    <col min="5" max="5" width="13.5" style="1427" customWidth="1"/>
    <col min="6" max="6" width="13.375" style="1427" bestFit="1" customWidth="1"/>
    <col min="7" max="7" width="18.5" style="1427" customWidth="1"/>
    <col min="8" max="8" width="17.625" style="1427" bestFit="1" customWidth="1"/>
    <col min="9" max="9" width="24.625" style="1427" bestFit="1" customWidth="1"/>
    <col min="10" max="10" width="73.25" style="94" customWidth="1"/>
    <col min="11" max="16384" width="13" style="94"/>
  </cols>
  <sheetData>
    <row r="1" spans="1:10" ht="61.5" customHeight="1">
      <c r="A1" s="262" t="s">
        <v>8243</v>
      </c>
      <c r="B1" s="262"/>
      <c r="C1" s="262"/>
      <c r="D1" s="262"/>
      <c r="F1" s="1688" t="s">
        <v>3690</v>
      </c>
      <c r="G1" s="1688"/>
      <c r="H1" s="1688" t="s">
        <v>8232</v>
      </c>
      <c r="I1" s="1688"/>
    </row>
    <row r="2" spans="1:10" ht="45" customHeight="1">
      <c r="A2" s="2127" t="s">
        <v>308</v>
      </c>
      <c r="B2" s="2127"/>
      <c r="C2" s="2127"/>
      <c r="D2" s="1443"/>
      <c r="E2" s="1443"/>
      <c r="F2" s="1443"/>
      <c r="G2" s="1443"/>
      <c r="H2" s="1443"/>
      <c r="I2" s="1443"/>
      <c r="J2" s="540"/>
    </row>
    <row r="3" spans="1:10" s="292" customFormat="1" ht="37.5" customHeight="1">
      <c r="A3" s="185" t="s">
        <v>2317</v>
      </c>
      <c r="B3" s="185" t="s">
        <v>8116</v>
      </c>
      <c r="C3" s="185" t="s">
        <v>2309</v>
      </c>
      <c r="D3" s="185" t="s">
        <v>2293</v>
      </c>
      <c r="E3" s="185" t="s">
        <v>1714</v>
      </c>
      <c r="F3" s="185" t="s">
        <v>1618</v>
      </c>
      <c r="G3" s="185" t="s">
        <v>156</v>
      </c>
      <c r="H3" s="185" t="s">
        <v>189</v>
      </c>
      <c r="I3" s="191" t="s">
        <v>2312</v>
      </c>
      <c r="J3" s="185" t="s">
        <v>5</v>
      </c>
    </row>
    <row r="4" spans="1:10" ht="78">
      <c r="A4" s="1418" t="s">
        <v>83</v>
      </c>
      <c r="B4" s="1418" t="s">
        <v>8251</v>
      </c>
      <c r="C4" s="1426" t="s">
        <v>308</v>
      </c>
      <c r="D4" s="1419" t="s">
        <v>84</v>
      </c>
      <c r="E4" s="1421" t="s">
        <v>268</v>
      </c>
      <c r="F4" s="1421"/>
      <c r="G4" s="1421"/>
      <c r="H4" s="1422"/>
      <c r="I4" s="1422"/>
      <c r="J4" s="1465" t="s">
        <v>8242</v>
      </c>
    </row>
    <row r="5" spans="1:10">
      <c r="A5" s="1473"/>
      <c r="B5" s="1473"/>
      <c r="C5" s="1473"/>
      <c r="D5" s="1473"/>
      <c r="E5" s="1473"/>
      <c r="F5" s="1473"/>
      <c r="G5" s="1473"/>
      <c r="H5" s="1473"/>
      <c r="I5" s="1473"/>
      <c r="J5" s="122"/>
    </row>
    <row r="6" spans="1:10" ht="45" customHeight="1">
      <c r="A6" s="1447" t="s">
        <v>843</v>
      </c>
      <c r="B6" s="1444"/>
      <c r="C6" s="1445"/>
      <c r="D6" s="1445"/>
      <c r="E6" s="1445"/>
      <c r="F6" s="1445"/>
      <c r="G6" s="1445"/>
      <c r="H6" s="1445"/>
      <c r="I6" s="1445"/>
      <c r="J6" s="541"/>
    </row>
    <row r="7" spans="1:10" s="193" customFormat="1" ht="37.5" customHeight="1">
      <c r="A7" s="185" t="s">
        <v>2317</v>
      </c>
      <c r="B7" s="185" t="s">
        <v>8116</v>
      </c>
      <c r="C7" s="185" t="s">
        <v>2309</v>
      </c>
      <c r="D7" s="185" t="s">
        <v>2293</v>
      </c>
      <c r="E7" s="185" t="s">
        <v>352</v>
      </c>
      <c r="F7" s="185" t="s">
        <v>1618</v>
      </c>
      <c r="G7" s="185" t="s">
        <v>156</v>
      </c>
      <c r="H7" s="185" t="s">
        <v>189</v>
      </c>
      <c r="I7" s="191" t="s">
        <v>2312</v>
      </c>
      <c r="J7" s="185" t="s">
        <v>5</v>
      </c>
    </row>
    <row r="8" spans="1:10" ht="70.5" customHeight="1">
      <c r="A8" s="1463" t="s">
        <v>83</v>
      </c>
      <c r="B8" s="1448"/>
      <c r="C8" s="1463" t="s">
        <v>843</v>
      </c>
      <c r="D8" s="1464" t="s">
        <v>673</v>
      </c>
      <c r="E8" s="1467" t="s">
        <v>148</v>
      </c>
      <c r="F8" s="1467" t="s">
        <v>8236</v>
      </c>
      <c r="G8" s="1468">
        <v>1</v>
      </c>
      <c r="H8" s="1464" t="s">
        <v>303</v>
      </c>
      <c r="I8" s="1464"/>
      <c r="J8" s="1465" t="s">
        <v>8244</v>
      </c>
    </row>
    <row r="9" spans="1:10" ht="40.5" customHeight="1">
      <c r="A9" s="1473"/>
      <c r="B9" s="1473"/>
      <c r="C9" s="1473"/>
      <c r="D9" s="1473"/>
      <c r="E9" s="1473"/>
      <c r="F9" s="1473"/>
      <c r="G9" s="1473"/>
      <c r="H9" s="1473"/>
      <c r="I9" s="1473"/>
      <c r="J9" s="122"/>
    </row>
    <row r="10" spans="1:10" ht="45" customHeight="1">
      <c r="A10" s="1475" t="s">
        <v>988</v>
      </c>
      <c r="B10" s="1443"/>
      <c r="C10" s="1443"/>
      <c r="D10" s="1443"/>
      <c r="E10" s="1443"/>
      <c r="F10" s="1443"/>
      <c r="G10" s="1443"/>
      <c r="H10" s="1443"/>
      <c r="I10" s="1443"/>
      <c r="J10" s="1474"/>
    </row>
    <row r="11" spans="1:10" s="193" customFormat="1" ht="39" customHeight="1">
      <c r="A11" s="185" t="s">
        <v>2317</v>
      </c>
      <c r="B11" s="185" t="s">
        <v>8116</v>
      </c>
      <c r="C11" s="185" t="s">
        <v>2309</v>
      </c>
      <c r="D11" s="185" t="s">
        <v>2293</v>
      </c>
      <c r="E11" s="185" t="s">
        <v>352</v>
      </c>
      <c r="F11" s="185" t="s">
        <v>1618</v>
      </c>
      <c r="G11" s="185" t="s">
        <v>156</v>
      </c>
      <c r="H11" s="185" t="s">
        <v>189</v>
      </c>
      <c r="I11" s="191" t="s">
        <v>2312</v>
      </c>
      <c r="J11" s="185" t="s">
        <v>5</v>
      </c>
    </row>
    <row r="12" spans="1:10" ht="49.5" customHeight="1">
      <c r="A12" s="1642" t="s">
        <v>83</v>
      </c>
      <c r="B12" s="1945"/>
      <c r="C12" s="2129" t="s">
        <v>988</v>
      </c>
      <c r="D12" s="1463" t="s">
        <v>8237</v>
      </c>
      <c r="E12" s="1601" t="s">
        <v>148</v>
      </c>
      <c r="F12" s="1601" t="s">
        <v>1634</v>
      </c>
      <c r="G12" s="1601"/>
      <c r="H12" s="1601"/>
      <c r="I12" s="1601" t="s">
        <v>1007</v>
      </c>
      <c r="J12" s="1647" t="s">
        <v>8240</v>
      </c>
    </row>
    <row r="13" spans="1:10" ht="69.75" customHeight="1">
      <c r="A13" s="1643"/>
      <c r="B13" s="1946"/>
      <c r="C13" s="2130"/>
      <c r="D13" s="1463" t="s">
        <v>8238</v>
      </c>
      <c r="E13" s="1660"/>
      <c r="F13" s="1660"/>
      <c r="G13" s="1660"/>
      <c r="H13" s="1660"/>
      <c r="I13" s="1660"/>
      <c r="J13" s="1648"/>
    </row>
    <row r="14" spans="1:10" ht="69.75" customHeight="1">
      <c r="A14" s="1644"/>
      <c r="B14" s="1947"/>
      <c r="C14" s="2131"/>
      <c r="D14" s="1463" t="s">
        <v>8239</v>
      </c>
      <c r="E14" s="1602"/>
      <c r="F14" s="1602"/>
      <c r="G14" s="1602"/>
      <c r="H14" s="1602"/>
      <c r="I14" s="1602"/>
      <c r="J14" s="1649"/>
    </row>
    <row r="15" spans="1:10" ht="40.5" customHeight="1">
      <c r="A15" s="1473"/>
      <c r="B15" s="1473"/>
      <c r="C15" s="1473"/>
      <c r="D15" s="1473"/>
      <c r="E15" s="1473"/>
      <c r="F15" s="1473"/>
      <c r="G15" s="1473"/>
      <c r="H15" s="1473"/>
      <c r="I15" s="1473"/>
      <c r="J15" s="122"/>
    </row>
  </sheetData>
  <mergeCells count="12">
    <mergeCell ref="J12:J14"/>
    <mergeCell ref="F1:G1"/>
    <mergeCell ref="A2:C2"/>
    <mergeCell ref="H1:I1"/>
    <mergeCell ref="A12:A14"/>
    <mergeCell ref="B12:B14"/>
    <mergeCell ref="C12:C14"/>
    <mergeCell ref="E12:E14"/>
    <mergeCell ref="F12:F14"/>
    <mergeCell ref="G12:G14"/>
    <mergeCell ref="H12:H14"/>
    <mergeCell ref="I12:I14"/>
  </mergeCells>
  <phoneticPr fontId="3"/>
  <hyperlinks>
    <hyperlink ref="F1:G1" location="'表紙　ハイパーリンク'!A1" display="表紙　ハイパーリンク"/>
    <hyperlink ref="H1" location="'消内・消外科　リンク'!A1" display="消内・消外科　リンク"/>
    <hyperlink ref="H1:I1" location="'生物学的製剤　リンク'!A1" display="生物学的製剤　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70" zoomScaleNormal="70" zoomScaleSheetLayoutView="55" workbookViewId="0">
      <pane ySplit="1" topLeftCell="A2" activePane="bottomLeft" state="frozen"/>
      <selection pane="bottomLeft" activeCell="E1" sqref="E1:F1"/>
    </sheetView>
  </sheetViews>
  <sheetFormatPr defaultColWidth="13" defaultRowHeight="15.75"/>
  <cols>
    <col min="1" max="1" width="29" style="1427" customWidth="1"/>
    <col min="2" max="2" width="22.75" style="1427" bestFit="1" customWidth="1"/>
    <col min="3" max="3" width="23" style="1427" bestFit="1" customWidth="1"/>
    <col min="4" max="4" width="18" style="1427" bestFit="1" customWidth="1"/>
    <col min="5" max="5" width="13.5" style="1427" customWidth="1"/>
    <col min="6" max="6" width="13.375" style="1427" bestFit="1" customWidth="1"/>
    <col min="7" max="7" width="18.5" style="1427" customWidth="1"/>
    <col min="8" max="8" width="17.625" style="1427" bestFit="1" customWidth="1"/>
    <col min="9" max="9" width="24.625" style="1427" bestFit="1" customWidth="1"/>
    <col min="10" max="10" width="61.375" style="94" customWidth="1"/>
    <col min="11" max="16384" width="13" style="94"/>
  </cols>
  <sheetData>
    <row r="1" spans="1:10" ht="61.5" customHeight="1">
      <c r="A1" s="262" t="s">
        <v>8245</v>
      </c>
      <c r="B1" s="262"/>
      <c r="C1" s="262"/>
      <c r="D1" s="262"/>
      <c r="E1" s="1688" t="s">
        <v>3690</v>
      </c>
      <c r="F1" s="1688"/>
      <c r="G1" s="1688" t="s">
        <v>8232</v>
      </c>
      <c r="H1" s="1688"/>
    </row>
    <row r="2" spans="1:10" ht="45" customHeight="1">
      <c r="A2" s="2127" t="s">
        <v>308</v>
      </c>
      <c r="B2" s="2127"/>
      <c r="C2" s="2127"/>
      <c r="D2" s="1443"/>
      <c r="E2" s="1443"/>
      <c r="F2" s="1443"/>
      <c r="G2" s="1443"/>
      <c r="H2" s="1443"/>
      <c r="I2" s="1443"/>
      <c r="J2" s="540"/>
    </row>
    <row r="3" spans="1:10" s="292" customFormat="1" ht="37.5" customHeight="1">
      <c r="A3" s="185" t="s">
        <v>2317</v>
      </c>
      <c r="B3" s="185" t="s">
        <v>8116</v>
      </c>
      <c r="C3" s="185" t="s">
        <v>2309</v>
      </c>
      <c r="D3" s="185" t="s">
        <v>2293</v>
      </c>
      <c r="E3" s="185" t="s">
        <v>1714</v>
      </c>
      <c r="F3" s="185" t="s">
        <v>1618</v>
      </c>
      <c r="G3" s="185" t="s">
        <v>156</v>
      </c>
      <c r="H3" s="185" t="s">
        <v>189</v>
      </c>
      <c r="I3" s="191" t="s">
        <v>2312</v>
      </c>
      <c r="J3" s="185" t="s">
        <v>5</v>
      </c>
    </row>
    <row r="4" spans="1:10" ht="129" customHeight="1">
      <c r="A4" s="1425" t="s">
        <v>8246</v>
      </c>
      <c r="B4" s="1425" t="s">
        <v>8251</v>
      </c>
      <c r="C4" s="1426" t="s">
        <v>308</v>
      </c>
      <c r="D4" s="1419" t="s">
        <v>8299</v>
      </c>
      <c r="E4" s="325" t="s">
        <v>268</v>
      </c>
      <c r="F4" s="325"/>
      <c r="G4" s="1485" t="s">
        <v>8296</v>
      </c>
      <c r="H4" s="1485" t="s">
        <v>8295</v>
      </c>
      <c r="I4" s="1422"/>
      <c r="J4" s="1423" t="s">
        <v>8297</v>
      </c>
    </row>
    <row r="5" spans="1:10">
      <c r="A5" s="1428"/>
      <c r="B5" s="1428"/>
      <c r="C5" s="1428"/>
      <c r="D5" s="1428"/>
      <c r="E5" s="1428"/>
      <c r="F5" s="1428"/>
      <c r="G5" s="1428"/>
      <c r="H5" s="1428"/>
      <c r="I5" s="1428"/>
      <c r="J5" s="122"/>
    </row>
    <row r="14" spans="1:10">
      <c r="J14" s="94" t="s">
        <v>8298</v>
      </c>
    </row>
  </sheetData>
  <mergeCells count="3">
    <mergeCell ref="E1:F1"/>
    <mergeCell ref="A2:C2"/>
    <mergeCell ref="G1:H1"/>
  </mergeCells>
  <phoneticPr fontId="3"/>
  <hyperlinks>
    <hyperlink ref="E1:F1" location="'表紙　ハイパーリンク'!A1" display="表紙　ハイパーリンク"/>
    <hyperlink ref="G1" location="'消内・消外科　リンク'!A1" display="消内・消外科　リンク"/>
    <hyperlink ref="G1:H1" location="'生物学的製剤　リンク'!A1" display="生物学的製剤　リンク"/>
  </hyperlinks>
  <pageMargins left="0.78740157480314965" right="0.78740157480314965" top="0.78740157480314965" bottom="0.78740157480314965" header="0.51181102362204722" footer="0.51181102362204722"/>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1" width="23" style="104" customWidth="1"/>
    <col min="2" max="2" width="16.75" style="103" bestFit="1" customWidth="1"/>
    <col min="3" max="3" width="75.25" style="104" bestFit="1" customWidth="1"/>
    <col min="4" max="4" width="29.75" style="104" bestFit="1" customWidth="1"/>
    <col min="5" max="5" width="29.25" style="104" bestFit="1" customWidth="1"/>
    <col min="6" max="6" width="25.375" style="95" customWidth="1"/>
    <col min="7" max="8" width="24.375" style="103" customWidth="1"/>
    <col min="9" max="9" width="20.625" style="104" customWidth="1"/>
    <col min="10" max="10" width="23.625" style="103" customWidth="1"/>
    <col min="11" max="11" width="104.875" style="94" customWidth="1"/>
    <col min="12" max="16384" width="13" style="94"/>
  </cols>
  <sheetData>
    <row r="1" spans="1:11" ht="60" customHeight="1">
      <c r="A1" s="262" t="s">
        <v>1021</v>
      </c>
      <c r="B1" s="262"/>
      <c r="C1" s="262"/>
      <c r="D1" s="1688" t="s">
        <v>3690</v>
      </c>
      <c r="E1" s="1688"/>
      <c r="G1" s="1251" t="s">
        <v>7297</v>
      </c>
      <c r="H1" s="1695" t="s">
        <v>3613</v>
      </c>
      <c r="I1" s="1695"/>
      <c r="J1" s="1695"/>
    </row>
    <row r="2" spans="1:11" ht="45" customHeight="1">
      <c r="A2" s="487" t="s">
        <v>3434</v>
      </c>
      <c r="B2" s="487"/>
      <c r="C2" s="487"/>
      <c r="D2" s="389"/>
      <c r="F2" s="130"/>
      <c r="G2" s="130"/>
      <c r="H2" s="130"/>
      <c r="I2" s="130"/>
      <c r="J2" s="130"/>
      <c r="K2" s="130"/>
    </row>
    <row r="3" spans="1:11" ht="37.5" customHeight="1">
      <c r="A3" s="185" t="s">
        <v>3781</v>
      </c>
      <c r="B3" s="185" t="s">
        <v>578</v>
      </c>
      <c r="C3" s="185" t="s">
        <v>2289</v>
      </c>
      <c r="D3" s="185" t="s">
        <v>2309</v>
      </c>
      <c r="E3" s="185" t="s">
        <v>2293</v>
      </c>
      <c r="F3" s="185" t="s">
        <v>1714</v>
      </c>
      <c r="G3" s="185" t="s">
        <v>1618</v>
      </c>
      <c r="H3" s="185" t="s">
        <v>156</v>
      </c>
      <c r="I3" s="185" t="s">
        <v>189</v>
      </c>
      <c r="J3" s="191" t="s">
        <v>2068</v>
      </c>
      <c r="K3" s="192" t="s">
        <v>5</v>
      </c>
    </row>
    <row r="4" spans="1:11" ht="37.5" customHeight="1">
      <c r="A4" s="1679" t="s">
        <v>4182</v>
      </c>
      <c r="B4" s="1640" t="s">
        <v>4124</v>
      </c>
      <c r="C4" s="1640" t="s">
        <v>3435</v>
      </c>
      <c r="D4" s="747" t="s">
        <v>2081</v>
      </c>
      <c r="E4" s="747" t="s">
        <v>3197</v>
      </c>
      <c r="F4" s="747" t="s">
        <v>3198</v>
      </c>
      <c r="G4" s="747"/>
      <c r="H4" s="747">
        <v>1</v>
      </c>
      <c r="I4" s="1640" t="s">
        <v>449</v>
      </c>
      <c r="J4" s="1640" t="s">
        <v>3438</v>
      </c>
      <c r="K4" s="1760"/>
    </row>
    <row r="5" spans="1:11" ht="37.5" customHeight="1">
      <c r="A5" s="1679"/>
      <c r="B5" s="1640"/>
      <c r="C5" s="1640"/>
      <c r="D5" s="747" t="s">
        <v>434</v>
      </c>
      <c r="E5" s="747" t="s">
        <v>3436</v>
      </c>
      <c r="F5" s="747" t="s">
        <v>3198</v>
      </c>
      <c r="G5" s="747"/>
      <c r="H5" s="747">
        <v>1</v>
      </c>
      <c r="I5" s="1640"/>
      <c r="J5" s="1640"/>
      <c r="K5" s="1760"/>
    </row>
    <row r="6" spans="1:11" ht="37.5" customHeight="1">
      <c r="A6" s="1679"/>
      <c r="B6" s="1674" t="s">
        <v>4125</v>
      </c>
      <c r="C6" s="1674" t="s">
        <v>4181</v>
      </c>
      <c r="D6" s="106" t="s">
        <v>2081</v>
      </c>
      <c r="E6" s="106" t="s">
        <v>3197</v>
      </c>
      <c r="F6" s="106" t="s">
        <v>3198</v>
      </c>
      <c r="G6" s="106"/>
      <c r="H6" s="106">
        <v>1</v>
      </c>
      <c r="I6" s="1674" t="s">
        <v>3437</v>
      </c>
      <c r="J6" s="1637" t="s">
        <v>3439</v>
      </c>
      <c r="K6" s="1761"/>
    </row>
    <row r="7" spans="1:11" ht="37.5" customHeight="1">
      <c r="A7" s="1679"/>
      <c r="B7" s="1674"/>
      <c r="C7" s="1674"/>
      <c r="D7" s="106" t="s">
        <v>327</v>
      </c>
      <c r="E7" s="106" t="s">
        <v>2062</v>
      </c>
      <c r="F7" s="106" t="s">
        <v>3198</v>
      </c>
      <c r="G7" s="106"/>
      <c r="H7" s="106">
        <v>1</v>
      </c>
      <c r="I7" s="1674"/>
      <c r="J7" s="1637"/>
      <c r="K7" s="1761"/>
    </row>
    <row r="8" spans="1:11" ht="37.5" customHeight="1">
      <c r="A8" s="1679"/>
      <c r="B8" s="1674"/>
      <c r="C8" s="1674"/>
      <c r="D8" s="106" t="s">
        <v>434</v>
      </c>
      <c r="E8" s="106" t="s">
        <v>3436</v>
      </c>
      <c r="F8" s="106" t="s">
        <v>3198</v>
      </c>
      <c r="G8" s="106"/>
      <c r="H8" s="106">
        <v>1</v>
      </c>
      <c r="I8" s="1674"/>
      <c r="J8" s="1637"/>
      <c r="K8" s="1761"/>
    </row>
    <row r="9" spans="1:11" ht="37.5" customHeight="1">
      <c r="A9" s="1679"/>
      <c r="B9" s="1640" t="s">
        <v>4126</v>
      </c>
      <c r="C9" s="1640" t="s">
        <v>3440</v>
      </c>
      <c r="D9" s="747" t="s">
        <v>2843</v>
      </c>
      <c r="E9" s="747" t="s">
        <v>3202</v>
      </c>
      <c r="F9" s="747" t="s">
        <v>147</v>
      </c>
      <c r="G9" s="747"/>
      <c r="H9" s="747" t="s">
        <v>2063</v>
      </c>
      <c r="I9" s="1640" t="s">
        <v>3446</v>
      </c>
      <c r="J9" s="1640" t="s">
        <v>3447</v>
      </c>
      <c r="K9" s="1640"/>
    </row>
    <row r="10" spans="1:11" ht="37.5" customHeight="1">
      <c r="A10" s="1679"/>
      <c r="B10" s="1640"/>
      <c r="C10" s="1640"/>
      <c r="D10" s="747" t="s">
        <v>3203</v>
      </c>
      <c r="E10" s="747" t="s">
        <v>2200</v>
      </c>
      <c r="F10" s="747" t="s">
        <v>147</v>
      </c>
      <c r="G10" s="747" t="s">
        <v>3216</v>
      </c>
      <c r="H10" s="747" t="s">
        <v>3204</v>
      </c>
      <c r="I10" s="1640"/>
      <c r="J10" s="1640"/>
      <c r="K10" s="1640"/>
    </row>
    <row r="11" spans="1:11" ht="37.5" customHeight="1">
      <c r="A11" s="1679"/>
      <c r="B11" s="1640"/>
      <c r="C11" s="1640"/>
      <c r="D11" s="747" t="s">
        <v>49</v>
      </c>
      <c r="E11" s="747" t="s">
        <v>3205</v>
      </c>
      <c r="F11" s="747" t="s">
        <v>147</v>
      </c>
      <c r="G11" s="747" t="s">
        <v>3214</v>
      </c>
      <c r="H11" s="747">
        <v>1</v>
      </c>
      <c r="I11" s="1640"/>
      <c r="J11" s="1640"/>
      <c r="K11" s="1640"/>
    </row>
    <row r="12" spans="1:11" ht="37.5" customHeight="1">
      <c r="A12" s="1679"/>
      <c r="B12" s="1640"/>
      <c r="C12" s="1640"/>
      <c r="D12" s="747" t="s">
        <v>3441</v>
      </c>
      <c r="E12" s="747" t="s">
        <v>3442</v>
      </c>
      <c r="F12" s="747" t="s">
        <v>147</v>
      </c>
      <c r="G12" s="747" t="s">
        <v>3443</v>
      </c>
      <c r="H12" s="747" t="s">
        <v>3444</v>
      </c>
      <c r="I12" s="1640"/>
      <c r="J12" s="1640"/>
      <c r="K12" s="1640"/>
    </row>
    <row r="13" spans="1:11" ht="37.5" customHeight="1">
      <c r="A13" s="1679"/>
      <c r="B13" s="1640"/>
      <c r="C13" s="1640"/>
      <c r="D13" s="747" t="s">
        <v>2082</v>
      </c>
      <c r="E13" s="747" t="s">
        <v>2200</v>
      </c>
      <c r="F13" s="747" t="s">
        <v>2058</v>
      </c>
      <c r="G13" s="747"/>
      <c r="H13" s="747" t="s">
        <v>421</v>
      </c>
      <c r="I13" s="1640"/>
      <c r="J13" s="1640"/>
      <c r="K13" s="1640"/>
    </row>
    <row r="14" spans="1:11" ht="37.5" customHeight="1">
      <c r="A14" s="1679"/>
      <c r="B14" s="1674" t="s">
        <v>4258</v>
      </c>
      <c r="C14" s="1674" t="s">
        <v>3445</v>
      </c>
      <c r="D14" s="106" t="s">
        <v>2843</v>
      </c>
      <c r="E14" s="106" t="s">
        <v>3202</v>
      </c>
      <c r="F14" s="106" t="s">
        <v>147</v>
      </c>
      <c r="G14" s="106"/>
      <c r="H14" s="106" t="s">
        <v>2063</v>
      </c>
      <c r="I14" s="1674" t="s">
        <v>86</v>
      </c>
      <c r="J14" s="1674" t="s">
        <v>3447</v>
      </c>
      <c r="K14" s="1672"/>
    </row>
    <row r="15" spans="1:11" ht="37.5" customHeight="1">
      <c r="A15" s="1679"/>
      <c r="B15" s="1674"/>
      <c r="C15" s="1674"/>
      <c r="D15" s="106" t="s">
        <v>3203</v>
      </c>
      <c r="E15" s="106" t="s">
        <v>3211</v>
      </c>
      <c r="F15" s="106" t="s">
        <v>147</v>
      </c>
      <c r="G15" s="106" t="s">
        <v>3216</v>
      </c>
      <c r="H15" s="106" t="s">
        <v>3204</v>
      </c>
      <c r="I15" s="1674"/>
      <c r="J15" s="1674"/>
      <c r="K15" s="1672"/>
    </row>
    <row r="16" spans="1:11" ht="37.5" customHeight="1">
      <c r="A16" s="1679"/>
      <c r="B16" s="1674"/>
      <c r="C16" s="1674"/>
      <c r="D16" s="106" t="s">
        <v>49</v>
      </c>
      <c r="E16" s="106" t="s">
        <v>3212</v>
      </c>
      <c r="F16" s="106" t="s">
        <v>147</v>
      </c>
      <c r="G16" s="106" t="s">
        <v>3214</v>
      </c>
      <c r="H16" s="106">
        <v>1</v>
      </c>
      <c r="I16" s="1674"/>
      <c r="J16" s="1674"/>
      <c r="K16" s="1672"/>
    </row>
    <row r="17" spans="1:11" ht="37.5" customHeight="1">
      <c r="A17" s="1679"/>
      <c r="B17" s="1674"/>
      <c r="C17" s="1674"/>
      <c r="D17" s="106" t="s">
        <v>3441</v>
      </c>
      <c r="E17" s="106" t="s">
        <v>3442</v>
      </c>
      <c r="F17" s="106" t="s">
        <v>147</v>
      </c>
      <c r="G17" s="106" t="s">
        <v>3443</v>
      </c>
      <c r="H17" s="106" t="s">
        <v>3444</v>
      </c>
      <c r="I17" s="1674"/>
      <c r="J17" s="1674"/>
      <c r="K17" s="1672"/>
    </row>
    <row r="18" spans="1:11" ht="37.5" customHeight="1">
      <c r="A18" s="1679"/>
      <c r="B18" s="1674"/>
      <c r="C18" s="1674"/>
      <c r="D18" s="106" t="s">
        <v>2082</v>
      </c>
      <c r="E18" s="106" t="s">
        <v>2200</v>
      </c>
      <c r="F18" s="106" t="s">
        <v>2058</v>
      </c>
      <c r="G18" s="106"/>
      <c r="H18" s="106" t="s">
        <v>3213</v>
      </c>
      <c r="I18" s="1674"/>
      <c r="J18" s="1674"/>
      <c r="K18" s="1672"/>
    </row>
    <row r="19" spans="1:11" ht="37.5" customHeight="1">
      <c r="A19" s="1679"/>
      <c r="B19" s="1640" t="s">
        <v>4127</v>
      </c>
      <c r="C19" s="1640" t="s">
        <v>4394</v>
      </c>
      <c r="D19" s="747" t="s">
        <v>327</v>
      </c>
      <c r="E19" s="746" t="s">
        <v>3449</v>
      </c>
      <c r="F19" s="747" t="s">
        <v>147</v>
      </c>
      <c r="G19" s="747" t="s">
        <v>3214</v>
      </c>
      <c r="H19" s="747" t="s">
        <v>3162</v>
      </c>
      <c r="I19" s="1640" t="s">
        <v>3454</v>
      </c>
      <c r="J19" s="1640" t="s">
        <v>3439</v>
      </c>
      <c r="K19" s="1641" t="s">
        <v>3474</v>
      </c>
    </row>
    <row r="20" spans="1:11" ht="37.5" customHeight="1">
      <c r="A20" s="1679"/>
      <c r="B20" s="1640"/>
      <c r="C20" s="1640"/>
      <c r="D20" s="747" t="s">
        <v>436</v>
      </c>
      <c r="E20" s="747" t="s">
        <v>3229</v>
      </c>
      <c r="F20" s="747" t="s">
        <v>147</v>
      </c>
      <c r="G20" s="747" t="s">
        <v>3216</v>
      </c>
      <c r="H20" s="747" t="s">
        <v>3162</v>
      </c>
      <c r="I20" s="1640"/>
      <c r="J20" s="1640"/>
      <c r="K20" s="1654"/>
    </row>
    <row r="21" spans="1:11" ht="37.5" customHeight="1">
      <c r="A21" s="1679"/>
      <c r="B21" s="1640"/>
      <c r="C21" s="1640"/>
      <c r="D21" s="747" t="s">
        <v>434</v>
      </c>
      <c r="E21" s="914" t="s">
        <v>4392</v>
      </c>
      <c r="F21" s="747" t="s">
        <v>147</v>
      </c>
      <c r="G21" s="747" t="s">
        <v>3216</v>
      </c>
      <c r="H21" s="747" t="s">
        <v>3162</v>
      </c>
      <c r="I21" s="1640"/>
      <c r="J21" s="1640"/>
      <c r="K21" s="1654"/>
    </row>
    <row r="22" spans="1:11" ht="37.5" customHeight="1">
      <c r="A22" s="1679"/>
      <c r="B22" s="1674" t="s">
        <v>4128</v>
      </c>
      <c r="C22" s="1674" t="s">
        <v>3451</v>
      </c>
      <c r="D22" s="106" t="s">
        <v>327</v>
      </c>
      <c r="E22" s="109" t="s">
        <v>3453</v>
      </c>
      <c r="F22" s="106" t="s">
        <v>147</v>
      </c>
      <c r="G22" s="106" t="s">
        <v>3214</v>
      </c>
      <c r="H22" s="106" t="s">
        <v>3452</v>
      </c>
      <c r="I22" s="1674" t="s">
        <v>144</v>
      </c>
      <c r="J22" s="1674" t="s">
        <v>3439</v>
      </c>
      <c r="K22" s="1672" t="s">
        <v>3450</v>
      </c>
    </row>
    <row r="23" spans="1:11" ht="37.5" customHeight="1">
      <c r="A23" s="1679"/>
      <c r="B23" s="1674"/>
      <c r="C23" s="1674"/>
      <c r="D23" s="106" t="s">
        <v>436</v>
      </c>
      <c r="E23" s="106" t="s">
        <v>3229</v>
      </c>
      <c r="F23" s="106" t="s">
        <v>147</v>
      </c>
      <c r="G23" s="106" t="s">
        <v>3216</v>
      </c>
      <c r="H23" s="106" t="s">
        <v>3452</v>
      </c>
      <c r="I23" s="1674"/>
      <c r="J23" s="1674"/>
      <c r="K23" s="1672"/>
    </row>
    <row r="24" spans="1:11" ht="37.5" customHeight="1">
      <c r="A24" s="1679"/>
      <c r="B24" s="1674"/>
      <c r="C24" s="1674"/>
      <c r="D24" s="106" t="s">
        <v>434</v>
      </c>
      <c r="E24" s="913" t="s">
        <v>4393</v>
      </c>
      <c r="F24" s="106" t="s">
        <v>147</v>
      </c>
      <c r="G24" s="106" t="s">
        <v>3216</v>
      </c>
      <c r="H24" s="106" t="s">
        <v>3452</v>
      </c>
      <c r="I24" s="1674"/>
      <c r="J24" s="1674"/>
      <c r="K24" s="1672"/>
    </row>
    <row r="25" spans="1:11" ht="37.5" customHeight="1">
      <c r="A25" s="1679"/>
      <c r="B25" s="1640" t="s">
        <v>4259</v>
      </c>
      <c r="C25" s="1640" t="s">
        <v>3455</v>
      </c>
      <c r="D25" s="747" t="s">
        <v>2081</v>
      </c>
      <c r="E25" s="747" t="s">
        <v>3456</v>
      </c>
      <c r="F25" s="747" t="s">
        <v>147</v>
      </c>
      <c r="G25" s="747" t="s">
        <v>3457</v>
      </c>
      <c r="H25" s="747" t="s">
        <v>2522</v>
      </c>
      <c r="I25" s="1640" t="s">
        <v>3462</v>
      </c>
      <c r="J25" s="1640" t="s">
        <v>3464</v>
      </c>
      <c r="K25" s="1755" t="s">
        <v>4424</v>
      </c>
    </row>
    <row r="26" spans="1:11" ht="37.5" customHeight="1">
      <c r="A26" s="1679"/>
      <c r="B26" s="1640"/>
      <c r="C26" s="1640"/>
      <c r="D26" s="747" t="s">
        <v>4421</v>
      </c>
      <c r="E26" s="747" t="s">
        <v>3202</v>
      </c>
      <c r="F26" s="747" t="s">
        <v>147</v>
      </c>
      <c r="G26" s="747"/>
      <c r="H26" s="747" t="s">
        <v>2522</v>
      </c>
      <c r="I26" s="1640"/>
      <c r="J26" s="1640"/>
      <c r="K26" s="1754"/>
    </row>
    <row r="27" spans="1:11" ht="37.5" customHeight="1">
      <c r="A27" s="1679"/>
      <c r="B27" s="1640"/>
      <c r="C27" s="1640"/>
      <c r="D27" s="747" t="s">
        <v>3458</v>
      </c>
      <c r="E27" s="747" t="s">
        <v>3459</v>
      </c>
      <c r="F27" s="747" t="s">
        <v>2058</v>
      </c>
      <c r="G27" s="747"/>
      <c r="H27" s="747" t="s">
        <v>421</v>
      </c>
      <c r="I27" s="1640"/>
      <c r="J27" s="1640"/>
      <c r="K27" s="1754"/>
    </row>
    <row r="28" spans="1:11" ht="37.5" customHeight="1">
      <c r="A28" s="1679"/>
      <c r="B28" s="1640"/>
      <c r="C28" s="1640"/>
      <c r="D28" s="914" t="s">
        <v>4420</v>
      </c>
      <c r="E28" s="914" t="s">
        <v>4422</v>
      </c>
      <c r="F28" s="914" t="s">
        <v>321</v>
      </c>
      <c r="G28" s="914"/>
      <c r="H28" s="914" t="s">
        <v>4418</v>
      </c>
      <c r="I28" s="1640"/>
      <c r="J28" s="1640"/>
      <c r="K28" s="1754"/>
    </row>
    <row r="29" spans="1:11" ht="37.5" customHeight="1">
      <c r="A29" s="1679"/>
      <c r="B29" s="1640"/>
      <c r="C29" s="1640"/>
      <c r="D29" s="914" t="s">
        <v>4420</v>
      </c>
      <c r="E29" s="914" t="s">
        <v>4423</v>
      </c>
      <c r="F29" s="914" t="s">
        <v>321</v>
      </c>
      <c r="G29" s="914"/>
      <c r="H29" s="914" t="s">
        <v>4419</v>
      </c>
      <c r="I29" s="1640"/>
      <c r="J29" s="1640"/>
      <c r="K29" s="1754"/>
    </row>
    <row r="30" spans="1:11" ht="37.5" customHeight="1">
      <c r="A30" s="1679"/>
      <c r="B30" s="1674" t="s">
        <v>4260</v>
      </c>
      <c r="C30" s="1674" t="s">
        <v>3460</v>
      </c>
      <c r="D30" s="106" t="s">
        <v>2081</v>
      </c>
      <c r="E30" s="106" t="s">
        <v>3461</v>
      </c>
      <c r="F30" s="106" t="s">
        <v>147</v>
      </c>
      <c r="G30" s="106" t="s">
        <v>3457</v>
      </c>
      <c r="H30" s="106" t="s">
        <v>2522</v>
      </c>
      <c r="I30" s="1674" t="s">
        <v>3463</v>
      </c>
      <c r="J30" s="1674" t="s">
        <v>3465</v>
      </c>
      <c r="K30" s="1755" t="s">
        <v>4425</v>
      </c>
    </row>
    <row r="31" spans="1:11" ht="37.5" customHeight="1">
      <c r="A31" s="1679"/>
      <c r="B31" s="1674"/>
      <c r="C31" s="1674"/>
      <c r="D31" s="108" t="s">
        <v>4421</v>
      </c>
      <c r="E31" s="106" t="s">
        <v>3202</v>
      </c>
      <c r="F31" s="106" t="s">
        <v>147</v>
      </c>
      <c r="G31" s="106"/>
      <c r="H31" s="106" t="s">
        <v>2522</v>
      </c>
      <c r="I31" s="1674"/>
      <c r="J31" s="1674"/>
      <c r="K31" s="1754"/>
    </row>
    <row r="32" spans="1:11" ht="37.5" customHeight="1">
      <c r="A32" s="1679"/>
      <c r="B32" s="1674"/>
      <c r="C32" s="1674"/>
      <c r="D32" s="106" t="s">
        <v>3458</v>
      </c>
      <c r="E32" s="106" t="s">
        <v>3459</v>
      </c>
      <c r="F32" s="106" t="s">
        <v>2058</v>
      </c>
      <c r="G32" s="106"/>
      <c r="H32" s="106" t="s">
        <v>421</v>
      </c>
      <c r="I32" s="1674"/>
      <c r="J32" s="1674"/>
      <c r="K32" s="1754"/>
    </row>
    <row r="33" spans="1:11" ht="37.5" customHeight="1">
      <c r="A33" s="1679"/>
      <c r="B33" s="1674"/>
      <c r="C33" s="1674"/>
      <c r="D33" s="913" t="s">
        <v>4420</v>
      </c>
      <c r="E33" s="913" t="s">
        <v>4422</v>
      </c>
      <c r="F33" s="913" t="s">
        <v>321</v>
      </c>
      <c r="G33" s="913"/>
      <c r="H33" s="913" t="s">
        <v>4418</v>
      </c>
      <c r="I33" s="1674"/>
      <c r="J33" s="1674"/>
      <c r="K33" s="1754"/>
    </row>
    <row r="34" spans="1:11" ht="37.5" customHeight="1">
      <c r="A34" s="1679"/>
      <c r="B34" s="1674"/>
      <c r="C34" s="1674"/>
      <c r="D34" s="913" t="s">
        <v>4420</v>
      </c>
      <c r="E34" s="913" t="s">
        <v>4423</v>
      </c>
      <c r="F34" s="913" t="s">
        <v>321</v>
      </c>
      <c r="G34" s="913"/>
      <c r="H34" s="913" t="s">
        <v>4419</v>
      </c>
      <c r="I34" s="1674"/>
      <c r="J34" s="1674"/>
      <c r="K34" s="1754"/>
    </row>
    <row r="35" spans="1:11" ht="37.5" customHeight="1">
      <c r="A35" s="1679"/>
      <c r="B35" s="1640" t="s">
        <v>4261</v>
      </c>
      <c r="C35" s="1640" t="s">
        <v>3466</v>
      </c>
      <c r="D35" s="747" t="s">
        <v>2843</v>
      </c>
      <c r="E35" s="747" t="s">
        <v>3202</v>
      </c>
      <c r="F35" s="747" t="s">
        <v>147</v>
      </c>
      <c r="G35" s="747"/>
      <c r="H35" s="747" t="s">
        <v>2506</v>
      </c>
      <c r="I35" s="1640" t="s">
        <v>3472</v>
      </c>
      <c r="J35" s="1640" t="s">
        <v>3473</v>
      </c>
      <c r="K35" s="1641" t="s">
        <v>3475</v>
      </c>
    </row>
    <row r="36" spans="1:11" ht="37.5" customHeight="1">
      <c r="A36" s="1679"/>
      <c r="B36" s="1640"/>
      <c r="C36" s="1640"/>
      <c r="D36" s="747" t="s">
        <v>1881</v>
      </c>
      <c r="E36" s="747" t="s">
        <v>3211</v>
      </c>
      <c r="F36" s="747" t="s">
        <v>147</v>
      </c>
      <c r="G36" s="747" t="s">
        <v>3216</v>
      </c>
      <c r="H36" s="747" t="s">
        <v>2506</v>
      </c>
      <c r="I36" s="1640"/>
      <c r="J36" s="1640"/>
      <c r="K36" s="1654"/>
    </row>
    <row r="37" spans="1:11" ht="37.5" customHeight="1">
      <c r="A37" s="1679"/>
      <c r="B37" s="1640"/>
      <c r="C37" s="1640"/>
      <c r="D37" s="747" t="s">
        <v>434</v>
      </c>
      <c r="E37" s="747" t="s">
        <v>3467</v>
      </c>
      <c r="F37" s="747" t="s">
        <v>2058</v>
      </c>
      <c r="G37" s="747"/>
      <c r="H37" s="747" t="s">
        <v>3468</v>
      </c>
      <c r="I37" s="1640"/>
      <c r="J37" s="1640"/>
      <c r="K37" s="1654"/>
    </row>
    <row r="38" spans="1:11" ht="30.75" customHeight="1">
      <c r="A38" s="1679"/>
      <c r="B38" s="1640"/>
      <c r="C38" s="1640"/>
      <c r="D38" s="747" t="s">
        <v>49</v>
      </c>
      <c r="E38" s="747" t="s">
        <v>3174</v>
      </c>
      <c r="F38" s="747" t="s">
        <v>147</v>
      </c>
      <c r="G38" s="747" t="s">
        <v>3214</v>
      </c>
      <c r="H38" s="747">
        <v>29</v>
      </c>
      <c r="I38" s="1640"/>
      <c r="J38" s="1640"/>
      <c r="K38" s="1654"/>
    </row>
    <row r="39" spans="1:11" ht="30.75" customHeight="1">
      <c r="A39" s="1679"/>
      <c r="B39" s="1640"/>
      <c r="C39" s="1640"/>
      <c r="D39" s="747" t="s">
        <v>3458</v>
      </c>
      <c r="E39" s="747" t="s">
        <v>2200</v>
      </c>
      <c r="F39" s="747" t="s">
        <v>2058</v>
      </c>
      <c r="G39" s="747"/>
      <c r="H39" s="747" t="s">
        <v>3469</v>
      </c>
      <c r="I39" s="1640"/>
      <c r="J39" s="1640"/>
      <c r="K39" s="1654"/>
    </row>
    <row r="40" spans="1:11" ht="36.75" customHeight="1">
      <c r="A40" s="1679"/>
      <c r="B40" s="1640"/>
      <c r="C40" s="1640"/>
      <c r="D40" s="747" t="s">
        <v>327</v>
      </c>
      <c r="E40" s="747" t="s">
        <v>3470</v>
      </c>
      <c r="F40" s="747" t="s">
        <v>147</v>
      </c>
      <c r="G40" s="747" t="s">
        <v>3216</v>
      </c>
      <c r="H40" s="747" t="s">
        <v>3471</v>
      </c>
      <c r="I40" s="1640"/>
      <c r="J40" s="1640"/>
      <c r="K40" s="1654"/>
    </row>
    <row r="41" spans="1:11" ht="36.75" customHeight="1">
      <c r="A41" s="1679"/>
      <c r="B41" s="1674" t="s">
        <v>4262</v>
      </c>
      <c r="C41" s="1674" t="s">
        <v>3476</v>
      </c>
      <c r="D41" s="106" t="s">
        <v>2843</v>
      </c>
      <c r="E41" s="106" t="s">
        <v>3202</v>
      </c>
      <c r="F41" s="106" t="s">
        <v>147</v>
      </c>
      <c r="G41" s="106"/>
      <c r="H41" s="106">
        <v>1</v>
      </c>
      <c r="I41" s="1674" t="s">
        <v>7019</v>
      </c>
      <c r="J41" s="1674" t="s">
        <v>3477</v>
      </c>
      <c r="K41" s="1672" t="s">
        <v>7020</v>
      </c>
    </row>
    <row r="42" spans="1:11" ht="36.75" customHeight="1">
      <c r="A42" s="1679"/>
      <c r="B42" s="1674"/>
      <c r="C42" s="1674"/>
      <c r="D42" s="106" t="s">
        <v>2082</v>
      </c>
      <c r="E42" s="106" t="s">
        <v>2200</v>
      </c>
      <c r="F42" s="106" t="s">
        <v>2058</v>
      </c>
      <c r="G42" s="106"/>
      <c r="H42" s="106" t="s">
        <v>15</v>
      </c>
      <c r="I42" s="1674"/>
      <c r="J42" s="1674"/>
      <c r="K42" s="1672"/>
    </row>
    <row r="43" spans="1:11" ht="36.75" customHeight="1">
      <c r="A43" s="1679"/>
      <c r="B43" s="1674"/>
      <c r="C43" s="1674"/>
      <c r="D43" s="106" t="s">
        <v>2081</v>
      </c>
      <c r="E43" s="106" t="s">
        <v>1920</v>
      </c>
      <c r="F43" s="106" t="s">
        <v>2058</v>
      </c>
      <c r="G43" s="106"/>
      <c r="H43" s="106" t="s">
        <v>2063</v>
      </c>
      <c r="I43" s="1674"/>
      <c r="J43" s="1674"/>
      <c r="K43" s="1672"/>
    </row>
    <row r="44" spans="1:11" ht="36.75" customHeight="1">
      <c r="A44" s="1679"/>
      <c r="B44" s="1674"/>
      <c r="C44" s="1674"/>
      <c r="D44" s="106" t="s">
        <v>3458</v>
      </c>
      <c r="E44" s="106" t="s">
        <v>2200</v>
      </c>
      <c r="F44" s="106" t="s">
        <v>2058</v>
      </c>
      <c r="G44" s="106"/>
      <c r="H44" s="106" t="s">
        <v>3187</v>
      </c>
      <c r="I44" s="1674"/>
      <c r="J44" s="1674"/>
      <c r="K44" s="1672"/>
    </row>
    <row r="45" spans="1:11" s="95" customFormat="1" ht="36.75" customHeight="1">
      <c r="A45" s="1639" t="s">
        <v>4183</v>
      </c>
      <c r="B45" s="747"/>
      <c r="C45" s="747" t="s">
        <v>3479</v>
      </c>
      <c r="D45" s="747" t="s">
        <v>2081</v>
      </c>
      <c r="E45" s="747" t="s">
        <v>3478</v>
      </c>
      <c r="F45" s="747" t="s">
        <v>3198</v>
      </c>
      <c r="G45" s="747"/>
      <c r="H45" s="747">
        <v>1</v>
      </c>
      <c r="I45" s="747" t="s">
        <v>3483</v>
      </c>
      <c r="J45" s="747" t="s">
        <v>3480</v>
      </c>
      <c r="K45" s="747"/>
    </row>
    <row r="46" spans="1:11" ht="36.75" customHeight="1">
      <c r="A46" s="1639"/>
      <c r="B46" s="1637"/>
      <c r="C46" s="1637" t="s">
        <v>4426</v>
      </c>
      <c r="D46" s="913" t="s">
        <v>2081</v>
      </c>
      <c r="E46" s="913" t="s">
        <v>3478</v>
      </c>
      <c r="F46" s="913" t="s">
        <v>3198</v>
      </c>
      <c r="G46" s="913"/>
      <c r="H46" s="913">
        <v>1</v>
      </c>
      <c r="I46" s="1637" t="s">
        <v>3483</v>
      </c>
      <c r="J46" s="1637" t="s">
        <v>3480</v>
      </c>
      <c r="K46" s="1672"/>
    </row>
    <row r="47" spans="1:11" ht="36.75" customHeight="1">
      <c r="A47" s="1639"/>
      <c r="B47" s="1637"/>
      <c r="C47" s="1637"/>
      <c r="D47" s="913" t="s">
        <v>327</v>
      </c>
      <c r="E47" s="913" t="s">
        <v>3481</v>
      </c>
      <c r="F47" s="913" t="s">
        <v>3198</v>
      </c>
      <c r="G47" s="913"/>
      <c r="H47" s="913">
        <v>1</v>
      </c>
      <c r="I47" s="1637"/>
      <c r="J47" s="1637"/>
      <c r="K47" s="1672"/>
    </row>
    <row r="48" spans="1:11" ht="36.75" customHeight="1">
      <c r="A48" s="1639"/>
      <c r="B48" s="1637"/>
      <c r="C48" s="1637"/>
      <c r="D48" s="913" t="s">
        <v>3482</v>
      </c>
      <c r="E48" s="913" t="s">
        <v>2057</v>
      </c>
      <c r="F48" s="913" t="s">
        <v>3198</v>
      </c>
      <c r="G48" s="913"/>
      <c r="H48" s="913">
        <v>1</v>
      </c>
      <c r="I48" s="1637"/>
      <c r="J48" s="1637"/>
      <c r="K48" s="1672"/>
    </row>
    <row r="49" spans="1:11" ht="36.75" customHeight="1">
      <c r="A49" s="1639"/>
      <c r="B49" s="1640" t="s">
        <v>4295</v>
      </c>
      <c r="C49" s="1640" t="s">
        <v>4433</v>
      </c>
      <c r="D49" s="914" t="s">
        <v>2843</v>
      </c>
      <c r="E49" s="914" t="s">
        <v>3484</v>
      </c>
      <c r="F49" s="914" t="s">
        <v>147</v>
      </c>
      <c r="G49" s="914"/>
      <c r="H49" s="914" t="s">
        <v>3485</v>
      </c>
      <c r="I49" s="1640" t="s">
        <v>243</v>
      </c>
      <c r="J49" s="1640" t="s">
        <v>3480</v>
      </c>
      <c r="K49" s="1756" t="s">
        <v>4427</v>
      </c>
    </row>
    <row r="50" spans="1:11" ht="36.75" customHeight="1">
      <c r="A50" s="1639"/>
      <c r="B50" s="1640"/>
      <c r="C50" s="1640"/>
      <c r="D50" s="914" t="s">
        <v>3486</v>
      </c>
      <c r="E50" s="914" t="s">
        <v>3459</v>
      </c>
      <c r="F50" s="914" t="s">
        <v>147</v>
      </c>
      <c r="G50" s="914" t="s">
        <v>3216</v>
      </c>
      <c r="H50" s="914" t="s">
        <v>3487</v>
      </c>
      <c r="I50" s="1640"/>
      <c r="J50" s="1640"/>
      <c r="K50" s="1756"/>
    </row>
    <row r="51" spans="1:11" ht="36.75" customHeight="1">
      <c r="A51" s="1639"/>
      <c r="B51" s="1640"/>
      <c r="C51" s="1640"/>
      <c r="D51" s="914" t="s">
        <v>49</v>
      </c>
      <c r="E51" s="914" t="s">
        <v>3205</v>
      </c>
      <c r="F51" s="914" t="s">
        <v>147</v>
      </c>
      <c r="G51" s="914" t="s">
        <v>3216</v>
      </c>
      <c r="H51" s="914">
        <v>10</v>
      </c>
      <c r="I51" s="1640"/>
      <c r="J51" s="1640"/>
      <c r="K51" s="1756"/>
    </row>
    <row r="52" spans="1:11" ht="48" customHeight="1">
      <c r="A52" s="1639"/>
      <c r="B52" s="1640"/>
      <c r="C52" s="1640"/>
      <c r="D52" s="914" t="s">
        <v>3494</v>
      </c>
      <c r="E52" s="914" t="s">
        <v>3488</v>
      </c>
      <c r="F52" s="914" t="s">
        <v>147</v>
      </c>
      <c r="G52" s="914" t="s">
        <v>3489</v>
      </c>
      <c r="H52" s="915" t="s">
        <v>3493</v>
      </c>
      <c r="I52" s="1640"/>
      <c r="J52" s="1640"/>
      <c r="K52" s="1756"/>
    </row>
    <row r="53" spans="1:11" ht="36.75" customHeight="1">
      <c r="A53" s="1639"/>
      <c r="B53" s="1640"/>
      <c r="C53" s="1640"/>
      <c r="D53" s="914" t="s">
        <v>434</v>
      </c>
      <c r="E53" s="914" t="s">
        <v>3467</v>
      </c>
      <c r="F53" s="914" t="s">
        <v>147</v>
      </c>
      <c r="G53" s="914" t="s">
        <v>3216</v>
      </c>
      <c r="H53" s="914" t="s">
        <v>3490</v>
      </c>
      <c r="I53" s="1640"/>
      <c r="J53" s="1640"/>
      <c r="K53" s="1756"/>
    </row>
    <row r="54" spans="1:11" ht="36.75" customHeight="1">
      <c r="A54" s="1639"/>
      <c r="B54" s="1640"/>
      <c r="C54" s="1640"/>
      <c r="D54" s="914" t="s">
        <v>2082</v>
      </c>
      <c r="E54" s="914" t="s">
        <v>2200</v>
      </c>
      <c r="F54" s="914" t="s">
        <v>3491</v>
      </c>
      <c r="G54" s="914"/>
      <c r="H54" s="914" t="s">
        <v>3213</v>
      </c>
      <c r="I54" s="1640"/>
      <c r="J54" s="1640"/>
      <c r="K54" s="1756"/>
    </row>
    <row r="55" spans="1:11" ht="36.75" customHeight="1">
      <c r="A55" s="1639"/>
      <c r="B55" s="1640"/>
      <c r="C55" s="1640"/>
      <c r="D55" s="914" t="s">
        <v>2082</v>
      </c>
      <c r="E55" s="914" t="s">
        <v>3448</v>
      </c>
      <c r="F55" s="914" t="s">
        <v>2058</v>
      </c>
      <c r="G55" s="914"/>
      <c r="H55" s="914" t="s">
        <v>3492</v>
      </c>
      <c r="I55" s="1640"/>
      <c r="J55" s="1640"/>
      <c r="K55" s="1756"/>
    </row>
    <row r="56" spans="1:11" ht="36.75" customHeight="1">
      <c r="A56" s="1639"/>
      <c r="B56" s="1637" t="s">
        <v>4308</v>
      </c>
      <c r="C56" s="1637" t="s">
        <v>4434</v>
      </c>
      <c r="D56" s="913" t="s">
        <v>2843</v>
      </c>
      <c r="E56" s="913" t="s">
        <v>3484</v>
      </c>
      <c r="F56" s="913" t="s">
        <v>147</v>
      </c>
      <c r="G56" s="913"/>
      <c r="H56" s="913" t="s">
        <v>3485</v>
      </c>
      <c r="I56" s="1637" t="s">
        <v>243</v>
      </c>
      <c r="J56" s="1637" t="s">
        <v>2</v>
      </c>
      <c r="K56" s="1755" t="s">
        <v>4435</v>
      </c>
    </row>
    <row r="57" spans="1:11" ht="36.75" customHeight="1">
      <c r="A57" s="1639"/>
      <c r="B57" s="1637"/>
      <c r="C57" s="1637"/>
      <c r="D57" s="913" t="s">
        <v>3486</v>
      </c>
      <c r="E57" s="913" t="s">
        <v>3459</v>
      </c>
      <c r="F57" s="913" t="s">
        <v>147</v>
      </c>
      <c r="G57" s="913" t="s">
        <v>3216</v>
      </c>
      <c r="H57" s="913" t="s">
        <v>3487</v>
      </c>
      <c r="I57" s="1637"/>
      <c r="J57" s="1637"/>
      <c r="K57" s="1755"/>
    </row>
    <row r="58" spans="1:11" ht="36.75" customHeight="1">
      <c r="A58" s="1639"/>
      <c r="B58" s="1637"/>
      <c r="C58" s="1637"/>
      <c r="D58" s="913" t="s">
        <v>49</v>
      </c>
      <c r="E58" s="913" t="s">
        <v>3205</v>
      </c>
      <c r="F58" s="913" t="s">
        <v>147</v>
      </c>
      <c r="G58" s="913" t="s">
        <v>3216</v>
      </c>
      <c r="H58" s="913">
        <v>10</v>
      </c>
      <c r="I58" s="1637"/>
      <c r="J58" s="1637"/>
      <c r="K58" s="1755"/>
    </row>
    <row r="59" spans="1:11" ht="48" customHeight="1">
      <c r="A59" s="1639"/>
      <c r="B59" s="1637"/>
      <c r="C59" s="1637"/>
      <c r="D59" s="913" t="s">
        <v>3494</v>
      </c>
      <c r="E59" s="913" t="s">
        <v>3488</v>
      </c>
      <c r="F59" s="913" t="s">
        <v>147</v>
      </c>
      <c r="G59" s="913" t="s">
        <v>3489</v>
      </c>
      <c r="H59" s="912" t="s">
        <v>3493</v>
      </c>
      <c r="I59" s="1637"/>
      <c r="J59" s="1637"/>
      <c r="K59" s="1755"/>
    </row>
    <row r="60" spans="1:11" ht="36.75" customHeight="1">
      <c r="A60" s="1639"/>
      <c r="B60" s="1637"/>
      <c r="C60" s="1637"/>
      <c r="D60" s="913" t="s">
        <v>434</v>
      </c>
      <c r="E60" s="913" t="s">
        <v>3467</v>
      </c>
      <c r="F60" s="913" t="s">
        <v>147</v>
      </c>
      <c r="G60" s="913" t="s">
        <v>3216</v>
      </c>
      <c r="H60" s="913" t="s">
        <v>3490</v>
      </c>
      <c r="I60" s="1637"/>
      <c r="J60" s="1637"/>
      <c r="K60" s="1755"/>
    </row>
    <row r="61" spans="1:11" ht="36.75" customHeight="1">
      <c r="A61" s="1639"/>
      <c r="B61" s="1637"/>
      <c r="C61" s="1637"/>
      <c r="D61" s="913" t="s">
        <v>2082</v>
      </c>
      <c r="E61" s="913" t="s">
        <v>2200</v>
      </c>
      <c r="F61" s="913" t="s">
        <v>3491</v>
      </c>
      <c r="G61" s="913"/>
      <c r="H61" s="913" t="s">
        <v>3213</v>
      </c>
      <c r="I61" s="1637"/>
      <c r="J61" s="1637"/>
      <c r="K61" s="1755"/>
    </row>
    <row r="62" spans="1:11" ht="36.75" customHeight="1">
      <c r="A62" s="1639"/>
      <c r="B62" s="1637"/>
      <c r="C62" s="1637"/>
      <c r="D62" s="913" t="s">
        <v>2082</v>
      </c>
      <c r="E62" s="913" t="s">
        <v>3448</v>
      </c>
      <c r="F62" s="913" t="s">
        <v>2058</v>
      </c>
      <c r="G62" s="913"/>
      <c r="H62" s="913" t="s">
        <v>3492</v>
      </c>
      <c r="I62" s="1637"/>
      <c r="J62" s="1637"/>
      <c r="K62" s="1755"/>
    </row>
    <row r="63" spans="1:11" ht="36.75" customHeight="1">
      <c r="A63" s="1639"/>
      <c r="B63" s="1640" t="s">
        <v>4296</v>
      </c>
      <c r="C63" s="1640" t="s">
        <v>3495</v>
      </c>
      <c r="D63" s="914" t="s">
        <v>49</v>
      </c>
      <c r="E63" s="914" t="s">
        <v>3496</v>
      </c>
      <c r="F63" s="914" t="s">
        <v>147</v>
      </c>
      <c r="G63" s="914" t="s">
        <v>3216</v>
      </c>
      <c r="H63" s="914" t="s">
        <v>2230</v>
      </c>
      <c r="I63" s="1640" t="s">
        <v>3499</v>
      </c>
      <c r="J63" s="1640" t="s">
        <v>3480</v>
      </c>
      <c r="K63" s="1754" t="s">
        <v>4428</v>
      </c>
    </row>
    <row r="64" spans="1:11" ht="36.75" customHeight="1">
      <c r="A64" s="1639"/>
      <c r="B64" s="1640"/>
      <c r="C64" s="1640"/>
      <c r="D64" s="914" t="s">
        <v>3486</v>
      </c>
      <c r="E64" s="914" t="s">
        <v>3459</v>
      </c>
      <c r="F64" s="914" t="s">
        <v>147</v>
      </c>
      <c r="G64" s="914" t="s">
        <v>3216</v>
      </c>
      <c r="H64" s="914" t="s">
        <v>2495</v>
      </c>
      <c r="I64" s="1640"/>
      <c r="J64" s="1640"/>
      <c r="K64" s="1754"/>
    </row>
    <row r="65" spans="1:11" ht="36.75" customHeight="1">
      <c r="A65" s="1639"/>
      <c r="B65" s="1640"/>
      <c r="C65" s="1640"/>
      <c r="D65" s="914" t="s">
        <v>327</v>
      </c>
      <c r="E65" s="914" t="s">
        <v>3470</v>
      </c>
      <c r="F65" s="914" t="s">
        <v>147</v>
      </c>
      <c r="G65" s="914" t="s">
        <v>3216</v>
      </c>
      <c r="H65" s="914" t="s">
        <v>3497</v>
      </c>
      <c r="I65" s="1640"/>
      <c r="J65" s="1640"/>
      <c r="K65" s="1754"/>
    </row>
    <row r="66" spans="1:11" ht="36.75" customHeight="1">
      <c r="A66" s="1639"/>
      <c r="B66" s="1640"/>
      <c r="C66" s="1640"/>
      <c r="D66" s="914" t="s">
        <v>3458</v>
      </c>
      <c r="E66" s="914" t="s">
        <v>3498</v>
      </c>
      <c r="F66" s="914" t="s">
        <v>2058</v>
      </c>
      <c r="G66" s="914"/>
      <c r="H66" s="914" t="s">
        <v>999</v>
      </c>
      <c r="I66" s="1640"/>
      <c r="J66" s="1640"/>
      <c r="K66" s="1754"/>
    </row>
    <row r="67" spans="1:11" ht="36.75" customHeight="1">
      <c r="A67" s="1639"/>
      <c r="B67" s="1637" t="s">
        <v>4297</v>
      </c>
      <c r="C67" s="1637" t="s">
        <v>3500</v>
      </c>
      <c r="D67" s="913" t="s">
        <v>2081</v>
      </c>
      <c r="E67" s="913" t="s">
        <v>3456</v>
      </c>
      <c r="F67" s="913" t="s">
        <v>147</v>
      </c>
      <c r="G67" s="913" t="s">
        <v>3457</v>
      </c>
      <c r="H67" s="913" t="s">
        <v>2230</v>
      </c>
      <c r="I67" s="1637" t="s">
        <v>3503</v>
      </c>
      <c r="J67" s="1637" t="s">
        <v>3480</v>
      </c>
      <c r="K67" s="1755" t="s">
        <v>4429</v>
      </c>
    </row>
    <row r="68" spans="1:11" ht="36.75" customHeight="1">
      <c r="A68" s="1639"/>
      <c r="B68" s="1637"/>
      <c r="C68" s="1637"/>
      <c r="D68" s="913" t="s">
        <v>3176</v>
      </c>
      <c r="E68" s="913" t="s">
        <v>3501</v>
      </c>
      <c r="F68" s="913" t="s">
        <v>321</v>
      </c>
      <c r="G68" s="913"/>
      <c r="H68" s="913" t="s">
        <v>3502</v>
      </c>
      <c r="I68" s="1637"/>
      <c r="J68" s="1637"/>
      <c r="K68" s="1755"/>
    </row>
    <row r="69" spans="1:11" ht="36.75" customHeight="1">
      <c r="A69" s="1639"/>
      <c r="B69" s="1640" t="s">
        <v>4298</v>
      </c>
      <c r="C69" s="1640" t="s">
        <v>3504</v>
      </c>
      <c r="D69" s="914" t="s">
        <v>2843</v>
      </c>
      <c r="E69" s="914" t="s">
        <v>3484</v>
      </c>
      <c r="F69" s="914" t="s">
        <v>147</v>
      </c>
      <c r="G69" s="914"/>
      <c r="H69" s="914" t="s">
        <v>2506</v>
      </c>
      <c r="I69" s="1640" t="s">
        <v>3499</v>
      </c>
      <c r="J69" s="1640" t="s">
        <v>3480</v>
      </c>
      <c r="K69" s="1757" t="s">
        <v>4430</v>
      </c>
    </row>
    <row r="70" spans="1:11" ht="36.75" customHeight="1">
      <c r="A70" s="1639"/>
      <c r="B70" s="1640"/>
      <c r="C70" s="1640"/>
      <c r="D70" s="914" t="s">
        <v>3486</v>
      </c>
      <c r="E70" s="914" t="s">
        <v>3459</v>
      </c>
      <c r="F70" s="914" t="s">
        <v>147</v>
      </c>
      <c r="G70" s="914" t="s">
        <v>3216</v>
      </c>
      <c r="H70" s="914" t="s">
        <v>2230</v>
      </c>
      <c r="I70" s="1640"/>
      <c r="J70" s="1640"/>
      <c r="K70" s="1758"/>
    </row>
    <row r="71" spans="1:11" ht="36.75" customHeight="1">
      <c r="A71" s="1639"/>
      <c r="B71" s="1640"/>
      <c r="C71" s="1640"/>
      <c r="D71" s="914" t="s">
        <v>49</v>
      </c>
      <c r="E71" s="914" t="s">
        <v>3505</v>
      </c>
      <c r="F71" s="914" t="s">
        <v>147</v>
      </c>
      <c r="G71" s="914" t="s">
        <v>3216</v>
      </c>
      <c r="H71" s="914" t="s">
        <v>2230</v>
      </c>
      <c r="I71" s="1640"/>
      <c r="J71" s="1640"/>
      <c r="K71" s="1758"/>
    </row>
    <row r="72" spans="1:11" ht="36.75" customHeight="1">
      <c r="A72" s="1639"/>
      <c r="B72" s="1640"/>
      <c r="C72" s="1640"/>
      <c r="D72" s="914" t="s">
        <v>3441</v>
      </c>
      <c r="E72" s="914" t="s">
        <v>4302</v>
      </c>
      <c r="F72" s="914" t="s">
        <v>3506</v>
      </c>
      <c r="G72" s="914"/>
      <c r="H72" s="914" t="s">
        <v>3507</v>
      </c>
      <c r="I72" s="1640"/>
      <c r="J72" s="1640"/>
      <c r="K72" s="1758"/>
    </row>
    <row r="73" spans="1:11" ht="36.75" customHeight="1">
      <c r="A73" s="1639"/>
      <c r="B73" s="1640"/>
      <c r="C73" s="1640"/>
      <c r="D73" s="914" t="s">
        <v>2082</v>
      </c>
      <c r="E73" s="914" t="s">
        <v>3448</v>
      </c>
      <c r="F73" s="914" t="s">
        <v>2058</v>
      </c>
      <c r="G73" s="914"/>
      <c r="H73" s="914" t="s">
        <v>999</v>
      </c>
      <c r="I73" s="1640"/>
      <c r="J73" s="1640"/>
      <c r="K73" s="1759"/>
    </row>
    <row r="74" spans="1:11" ht="36.75" customHeight="1">
      <c r="A74" s="1639"/>
      <c r="B74" s="1637" t="s">
        <v>4299</v>
      </c>
      <c r="C74" s="1637" t="s">
        <v>3508</v>
      </c>
      <c r="D74" s="913" t="s">
        <v>49</v>
      </c>
      <c r="E74" s="913" t="s">
        <v>3496</v>
      </c>
      <c r="F74" s="913" t="s">
        <v>147</v>
      </c>
      <c r="G74" s="913" t="s">
        <v>3216</v>
      </c>
      <c r="H74" s="913" t="s">
        <v>2230</v>
      </c>
      <c r="I74" s="1637" t="s">
        <v>86</v>
      </c>
      <c r="J74" s="1637" t="s">
        <v>3480</v>
      </c>
      <c r="K74" s="1754" t="s">
        <v>4428</v>
      </c>
    </row>
    <row r="75" spans="1:11" ht="36.75" customHeight="1">
      <c r="A75" s="1639"/>
      <c r="B75" s="1637"/>
      <c r="C75" s="1637"/>
      <c r="D75" s="913" t="s">
        <v>3486</v>
      </c>
      <c r="E75" s="913" t="s">
        <v>3459</v>
      </c>
      <c r="F75" s="913" t="s">
        <v>147</v>
      </c>
      <c r="G75" s="913" t="s">
        <v>3216</v>
      </c>
      <c r="H75" s="913" t="s">
        <v>2495</v>
      </c>
      <c r="I75" s="1637"/>
      <c r="J75" s="1637"/>
      <c r="K75" s="1754"/>
    </row>
    <row r="76" spans="1:11" ht="36.75" customHeight="1">
      <c r="A76" s="1639"/>
      <c r="B76" s="1637"/>
      <c r="C76" s="1637"/>
      <c r="D76" s="913" t="s">
        <v>327</v>
      </c>
      <c r="E76" s="913" t="s">
        <v>3470</v>
      </c>
      <c r="F76" s="913" t="s">
        <v>147</v>
      </c>
      <c r="G76" s="913" t="s">
        <v>3216</v>
      </c>
      <c r="H76" s="913" t="s">
        <v>3497</v>
      </c>
      <c r="I76" s="1637"/>
      <c r="J76" s="1637"/>
      <c r="K76" s="1754"/>
    </row>
    <row r="77" spans="1:11" ht="36.75" customHeight="1">
      <c r="A77" s="1639"/>
      <c r="B77" s="1637"/>
      <c r="C77" s="1637"/>
      <c r="D77" s="913" t="s">
        <v>3458</v>
      </c>
      <c r="E77" s="913" t="s">
        <v>3498</v>
      </c>
      <c r="F77" s="913" t="s">
        <v>2058</v>
      </c>
      <c r="G77" s="913"/>
      <c r="H77" s="913" t="s">
        <v>999</v>
      </c>
      <c r="I77" s="1637"/>
      <c r="J77" s="1637"/>
      <c r="K77" s="1754"/>
    </row>
    <row r="78" spans="1:11" ht="36.75" customHeight="1">
      <c r="A78" s="1639"/>
      <c r="B78" s="1640" t="s">
        <v>4303</v>
      </c>
      <c r="C78" s="1640" t="s">
        <v>4328</v>
      </c>
      <c r="D78" s="914" t="s">
        <v>2081</v>
      </c>
      <c r="E78" s="914" t="s">
        <v>3509</v>
      </c>
      <c r="F78" s="914" t="s">
        <v>147</v>
      </c>
      <c r="G78" s="914"/>
      <c r="H78" s="914" t="s">
        <v>3510</v>
      </c>
      <c r="I78" s="1640" t="s">
        <v>3511</v>
      </c>
      <c r="J78" s="1640" t="s">
        <v>4309</v>
      </c>
      <c r="K78" s="1755" t="s">
        <v>4431</v>
      </c>
    </row>
    <row r="79" spans="1:11" ht="36.75" customHeight="1">
      <c r="A79" s="1639"/>
      <c r="B79" s="1640"/>
      <c r="C79" s="1640"/>
      <c r="D79" s="914" t="s">
        <v>3458</v>
      </c>
      <c r="E79" s="914" t="s">
        <v>3164</v>
      </c>
      <c r="F79" s="914" t="s">
        <v>2058</v>
      </c>
      <c r="G79" s="914"/>
      <c r="H79" s="914" t="s">
        <v>3187</v>
      </c>
      <c r="I79" s="1640"/>
      <c r="J79" s="1640"/>
      <c r="K79" s="1754"/>
    </row>
    <row r="80" spans="1:11" ht="36.75" customHeight="1">
      <c r="A80" s="1639"/>
      <c r="B80" s="1637" t="s">
        <v>4304</v>
      </c>
      <c r="C80" s="1637" t="s">
        <v>4310</v>
      </c>
      <c r="D80" s="913" t="s">
        <v>2081</v>
      </c>
      <c r="E80" s="913" t="s">
        <v>3509</v>
      </c>
      <c r="F80" s="913" t="s">
        <v>147</v>
      </c>
      <c r="G80" s="913"/>
      <c r="H80" s="913">
        <v>29</v>
      </c>
      <c r="I80" s="1637" t="s">
        <v>3511</v>
      </c>
      <c r="J80" s="1637" t="s">
        <v>3480</v>
      </c>
      <c r="K80" s="1755" t="s">
        <v>4432</v>
      </c>
    </row>
    <row r="81" spans="1:11" ht="36.75" customHeight="1">
      <c r="A81" s="1639"/>
      <c r="B81" s="1637"/>
      <c r="C81" s="1637"/>
      <c r="D81" s="913" t="s">
        <v>3458</v>
      </c>
      <c r="E81" s="913" t="s">
        <v>3164</v>
      </c>
      <c r="F81" s="913" t="s">
        <v>2058</v>
      </c>
      <c r="G81" s="913"/>
      <c r="H81" s="913" t="s">
        <v>3187</v>
      </c>
      <c r="I81" s="1637"/>
      <c r="J81" s="1637"/>
      <c r="K81" s="1754"/>
    </row>
    <row r="82" spans="1:11" ht="36.75" customHeight="1">
      <c r="A82" s="1639"/>
      <c r="B82" s="1640" t="s">
        <v>4311</v>
      </c>
      <c r="C82" s="1640" t="s">
        <v>4329</v>
      </c>
      <c r="D82" s="914" t="s">
        <v>2081</v>
      </c>
      <c r="E82" s="914" t="s">
        <v>3509</v>
      </c>
      <c r="F82" s="914" t="s">
        <v>147</v>
      </c>
      <c r="G82" s="914"/>
      <c r="H82" s="914" t="s">
        <v>3510</v>
      </c>
      <c r="I82" s="1640" t="s">
        <v>262</v>
      </c>
      <c r="J82" s="1640" t="s">
        <v>4309</v>
      </c>
      <c r="K82" s="1755" t="s">
        <v>4441</v>
      </c>
    </row>
    <row r="83" spans="1:11" ht="36.75" customHeight="1">
      <c r="A83" s="1639"/>
      <c r="B83" s="1640"/>
      <c r="C83" s="1640"/>
      <c r="D83" s="914" t="s">
        <v>3458</v>
      </c>
      <c r="E83" s="914" t="s">
        <v>3164</v>
      </c>
      <c r="F83" s="914" t="s">
        <v>2058</v>
      </c>
      <c r="G83" s="914"/>
      <c r="H83" s="914" t="s">
        <v>3187</v>
      </c>
      <c r="I83" s="1640"/>
      <c r="J83" s="1640"/>
      <c r="K83" s="1754"/>
    </row>
    <row r="84" spans="1:11" ht="36.75" customHeight="1">
      <c r="A84" s="1639"/>
      <c r="B84" s="1637" t="s">
        <v>4312</v>
      </c>
      <c r="C84" s="1637" t="s">
        <v>4326</v>
      </c>
      <c r="D84" s="913" t="s">
        <v>2081</v>
      </c>
      <c r="E84" s="913" t="s">
        <v>3509</v>
      </c>
      <c r="F84" s="913" t="s">
        <v>147</v>
      </c>
      <c r="G84" s="913"/>
      <c r="H84" s="913" t="s">
        <v>3510</v>
      </c>
      <c r="I84" s="1637" t="s">
        <v>262</v>
      </c>
      <c r="J84" s="1637" t="s">
        <v>2</v>
      </c>
      <c r="K84" s="1755" t="s">
        <v>5976</v>
      </c>
    </row>
    <row r="85" spans="1:11" ht="36.75" customHeight="1">
      <c r="A85" s="1639"/>
      <c r="B85" s="1637"/>
      <c r="C85" s="1637"/>
      <c r="D85" s="913" t="s">
        <v>3458</v>
      </c>
      <c r="E85" s="913" t="s">
        <v>3164</v>
      </c>
      <c r="F85" s="913" t="s">
        <v>2058</v>
      </c>
      <c r="G85" s="913"/>
      <c r="H85" s="913" t="s">
        <v>3187</v>
      </c>
      <c r="I85" s="1637"/>
      <c r="J85" s="1637"/>
      <c r="K85" s="1754"/>
    </row>
    <row r="86" spans="1:11" ht="36.75" customHeight="1">
      <c r="A86" s="1639"/>
      <c r="B86" s="1640" t="s">
        <v>4305</v>
      </c>
      <c r="C86" s="1640" t="s">
        <v>3512</v>
      </c>
      <c r="D86" s="914" t="s">
        <v>2843</v>
      </c>
      <c r="E86" s="914" t="s">
        <v>3484</v>
      </c>
      <c r="F86" s="914" t="s">
        <v>147</v>
      </c>
      <c r="G86" s="914"/>
      <c r="H86" s="914" t="s">
        <v>2506</v>
      </c>
      <c r="I86" s="1640" t="s">
        <v>4436</v>
      </c>
      <c r="J86" s="1640" t="s">
        <v>3515</v>
      </c>
      <c r="K86" s="1755" t="s">
        <v>4374</v>
      </c>
    </row>
    <row r="87" spans="1:11" ht="36.75" customHeight="1">
      <c r="A87" s="1639"/>
      <c r="B87" s="1640"/>
      <c r="C87" s="1640"/>
      <c r="D87" s="914" t="s">
        <v>49</v>
      </c>
      <c r="E87" s="914" t="s">
        <v>3513</v>
      </c>
      <c r="F87" s="914" t="s">
        <v>147</v>
      </c>
      <c r="G87" s="914" t="s">
        <v>3216</v>
      </c>
      <c r="H87" s="914">
        <v>8</v>
      </c>
      <c r="I87" s="1640"/>
      <c r="J87" s="1640"/>
      <c r="K87" s="1754"/>
    </row>
    <row r="88" spans="1:11" ht="36.75" customHeight="1">
      <c r="A88" s="1639"/>
      <c r="B88" s="1640"/>
      <c r="C88" s="1640"/>
      <c r="D88" s="914" t="s">
        <v>3441</v>
      </c>
      <c r="E88" s="914" t="s">
        <v>3514</v>
      </c>
      <c r="F88" s="914" t="s">
        <v>3506</v>
      </c>
      <c r="G88" s="914"/>
      <c r="H88" s="914" t="s">
        <v>2506</v>
      </c>
      <c r="I88" s="1640"/>
      <c r="J88" s="1640"/>
      <c r="K88" s="1754"/>
    </row>
    <row r="89" spans="1:11" ht="36.75" customHeight="1">
      <c r="A89" s="1639"/>
      <c r="B89" s="1640"/>
      <c r="C89" s="1640"/>
      <c r="D89" s="914" t="s">
        <v>2082</v>
      </c>
      <c r="E89" s="914" t="s">
        <v>3448</v>
      </c>
      <c r="F89" s="914" t="s">
        <v>2058</v>
      </c>
      <c r="G89" s="914"/>
      <c r="H89" s="914" t="s">
        <v>66</v>
      </c>
      <c r="I89" s="1640"/>
      <c r="J89" s="1640"/>
      <c r="K89" s="1754"/>
    </row>
    <row r="90" spans="1:11" ht="63" customHeight="1">
      <c r="A90" s="1639"/>
      <c r="B90" s="1637" t="s">
        <v>4306</v>
      </c>
      <c r="C90" s="1637" t="s">
        <v>4330</v>
      </c>
      <c r="D90" s="913" t="s">
        <v>2081</v>
      </c>
      <c r="E90" s="913" t="s">
        <v>3509</v>
      </c>
      <c r="F90" s="913" t="s">
        <v>147</v>
      </c>
      <c r="G90" s="913"/>
      <c r="H90" s="913" t="s">
        <v>3510</v>
      </c>
      <c r="I90" s="1637" t="s">
        <v>262</v>
      </c>
      <c r="J90" s="1637" t="s">
        <v>4437</v>
      </c>
      <c r="K90" s="1755" t="s">
        <v>4431</v>
      </c>
    </row>
    <row r="91" spans="1:11" ht="63" customHeight="1">
      <c r="A91" s="1639"/>
      <c r="B91" s="1637"/>
      <c r="C91" s="1637"/>
      <c r="D91" s="913" t="s">
        <v>3458</v>
      </c>
      <c r="E91" s="913" t="s">
        <v>3164</v>
      </c>
      <c r="F91" s="913" t="s">
        <v>2058</v>
      </c>
      <c r="G91" s="913"/>
      <c r="H91" s="913" t="s">
        <v>3187</v>
      </c>
      <c r="I91" s="1637"/>
      <c r="J91" s="1637"/>
      <c r="K91" s="1754"/>
    </row>
    <row r="92" spans="1:11" ht="63" customHeight="1">
      <c r="A92" s="1639"/>
      <c r="B92" s="1640" t="s">
        <v>4313</v>
      </c>
      <c r="C92" s="1640" t="s">
        <v>4331</v>
      </c>
      <c r="D92" s="914" t="s">
        <v>2081</v>
      </c>
      <c r="E92" s="914" t="s">
        <v>3509</v>
      </c>
      <c r="F92" s="914" t="s">
        <v>147</v>
      </c>
      <c r="G92" s="914"/>
      <c r="H92" s="914" t="s">
        <v>3510</v>
      </c>
      <c r="I92" s="1640" t="s">
        <v>262</v>
      </c>
      <c r="J92" s="1640" t="s">
        <v>4438</v>
      </c>
      <c r="K92" s="1755" t="s">
        <v>4440</v>
      </c>
    </row>
    <row r="93" spans="1:11" ht="63" customHeight="1">
      <c r="A93" s="1639"/>
      <c r="B93" s="1640"/>
      <c r="C93" s="1640"/>
      <c r="D93" s="914" t="s">
        <v>3458</v>
      </c>
      <c r="E93" s="914" t="s">
        <v>3164</v>
      </c>
      <c r="F93" s="914" t="s">
        <v>2058</v>
      </c>
      <c r="G93" s="914"/>
      <c r="H93" s="914" t="s">
        <v>3187</v>
      </c>
      <c r="I93" s="1640"/>
      <c r="J93" s="1640"/>
      <c r="K93" s="1754"/>
    </row>
    <row r="94" spans="1:11" ht="63" customHeight="1">
      <c r="A94" s="1639"/>
      <c r="B94" s="1637" t="s">
        <v>4314</v>
      </c>
      <c r="C94" s="1637" t="s">
        <v>4327</v>
      </c>
      <c r="D94" s="913" t="s">
        <v>2081</v>
      </c>
      <c r="E94" s="913" t="s">
        <v>3509</v>
      </c>
      <c r="F94" s="913" t="s">
        <v>147</v>
      </c>
      <c r="G94" s="913"/>
      <c r="H94" s="913" t="s">
        <v>3510</v>
      </c>
      <c r="I94" s="1637" t="s">
        <v>4439</v>
      </c>
      <c r="J94" s="1637" t="s">
        <v>115</v>
      </c>
      <c r="K94" s="1755" t="s">
        <v>4440</v>
      </c>
    </row>
    <row r="95" spans="1:11" ht="63" customHeight="1">
      <c r="A95" s="1639"/>
      <c r="B95" s="1637"/>
      <c r="C95" s="1637"/>
      <c r="D95" s="913" t="s">
        <v>3458</v>
      </c>
      <c r="E95" s="913" t="s">
        <v>3164</v>
      </c>
      <c r="F95" s="913" t="s">
        <v>2058</v>
      </c>
      <c r="G95" s="913"/>
      <c r="H95" s="913" t="s">
        <v>3187</v>
      </c>
      <c r="I95" s="1637"/>
      <c r="J95" s="1637"/>
      <c r="K95" s="1755"/>
    </row>
    <row r="96" spans="1:11" ht="36.75" customHeight="1">
      <c r="A96" s="1639"/>
      <c r="B96" s="1640" t="s">
        <v>4307</v>
      </c>
      <c r="C96" s="1640" t="s">
        <v>3516</v>
      </c>
      <c r="D96" s="914" t="s">
        <v>2843</v>
      </c>
      <c r="E96" s="914" t="s">
        <v>3484</v>
      </c>
      <c r="F96" s="914" t="s">
        <v>147</v>
      </c>
      <c r="G96" s="914"/>
      <c r="H96" s="914" t="s">
        <v>2506</v>
      </c>
      <c r="I96" s="1640" t="s">
        <v>86</v>
      </c>
      <c r="J96" s="1640" t="s">
        <v>3517</v>
      </c>
      <c r="K96" s="1755" t="s">
        <v>4374</v>
      </c>
    </row>
    <row r="97" spans="1:11" ht="36.75" customHeight="1">
      <c r="A97" s="1639"/>
      <c r="B97" s="1640"/>
      <c r="C97" s="1640"/>
      <c r="D97" s="914" t="s">
        <v>3486</v>
      </c>
      <c r="E97" s="914" t="s">
        <v>3459</v>
      </c>
      <c r="F97" s="914" t="s">
        <v>147</v>
      </c>
      <c r="G97" s="914" t="s">
        <v>3216</v>
      </c>
      <c r="H97" s="914">
        <v>8</v>
      </c>
      <c r="I97" s="1640"/>
      <c r="J97" s="1640"/>
      <c r="K97" s="1755"/>
    </row>
    <row r="98" spans="1:11" ht="36.75" customHeight="1">
      <c r="A98" s="1639"/>
      <c r="B98" s="1640"/>
      <c r="C98" s="1640"/>
      <c r="D98" s="914" t="s">
        <v>3441</v>
      </c>
      <c r="E98" s="914" t="s">
        <v>3514</v>
      </c>
      <c r="F98" s="914" t="s">
        <v>3506</v>
      </c>
      <c r="G98" s="914"/>
      <c r="H98" s="914" t="s">
        <v>2506</v>
      </c>
      <c r="I98" s="1640"/>
      <c r="J98" s="1640"/>
      <c r="K98" s="1755"/>
    </row>
    <row r="99" spans="1:11" ht="36.75" customHeight="1">
      <c r="A99" s="1639"/>
      <c r="B99" s="1640"/>
      <c r="C99" s="1640"/>
      <c r="D99" s="914" t="s">
        <v>2082</v>
      </c>
      <c r="E99" s="914" t="s">
        <v>3448</v>
      </c>
      <c r="F99" s="914" t="s">
        <v>2058</v>
      </c>
      <c r="G99" s="914"/>
      <c r="H99" s="914" t="s">
        <v>999</v>
      </c>
      <c r="I99" s="1640"/>
      <c r="J99" s="1640"/>
      <c r="K99" s="1755"/>
    </row>
    <row r="100" spans="1:11" ht="76.5" customHeight="1">
      <c r="A100" s="1679" t="s">
        <v>6408</v>
      </c>
      <c r="B100" s="1640"/>
      <c r="C100" s="1640" t="s">
        <v>4210</v>
      </c>
      <c r="D100" s="1640" t="s">
        <v>4184</v>
      </c>
      <c r="E100" s="747" t="s">
        <v>3702</v>
      </c>
      <c r="F100" s="747" t="s">
        <v>147</v>
      </c>
      <c r="G100" s="747" t="s">
        <v>1919</v>
      </c>
      <c r="H100" s="747">
        <v>1</v>
      </c>
      <c r="I100" s="1640" t="s">
        <v>4187</v>
      </c>
      <c r="J100" s="1640" t="s">
        <v>4188</v>
      </c>
      <c r="K100" s="1651" t="s">
        <v>4212</v>
      </c>
    </row>
    <row r="101" spans="1:11" ht="76.5" customHeight="1">
      <c r="A101" s="1679"/>
      <c r="B101" s="1640"/>
      <c r="C101" s="1640"/>
      <c r="D101" s="1640"/>
      <c r="E101" s="747" t="s">
        <v>4185</v>
      </c>
      <c r="F101" s="747" t="s">
        <v>147</v>
      </c>
      <c r="G101" s="747" t="s">
        <v>1919</v>
      </c>
      <c r="H101" s="747" t="s">
        <v>4186</v>
      </c>
      <c r="I101" s="1640"/>
      <c r="J101" s="1640"/>
      <c r="K101" s="1651"/>
    </row>
    <row r="102" spans="1:11" ht="37.5" customHeight="1">
      <c r="A102" s="1679"/>
      <c r="B102" s="1637"/>
      <c r="C102" s="1645" t="s">
        <v>4189</v>
      </c>
      <c r="D102" s="1637" t="s">
        <v>4184</v>
      </c>
      <c r="E102" s="108" t="s">
        <v>3702</v>
      </c>
      <c r="F102" s="108" t="s">
        <v>147</v>
      </c>
      <c r="G102" s="108" t="s">
        <v>1919</v>
      </c>
      <c r="H102" s="108">
        <v>1</v>
      </c>
      <c r="I102" s="1637" t="s">
        <v>4193</v>
      </c>
      <c r="J102" s="1637" t="s">
        <v>4194</v>
      </c>
      <c r="K102" s="1646" t="s">
        <v>4211</v>
      </c>
    </row>
    <row r="103" spans="1:11" ht="37.5" customHeight="1">
      <c r="A103" s="1679"/>
      <c r="B103" s="1637"/>
      <c r="C103" s="1637"/>
      <c r="D103" s="1637"/>
      <c r="E103" s="108" t="s">
        <v>4190</v>
      </c>
      <c r="F103" s="108" t="s">
        <v>147</v>
      </c>
      <c r="G103" s="108" t="s">
        <v>1919</v>
      </c>
      <c r="H103" s="108" t="s">
        <v>4186</v>
      </c>
      <c r="I103" s="1637"/>
      <c r="J103" s="1637"/>
      <c r="K103" s="1646"/>
    </row>
    <row r="104" spans="1:11" ht="53.25" customHeight="1">
      <c r="A104" s="1679"/>
      <c r="B104" s="747"/>
      <c r="C104" s="746" t="s">
        <v>4192</v>
      </c>
      <c r="D104" s="747" t="s">
        <v>4184</v>
      </c>
      <c r="E104" s="747" t="s">
        <v>4190</v>
      </c>
      <c r="F104" s="747" t="s">
        <v>147</v>
      </c>
      <c r="G104" s="747" t="s">
        <v>1919</v>
      </c>
      <c r="H104" s="747" t="s">
        <v>2506</v>
      </c>
      <c r="I104" s="747" t="s">
        <v>4191</v>
      </c>
      <c r="J104" s="747" t="s">
        <v>690</v>
      </c>
      <c r="K104" s="748" t="s">
        <v>4552</v>
      </c>
    </row>
    <row r="105" spans="1:11" s="114" customFormat="1" ht="99" customHeight="1">
      <c r="A105" s="915" t="s">
        <v>4202</v>
      </c>
      <c r="B105" s="915" t="s">
        <v>4294</v>
      </c>
      <c r="C105" s="915" t="s">
        <v>4201</v>
      </c>
      <c r="D105" s="915" t="s">
        <v>49</v>
      </c>
      <c r="E105" s="914" t="s">
        <v>4203</v>
      </c>
      <c r="F105" s="914" t="s">
        <v>147</v>
      </c>
      <c r="G105" s="914">
        <v>2</v>
      </c>
      <c r="H105" s="914">
        <v>1</v>
      </c>
      <c r="I105" s="942" t="s">
        <v>4204</v>
      </c>
      <c r="J105" s="915" t="s">
        <v>363</v>
      </c>
      <c r="K105" s="916" t="s">
        <v>4205</v>
      </c>
    </row>
    <row r="106" spans="1:11" s="119" customFormat="1" ht="48" customHeight="1">
      <c r="A106" s="1645"/>
      <c r="B106" s="1645" t="s">
        <v>4878</v>
      </c>
      <c r="C106" s="1645" t="s">
        <v>3881</v>
      </c>
      <c r="D106" s="912" t="s">
        <v>49</v>
      </c>
      <c r="E106" s="912" t="s">
        <v>4559</v>
      </c>
      <c r="F106" s="912" t="s">
        <v>44</v>
      </c>
      <c r="G106" s="912" t="s">
        <v>1718</v>
      </c>
      <c r="H106" s="121" t="s">
        <v>3162</v>
      </c>
      <c r="I106" s="1645" t="s">
        <v>212</v>
      </c>
      <c r="J106" s="1645" t="s">
        <v>4625</v>
      </c>
      <c r="K106" s="1638" t="s">
        <v>4668</v>
      </c>
    </row>
    <row r="107" spans="1:11" s="119" customFormat="1" ht="37.5" customHeight="1">
      <c r="A107" s="1645"/>
      <c r="B107" s="1645"/>
      <c r="C107" s="1645"/>
      <c r="D107" s="912" t="s">
        <v>542</v>
      </c>
      <c r="E107" s="912" t="s">
        <v>543</v>
      </c>
      <c r="F107" s="912" t="s">
        <v>148</v>
      </c>
      <c r="G107" s="912" t="s">
        <v>1732</v>
      </c>
      <c r="H107" s="121" t="s">
        <v>3162</v>
      </c>
      <c r="I107" s="1645"/>
      <c r="J107" s="1645"/>
      <c r="K107" s="1638"/>
    </row>
    <row r="108" spans="1:11" s="119" customFormat="1" ht="37.5" customHeight="1">
      <c r="A108" s="1645"/>
      <c r="B108" s="1645"/>
      <c r="C108" s="1645"/>
      <c r="D108" s="216" t="s">
        <v>1881</v>
      </c>
      <c r="E108" s="912" t="s">
        <v>544</v>
      </c>
      <c r="F108" s="912" t="s">
        <v>148</v>
      </c>
      <c r="G108" s="912" t="s">
        <v>1732</v>
      </c>
      <c r="H108" s="471" t="s">
        <v>4355</v>
      </c>
      <c r="I108" s="1645"/>
      <c r="J108" s="1645"/>
      <c r="K108" s="1638"/>
    </row>
    <row r="109" spans="1:11" s="119" customFormat="1" ht="37.5" customHeight="1">
      <c r="A109" s="1645"/>
      <c r="B109" s="1645"/>
      <c r="C109" s="1645"/>
      <c r="D109" s="912" t="s">
        <v>2843</v>
      </c>
      <c r="E109" s="912" t="s">
        <v>1270</v>
      </c>
      <c r="F109" s="121" t="s">
        <v>148</v>
      </c>
      <c r="G109" s="121"/>
      <c r="H109" s="121" t="s">
        <v>3167</v>
      </c>
      <c r="I109" s="1645"/>
      <c r="J109" s="1645"/>
      <c r="K109" s="1638"/>
    </row>
    <row r="110" spans="1:11" s="127" customFormat="1" ht="37.5" customHeight="1">
      <c r="A110" s="1645"/>
      <c r="B110" s="1645"/>
      <c r="C110" s="1645"/>
      <c r="D110" s="912" t="s">
        <v>434</v>
      </c>
      <c r="E110" s="912" t="s">
        <v>107</v>
      </c>
      <c r="F110" s="121" t="s">
        <v>44</v>
      </c>
      <c r="G110" s="121"/>
      <c r="H110" s="121" t="s">
        <v>4356</v>
      </c>
      <c r="I110" s="1645"/>
      <c r="J110" s="1645"/>
      <c r="K110" s="1638"/>
    </row>
    <row r="111" spans="1:11" s="122" customFormat="1" ht="30" customHeight="1">
      <c r="A111" s="1608"/>
      <c r="B111" s="1639" t="s">
        <v>4879</v>
      </c>
      <c r="C111" s="1639" t="s">
        <v>4622</v>
      </c>
      <c r="D111" s="914" t="s">
        <v>2081</v>
      </c>
      <c r="E111" s="914" t="s">
        <v>1946</v>
      </c>
      <c r="F111" s="915" t="s">
        <v>148</v>
      </c>
      <c r="G111" s="915" t="s">
        <v>1720</v>
      </c>
      <c r="H111" s="556" t="s">
        <v>4357</v>
      </c>
      <c r="I111" s="1640" t="s">
        <v>212</v>
      </c>
      <c r="J111" s="1640" t="s">
        <v>4625</v>
      </c>
      <c r="K111" s="1641" t="s">
        <v>4632</v>
      </c>
    </row>
    <row r="112" spans="1:11" s="122" customFormat="1" ht="30" customHeight="1">
      <c r="A112" s="1612"/>
      <c r="B112" s="1639"/>
      <c r="C112" s="1639"/>
      <c r="D112" s="914" t="s">
        <v>2081</v>
      </c>
      <c r="E112" s="914" t="s">
        <v>2934</v>
      </c>
      <c r="F112" s="915" t="s">
        <v>148</v>
      </c>
      <c r="G112" s="915" t="s">
        <v>1733</v>
      </c>
      <c r="H112" s="556" t="s">
        <v>4357</v>
      </c>
      <c r="I112" s="1640"/>
      <c r="J112" s="1640"/>
      <c r="K112" s="1641"/>
    </row>
    <row r="113" spans="1:11" s="122" customFormat="1" ht="39.75" customHeight="1">
      <c r="A113" s="1612"/>
      <c r="B113" s="1639"/>
      <c r="C113" s="1639"/>
      <c r="D113" s="914" t="s">
        <v>327</v>
      </c>
      <c r="E113" s="915" t="s">
        <v>4620</v>
      </c>
      <c r="F113" s="915" t="s">
        <v>148</v>
      </c>
      <c r="G113" s="915" t="s">
        <v>1720</v>
      </c>
      <c r="H113" s="556" t="s">
        <v>3175</v>
      </c>
      <c r="I113" s="1640"/>
      <c r="J113" s="1640"/>
      <c r="K113" s="1641"/>
    </row>
    <row r="114" spans="1:11" s="122" customFormat="1" ht="54.75" customHeight="1">
      <c r="A114" s="1612"/>
      <c r="B114" s="1639"/>
      <c r="C114" s="1639"/>
      <c r="D114" s="914" t="s">
        <v>3176</v>
      </c>
      <c r="E114" s="915" t="s">
        <v>4624</v>
      </c>
      <c r="F114" s="918"/>
      <c r="G114" s="918"/>
      <c r="H114" s="915" t="s">
        <v>4624</v>
      </c>
      <c r="I114" s="1640"/>
      <c r="J114" s="1640"/>
      <c r="K114" s="1641"/>
    </row>
    <row r="115" spans="1:11" s="122" customFormat="1" ht="30" customHeight="1">
      <c r="A115" s="1612"/>
      <c r="B115" s="1645" t="s">
        <v>4880</v>
      </c>
      <c r="C115" s="1645" t="s">
        <v>4621</v>
      </c>
      <c r="D115" s="108" t="s">
        <v>2081</v>
      </c>
      <c r="E115" s="108" t="s">
        <v>1946</v>
      </c>
      <c r="F115" s="116" t="s">
        <v>148</v>
      </c>
      <c r="G115" s="116" t="s">
        <v>1720</v>
      </c>
      <c r="H115" s="113" t="s">
        <v>4357</v>
      </c>
      <c r="I115" s="1637" t="s">
        <v>212</v>
      </c>
      <c r="J115" s="1637" t="s">
        <v>4625</v>
      </c>
      <c r="K115" s="1638" t="s">
        <v>4662</v>
      </c>
    </row>
    <row r="116" spans="1:11" s="122" customFormat="1" ht="30" customHeight="1">
      <c r="A116" s="1612"/>
      <c r="B116" s="1645"/>
      <c r="C116" s="1645"/>
      <c r="D116" s="108" t="s">
        <v>2081</v>
      </c>
      <c r="E116" s="108" t="s">
        <v>2934</v>
      </c>
      <c r="F116" s="116" t="s">
        <v>148</v>
      </c>
      <c r="G116" s="116" t="s">
        <v>1733</v>
      </c>
      <c r="H116" s="113" t="s">
        <v>4357</v>
      </c>
      <c r="I116" s="1637"/>
      <c r="J116" s="1637"/>
      <c r="K116" s="1638"/>
    </row>
    <row r="117" spans="1:11" s="122" customFormat="1" ht="39.75" customHeight="1">
      <c r="A117" s="1612"/>
      <c r="B117" s="1645"/>
      <c r="C117" s="1645"/>
      <c r="D117" s="108" t="s">
        <v>65</v>
      </c>
      <c r="E117" s="116" t="s">
        <v>4623</v>
      </c>
      <c r="F117" s="116" t="s">
        <v>148</v>
      </c>
      <c r="G117" s="116" t="s">
        <v>1720</v>
      </c>
      <c r="H117" s="113" t="s">
        <v>3175</v>
      </c>
      <c r="I117" s="1637"/>
      <c r="J117" s="1637"/>
      <c r="K117" s="1638"/>
    </row>
    <row r="118" spans="1:11" s="122" customFormat="1" ht="54.75" customHeight="1">
      <c r="A118" s="1609"/>
      <c r="B118" s="1645"/>
      <c r="C118" s="1645"/>
      <c r="D118" s="108" t="s">
        <v>3176</v>
      </c>
      <c r="E118" s="116" t="s">
        <v>4624</v>
      </c>
      <c r="F118" s="174"/>
      <c r="G118" s="174"/>
      <c r="H118" s="116" t="s">
        <v>4624</v>
      </c>
      <c r="I118" s="1637"/>
      <c r="J118" s="1637"/>
      <c r="K118" s="1638"/>
    </row>
    <row r="119" spans="1:11" s="114" customFormat="1" ht="99" customHeight="1">
      <c r="A119" s="912" t="s">
        <v>5205</v>
      </c>
      <c r="B119" s="912" t="s">
        <v>5204</v>
      </c>
      <c r="C119" s="912" t="s">
        <v>5203</v>
      </c>
      <c r="D119" s="912" t="s">
        <v>5200</v>
      </c>
      <c r="E119" s="913" t="s">
        <v>5201</v>
      </c>
      <c r="F119" s="913" t="s">
        <v>147</v>
      </c>
      <c r="G119" s="913" t="s">
        <v>1716</v>
      </c>
      <c r="H119" s="913" t="s">
        <v>3698</v>
      </c>
      <c r="I119" s="940" t="s">
        <v>5202</v>
      </c>
      <c r="J119" s="912" t="s">
        <v>363</v>
      </c>
      <c r="K119" s="923"/>
    </row>
    <row r="120" spans="1:11" s="114" customFormat="1" ht="99" customHeight="1">
      <c r="A120" s="915" t="s">
        <v>7268</v>
      </c>
      <c r="B120" s="915" t="s">
        <v>5649</v>
      </c>
      <c r="C120" s="915" t="s">
        <v>5206</v>
      </c>
      <c r="D120" s="915" t="s">
        <v>5207</v>
      </c>
      <c r="E120" s="914" t="s">
        <v>5208</v>
      </c>
      <c r="F120" s="914" t="s">
        <v>147</v>
      </c>
      <c r="G120" s="914" t="s">
        <v>1716</v>
      </c>
      <c r="H120" s="914" t="s">
        <v>5209</v>
      </c>
      <c r="I120" s="942" t="s">
        <v>5196</v>
      </c>
      <c r="J120" s="915" t="s">
        <v>363</v>
      </c>
      <c r="K120" s="916"/>
    </row>
    <row r="121" spans="1:11" ht="36.75" customHeight="1">
      <c r="A121" s="94"/>
      <c r="B121" s="292"/>
      <c r="C121" s="193"/>
      <c r="D121" s="193"/>
      <c r="E121" s="193"/>
      <c r="F121" s="193"/>
      <c r="G121" s="193"/>
      <c r="H121" s="193"/>
      <c r="I121" s="193"/>
      <c r="J121" s="193"/>
      <c r="K121" s="193"/>
    </row>
    <row r="122" spans="1:11" ht="33">
      <c r="A122" s="630" t="s">
        <v>2460</v>
      </c>
      <c r="B122" s="630"/>
      <c r="C122" s="630"/>
      <c r="D122" s="630"/>
    </row>
    <row r="123" spans="1:11" s="114" customFormat="1" ht="51" customHeight="1">
      <c r="A123" s="228"/>
      <c r="B123" s="228"/>
      <c r="C123" s="228"/>
      <c r="D123" s="228"/>
      <c r="E123" s="212"/>
      <c r="F123" s="212"/>
      <c r="G123" s="212"/>
      <c r="H123" s="212"/>
      <c r="I123" s="169"/>
      <c r="J123" s="228"/>
      <c r="K123" s="210"/>
    </row>
    <row r="124" spans="1:11" s="342" customFormat="1" ht="45" customHeight="1">
      <c r="A124" s="355" t="s">
        <v>2398</v>
      </c>
      <c r="B124" s="111"/>
      <c r="C124" s="111"/>
      <c r="D124" s="111"/>
      <c r="E124" s="228"/>
      <c r="F124" s="111"/>
      <c r="G124" s="111"/>
      <c r="H124" s="348"/>
      <c r="I124" s="212"/>
      <c r="J124" s="228"/>
      <c r="K124" s="202"/>
    </row>
    <row r="125" spans="1:11" ht="45" customHeight="1">
      <c r="A125" s="208" t="s">
        <v>3434</v>
      </c>
      <c r="B125" s="208"/>
      <c r="C125" s="111"/>
      <c r="D125" s="211"/>
      <c r="E125" s="212"/>
      <c r="F125" s="111"/>
      <c r="G125" s="111"/>
      <c r="H125" s="111"/>
      <c r="I125" s="212"/>
      <c r="J125" s="212"/>
      <c r="K125" s="202"/>
    </row>
    <row r="126" spans="1:11" ht="37.5" customHeight="1">
      <c r="A126" s="185" t="s">
        <v>3781</v>
      </c>
      <c r="B126" s="184" t="s">
        <v>578</v>
      </c>
      <c r="C126" s="185" t="s">
        <v>1752</v>
      </c>
      <c r="D126" s="184" t="s">
        <v>2309</v>
      </c>
      <c r="E126" s="185" t="s">
        <v>1713</v>
      </c>
      <c r="F126" s="185" t="s">
        <v>1714</v>
      </c>
      <c r="G126" s="185" t="s">
        <v>1618</v>
      </c>
      <c r="H126" s="184" t="s">
        <v>156</v>
      </c>
      <c r="I126" s="184" t="s">
        <v>189</v>
      </c>
      <c r="J126" s="186" t="s">
        <v>2312</v>
      </c>
      <c r="K126" s="187" t="s">
        <v>582</v>
      </c>
    </row>
    <row r="127" spans="1:11" ht="24" customHeight="1">
      <c r="A127" s="1645" t="s">
        <v>5023</v>
      </c>
      <c r="B127" s="1645" t="s">
        <v>7278</v>
      </c>
      <c r="C127" s="1645" t="s">
        <v>5034</v>
      </c>
      <c r="D127" s="116" t="s">
        <v>5030</v>
      </c>
      <c r="E127" s="116" t="s">
        <v>5025</v>
      </c>
      <c r="F127" s="116" t="s">
        <v>147</v>
      </c>
      <c r="G127" s="116" t="s">
        <v>3165</v>
      </c>
      <c r="H127" s="116" t="s">
        <v>3213</v>
      </c>
      <c r="I127" s="1645" t="s">
        <v>5029</v>
      </c>
      <c r="J127" s="1762" t="s">
        <v>2</v>
      </c>
      <c r="K127" s="1638" t="s">
        <v>5964</v>
      </c>
    </row>
    <row r="128" spans="1:11" ht="24" customHeight="1">
      <c r="A128" s="1645"/>
      <c r="B128" s="1645"/>
      <c r="C128" s="1645"/>
      <c r="D128" s="116" t="s">
        <v>5024</v>
      </c>
      <c r="E128" s="116" t="s">
        <v>5026</v>
      </c>
      <c r="F128" s="116" t="s">
        <v>147</v>
      </c>
      <c r="G128" s="116" t="s">
        <v>3165</v>
      </c>
      <c r="H128" s="116" t="s">
        <v>5027</v>
      </c>
      <c r="I128" s="1645"/>
      <c r="J128" s="1762"/>
      <c r="K128" s="1638"/>
    </row>
    <row r="129" spans="1:11" ht="24" customHeight="1">
      <c r="A129" s="1645"/>
      <c r="B129" s="1645"/>
      <c r="C129" s="1645"/>
      <c r="D129" s="116" t="s">
        <v>434</v>
      </c>
      <c r="E129" s="116" t="s">
        <v>33</v>
      </c>
      <c r="F129" s="116" t="s">
        <v>147</v>
      </c>
      <c r="G129" s="116"/>
      <c r="H129" s="116" t="s">
        <v>2230</v>
      </c>
      <c r="I129" s="1645"/>
      <c r="J129" s="1762"/>
      <c r="K129" s="1638"/>
    </row>
    <row r="130" spans="1:11" ht="24" customHeight="1">
      <c r="A130" s="1645"/>
      <c r="B130" s="1645"/>
      <c r="C130" s="1645"/>
      <c r="D130" s="116" t="s">
        <v>434</v>
      </c>
      <c r="E130" s="116" t="s">
        <v>5028</v>
      </c>
      <c r="F130" s="116" t="s">
        <v>321</v>
      </c>
      <c r="G130" s="116"/>
      <c r="H130" s="116" t="s">
        <v>2230</v>
      </c>
      <c r="I130" s="1645"/>
      <c r="J130" s="1762"/>
      <c r="K130" s="1638"/>
    </row>
    <row r="131" spans="1:11" ht="24" customHeight="1">
      <c r="A131" s="1645"/>
      <c r="B131" s="1645" t="s">
        <v>7279</v>
      </c>
      <c r="C131" s="1645" t="s">
        <v>5035</v>
      </c>
      <c r="D131" s="116" t="s">
        <v>5024</v>
      </c>
      <c r="E131" s="116" t="s">
        <v>5026</v>
      </c>
      <c r="F131" s="116" t="s">
        <v>147</v>
      </c>
      <c r="G131" s="116" t="s">
        <v>3165</v>
      </c>
      <c r="H131" s="116" t="s">
        <v>3187</v>
      </c>
      <c r="I131" s="1645" t="s">
        <v>5029</v>
      </c>
      <c r="J131" s="1762" t="s">
        <v>91</v>
      </c>
      <c r="K131" s="1638" t="s">
        <v>5965</v>
      </c>
    </row>
    <row r="132" spans="1:11" ht="24" customHeight="1">
      <c r="A132" s="1645"/>
      <c r="B132" s="1645"/>
      <c r="C132" s="1645"/>
      <c r="D132" s="116" t="s">
        <v>434</v>
      </c>
      <c r="E132" s="116" t="s">
        <v>3985</v>
      </c>
      <c r="F132" s="116" t="s">
        <v>147</v>
      </c>
      <c r="G132" s="116"/>
      <c r="H132" s="116">
        <v>1</v>
      </c>
      <c r="I132" s="1645"/>
      <c r="J132" s="1762"/>
      <c r="K132" s="1638"/>
    </row>
    <row r="133" spans="1:11" ht="24" customHeight="1">
      <c r="A133" s="1645"/>
      <c r="B133" s="1645"/>
      <c r="C133" s="1645"/>
      <c r="D133" s="116" t="s">
        <v>434</v>
      </c>
      <c r="E133" s="116" t="s">
        <v>5028</v>
      </c>
      <c r="F133" s="116" t="s">
        <v>321</v>
      </c>
      <c r="G133" s="116"/>
      <c r="H133" s="116">
        <v>1</v>
      </c>
      <c r="I133" s="1645"/>
      <c r="J133" s="1762"/>
      <c r="K133" s="1638"/>
    </row>
    <row r="134" spans="1:11" ht="24" customHeight="1">
      <c r="A134" s="1645"/>
      <c r="B134" s="1645" t="s">
        <v>7280</v>
      </c>
      <c r="C134" s="1645" t="s">
        <v>5036</v>
      </c>
      <c r="D134" s="116" t="s">
        <v>5030</v>
      </c>
      <c r="E134" s="116" t="s">
        <v>5026</v>
      </c>
      <c r="F134" s="116" t="s">
        <v>147</v>
      </c>
      <c r="G134" s="116" t="s">
        <v>3165</v>
      </c>
      <c r="H134" s="116" t="s">
        <v>3187</v>
      </c>
      <c r="I134" s="1645" t="s">
        <v>5037</v>
      </c>
      <c r="J134" s="1762" t="s">
        <v>91</v>
      </c>
      <c r="K134" s="1638" t="s">
        <v>5966</v>
      </c>
    </row>
    <row r="135" spans="1:11" ht="24" customHeight="1">
      <c r="A135" s="1645"/>
      <c r="B135" s="1645"/>
      <c r="C135" s="1645"/>
      <c r="D135" s="116" t="s">
        <v>434</v>
      </c>
      <c r="E135" s="116" t="s">
        <v>3985</v>
      </c>
      <c r="F135" s="116" t="s">
        <v>147</v>
      </c>
      <c r="G135" s="116"/>
      <c r="H135" s="116">
        <v>1</v>
      </c>
      <c r="I135" s="1645"/>
      <c r="J135" s="1762"/>
      <c r="K135" s="1638"/>
    </row>
    <row r="136" spans="1:11" ht="24" customHeight="1">
      <c r="A136" s="1645"/>
      <c r="B136" s="1645"/>
      <c r="C136" s="1645"/>
      <c r="D136" s="116" t="s">
        <v>434</v>
      </c>
      <c r="E136" s="116" t="s">
        <v>5028</v>
      </c>
      <c r="F136" s="116" t="s">
        <v>321</v>
      </c>
      <c r="G136" s="116"/>
      <c r="H136" s="116">
        <v>1</v>
      </c>
      <c r="I136" s="1645"/>
      <c r="J136" s="1762"/>
      <c r="K136" s="1638"/>
    </row>
    <row r="137" spans="1:11" ht="24" customHeight="1">
      <c r="A137" s="1639" t="s">
        <v>5047</v>
      </c>
      <c r="B137" s="1639" t="s">
        <v>7281</v>
      </c>
      <c r="C137" s="1639" t="s">
        <v>5038</v>
      </c>
      <c r="D137" s="842" t="s">
        <v>5030</v>
      </c>
      <c r="E137" s="842" t="s">
        <v>5025</v>
      </c>
      <c r="F137" s="842" t="s">
        <v>147</v>
      </c>
      <c r="G137" s="842" t="s">
        <v>3165</v>
      </c>
      <c r="H137" s="842" t="s">
        <v>3213</v>
      </c>
      <c r="I137" s="1639" t="s">
        <v>5029</v>
      </c>
      <c r="J137" s="1763" t="s">
        <v>2</v>
      </c>
      <c r="K137" s="1641" t="s">
        <v>5967</v>
      </c>
    </row>
    <row r="138" spans="1:11" ht="24" customHeight="1">
      <c r="A138" s="1639"/>
      <c r="B138" s="1639"/>
      <c r="C138" s="1639"/>
      <c r="D138" s="842" t="s">
        <v>5024</v>
      </c>
      <c r="E138" s="842" t="s">
        <v>5026</v>
      </c>
      <c r="F138" s="842" t="s">
        <v>147</v>
      </c>
      <c r="G138" s="842" t="s">
        <v>3165</v>
      </c>
      <c r="H138" s="842" t="s">
        <v>5027</v>
      </c>
      <c r="I138" s="1639"/>
      <c r="J138" s="1763"/>
      <c r="K138" s="1641"/>
    </row>
    <row r="139" spans="1:11" ht="24" customHeight="1">
      <c r="A139" s="1639"/>
      <c r="B139" s="1639"/>
      <c r="C139" s="1639"/>
      <c r="D139" s="842" t="s">
        <v>434</v>
      </c>
      <c r="E139" s="842" t="s">
        <v>2499</v>
      </c>
      <c r="F139" s="842" t="s">
        <v>321</v>
      </c>
      <c r="G139" s="842"/>
      <c r="H139" s="842">
        <v>1</v>
      </c>
      <c r="I139" s="1639"/>
      <c r="J139" s="1763"/>
      <c r="K139" s="1641"/>
    </row>
    <row r="140" spans="1:11" ht="24" customHeight="1">
      <c r="A140" s="1639"/>
      <c r="B140" s="1639" t="s">
        <v>7282</v>
      </c>
      <c r="C140" s="1639" t="s">
        <v>6409</v>
      </c>
      <c r="D140" s="842" t="s">
        <v>5024</v>
      </c>
      <c r="E140" s="842" t="s">
        <v>5026</v>
      </c>
      <c r="F140" s="842" t="s">
        <v>147</v>
      </c>
      <c r="G140" s="842" t="s">
        <v>3165</v>
      </c>
      <c r="H140" s="842" t="s">
        <v>3187</v>
      </c>
      <c r="I140" s="1639" t="s">
        <v>5029</v>
      </c>
      <c r="J140" s="1763" t="s">
        <v>91</v>
      </c>
      <c r="K140" s="1641" t="s">
        <v>5968</v>
      </c>
    </row>
    <row r="141" spans="1:11" ht="24" customHeight="1">
      <c r="A141" s="1639"/>
      <c r="B141" s="1639"/>
      <c r="C141" s="1639"/>
      <c r="D141" s="842" t="s">
        <v>434</v>
      </c>
      <c r="E141" s="842" t="s">
        <v>2499</v>
      </c>
      <c r="F141" s="842" t="s">
        <v>321</v>
      </c>
      <c r="G141" s="842"/>
      <c r="H141" s="842">
        <v>1</v>
      </c>
      <c r="I141" s="1639"/>
      <c r="J141" s="1763"/>
      <c r="K141" s="1641"/>
    </row>
    <row r="142" spans="1:11" ht="24" customHeight="1">
      <c r="A142" s="1639"/>
      <c r="B142" s="1639" t="s">
        <v>7283</v>
      </c>
      <c r="C142" s="1639" t="s">
        <v>6410</v>
      </c>
      <c r="D142" s="842" t="s">
        <v>5024</v>
      </c>
      <c r="E142" s="842" t="s">
        <v>5026</v>
      </c>
      <c r="F142" s="842" t="s">
        <v>147</v>
      </c>
      <c r="G142" s="842" t="s">
        <v>3165</v>
      </c>
      <c r="H142" s="842" t="s">
        <v>3187</v>
      </c>
      <c r="I142" s="1639" t="s">
        <v>5037</v>
      </c>
      <c r="J142" s="1763" t="s">
        <v>91</v>
      </c>
      <c r="K142" s="1641" t="s">
        <v>5969</v>
      </c>
    </row>
    <row r="143" spans="1:11" ht="24" customHeight="1">
      <c r="A143" s="1639"/>
      <c r="B143" s="1639"/>
      <c r="C143" s="1639"/>
      <c r="D143" s="842" t="s">
        <v>434</v>
      </c>
      <c r="E143" s="842" t="s">
        <v>2499</v>
      </c>
      <c r="F143" s="842" t="s">
        <v>321</v>
      </c>
      <c r="G143" s="842"/>
      <c r="H143" s="842">
        <v>1</v>
      </c>
      <c r="I143" s="1639"/>
      <c r="J143" s="1763"/>
      <c r="K143" s="1641"/>
    </row>
    <row r="144" spans="1:11" ht="24" customHeight="1">
      <c r="A144" s="1645" t="s">
        <v>5046</v>
      </c>
      <c r="B144" s="1645" t="s">
        <v>7284</v>
      </c>
      <c r="C144" s="1645" t="s">
        <v>5041</v>
      </c>
      <c r="D144" s="116" t="s">
        <v>5024</v>
      </c>
      <c r="E144" s="116" t="s">
        <v>5042</v>
      </c>
      <c r="F144" s="116" t="s">
        <v>147</v>
      </c>
      <c r="G144" s="116" t="s">
        <v>3165</v>
      </c>
      <c r="H144" s="116" t="s">
        <v>3213</v>
      </c>
      <c r="I144" s="1645" t="s">
        <v>5029</v>
      </c>
      <c r="J144" s="1762" t="s">
        <v>2</v>
      </c>
      <c r="K144" s="1638" t="s">
        <v>5970</v>
      </c>
    </row>
    <row r="145" spans="1:11" ht="24" customHeight="1">
      <c r="A145" s="1645"/>
      <c r="B145" s="1645"/>
      <c r="C145" s="1645"/>
      <c r="D145" s="116" t="s">
        <v>5024</v>
      </c>
      <c r="E145" s="116" t="s">
        <v>5043</v>
      </c>
      <c r="F145" s="116" t="s">
        <v>147</v>
      </c>
      <c r="G145" s="116" t="s">
        <v>3165</v>
      </c>
      <c r="H145" s="116" t="s">
        <v>5027</v>
      </c>
      <c r="I145" s="1645"/>
      <c r="J145" s="1762"/>
      <c r="K145" s="1638"/>
    </row>
    <row r="146" spans="1:11" ht="24" customHeight="1">
      <c r="A146" s="1645"/>
      <c r="B146" s="1645"/>
      <c r="C146" s="1645"/>
      <c r="D146" s="116" t="s">
        <v>434</v>
      </c>
      <c r="E146" s="116" t="s">
        <v>3985</v>
      </c>
      <c r="F146" s="116" t="s">
        <v>147</v>
      </c>
      <c r="G146" s="116"/>
      <c r="H146" s="116" t="s">
        <v>2230</v>
      </c>
      <c r="I146" s="1645"/>
      <c r="J146" s="1762"/>
      <c r="K146" s="1638"/>
    </row>
    <row r="147" spans="1:11" ht="24" customHeight="1">
      <c r="A147" s="1645"/>
      <c r="B147" s="1645"/>
      <c r="C147" s="1645"/>
      <c r="D147" s="116" t="s">
        <v>434</v>
      </c>
      <c r="E147" s="116" t="s">
        <v>5028</v>
      </c>
      <c r="F147" s="116" t="s">
        <v>321</v>
      </c>
      <c r="G147" s="116"/>
      <c r="H147" s="116" t="s">
        <v>2230</v>
      </c>
      <c r="I147" s="1645"/>
      <c r="J147" s="1762"/>
      <c r="K147" s="1638"/>
    </row>
    <row r="148" spans="1:11" ht="24" customHeight="1">
      <c r="A148" s="1645"/>
      <c r="B148" s="1645" t="s">
        <v>7285</v>
      </c>
      <c r="C148" s="1645" t="s">
        <v>6411</v>
      </c>
      <c r="D148" s="116" t="s">
        <v>5024</v>
      </c>
      <c r="E148" s="116" t="s">
        <v>5043</v>
      </c>
      <c r="F148" s="116" t="s">
        <v>147</v>
      </c>
      <c r="G148" s="116" t="s">
        <v>3165</v>
      </c>
      <c r="H148" s="116" t="s">
        <v>3187</v>
      </c>
      <c r="I148" s="1645" t="s">
        <v>5029</v>
      </c>
      <c r="J148" s="1762" t="s">
        <v>91</v>
      </c>
      <c r="K148" s="1638" t="s">
        <v>5971</v>
      </c>
    </row>
    <row r="149" spans="1:11" ht="24" customHeight="1">
      <c r="A149" s="1645"/>
      <c r="B149" s="1645"/>
      <c r="C149" s="1645"/>
      <c r="D149" s="116" t="s">
        <v>434</v>
      </c>
      <c r="E149" s="116" t="s">
        <v>3985</v>
      </c>
      <c r="F149" s="116" t="s">
        <v>147</v>
      </c>
      <c r="G149" s="116"/>
      <c r="H149" s="116">
        <v>1</v>
      </c>
      <c r="I149" s="1645"/>
      <c r="J149" s="1762"/>
      <c r="K149" s="1638"/>
    </row>
    <row r="150" spans="1:11" ht="24" customHeight="1">
      <c r="A150" s="1645"/>
      <c r="B150" s="1645"/>
      <c r="C150" s="1645"/>
      <c r="D150" s="116" t="s">
        <v>434</v>
      </c>
      <c r="E150" s="116" t="s">
        <v>5028</v>
      </c>
      <c r="F150" s="116" t="s">
        <v>321</v>
      </c>
      <c r="G150" s="116"/>
      <c r="H150" s="116">
        <v>1</v>
      </c>
      <c r="I150" s="1645"/>
      <c r="J150" s="1762"/>
      <c r="K150" s="1638"/>
    </row>
    <row r="151" spans="1:11" ht="24" customHeight="1">
      <c r="A151" s="1645"/>
      <c r="B151" s="1645" t="s">
        <v>7286</v>
      </c>
      <c r="C151" s="1645" t="s">
        <v>6412</v>
      </c>
      <c r="D151" s="116" t="s">
        <v>5024</v>
      </c>
      <c r="E151" s="116" t="s">
        <v>5043</v>
      </c>
      <c r="F151" s="116" t="s">
        <v>147</v>
      </c>
      <c r="G151" s="116" t="s">
        <v>3165</v>
      </c>
      <c r="H151" s="116" t="s">
        <v>3187</v>
      </c>
      <c r="I151" s="1645" t="s">
        <v>5037</v>
      </c>
      <c r="J151" s="1762" t="s">
        <v>91</v>
      </c>
      <c r="K151" s="1638" t="s">
        <v>5972</v>
      </c>
    </row>
    <row r="152" spans="1:11" ht="24" customHeight="1">
      <c r="A152" s="1645"/>
      <c r="B152" s="1645"/>
      <c r="C152" s="1645"/>
      <c r="D152" s="116" t="s">
        <v>434</v>
      </c>
      <c r="E152" s="116" t="s">
        <v>3985</v>
      </c>
      <c r="F152" s="116" t="s">
        <v>147</v>
      </c>
      <c r="G152" s="116"/>
      <c r="H152" s="116">
        <v>1</v>
      </c>
      <c r="I152" s="1645"/>
      <c r="J152" s="1762"/>
      <c r="K152" s="1638"/>
    </row>
    <row r="153" spans="1:11" ht="24" customHeight="1">
      <c r="A153" s="1645"/>
      <c r="B153" s="1645"/>
      <c r="C153" s="1645"/>
      <c r="D153" s="116" t="s">
        <v>434</v>
      </c>
      <c r="E153" s="116" t="s">
        <v>5028</v>
      </c>
      <c r="F153" s="116" t="s">
        <v>321</v>
      </c>
      <c r="G153" s="116"/>
      <c r="H153" s="116">
        <v>1</v>
      </c>
      <c r="I153" s="1645"/>
      <c r="J153" s="1762"/>
      <c r="K153" s="1638"/>
    </row>
    <row r="154" spans="1:11" ht="24" customHeight="1">
      <c r="A154" s="1639" t="s">
        <v>5048</v>
      </c>
      <c r="B154" s="1639" t="s">
        <v>7287</v>
      </c>
      <c r="C154" s="1639" t="s">
        <v>5049</v>
      </c>
      <c r="D154" s="842" t="s">
        <v>5024</v>
      </c>
      <c r="E154" s="842" t="s">
        <v>5042</v>
      </c>
      <c r="F154" s="842" t="s">
        <v>147</v>
      </c>
      <c r="G154" s="842" t="s">
        <v>3165</v>
      </c>
      <c r="H154" s="842" t="s">
        <v>3213</v>
      </c>
      <c r="I154" s="1639" t="s">
        <v>5029</v>
      </c>
      <c r="J154" s="1763" t="s">
        <v>2</v>
      </c>
      <c r="K154" s="1641" t="s">
        <v>5973</v>
      </c>
    </row>
    <row r="155" spans="1:11" ht="24" customHeight="1">
      <c r="A155" s="1639"/>
      <c r="B155" s="1639"/>
      <c r="C155" s="1639"/>
      <c r="D155" s="842" t="s">
        <v>5024</v>
      </c>
      <c r="E155" s="842" t="s">
        <v>5043</v>
      </c>
      <c r="F155" s="842" t="s">
        <v>147</v>
      </c>
      <c r="G155" s="842" t="s">
        <v>3165</v>
      </c>
      <c r="H155" s="842" t="s">
        <v>5027</v>
      </c>
      <c r="I155" s="1639"/>
      <c r="J155" s="1763"/>
      <c r="K155" s="1641"/>
    </row>
    <row r="156" spans="1:11" ht="24" customHeight="1">
      <c r="A156" s="1639"/>
      <c r="B156" s="1639"/>
      <c r="C156" s="1639"/>
      <c r="D156" s="842" t="s">
        <v>434</v>
      </c>
      <c r="E156" s="842" t="s">
        <v>2499</v>
      </c>
      <c r="F156" s="842" t="s">
        <v>321</v>
      </c>
      <c r="G156" s="842"/>
      <c r="H156" s="842">
        <v>1</v>
      </c>
      <c r="I156" s="1639"/>
      <c r="J156" s="1763"/>
      <c r="K156" s="1641"/>
    </row>
    <row r="157" spans="1:11" ht="24" customHeight="1">
      <c r="A157" s="1639"/>
      <c r="B157" s="1639" t="s">
        <v>7288</v>
      </c>
      <c r="C157" s="1639" t="s">
        <v>6413</v>
      </c>
      <c r="D157" s="842" t="s">
        <v>5024</v>
      </c>
      <c r="E157" s="842" t="s">
        <v>5043</v>
      </c>
      <c r="F157" s="842" t="s">
        <v>147</v>
      </c>
      <c r="G157" s="842" t="s">
        <v>3165</v>
      </c>
      <c r="H157" s="842" t="s">
        <v>3187</v>
      </c>
      <c r="I157" s="1639" t="s">
        <v>5029</v>
      </c>
      <c r="J157" s="1763" t="s">
        <v>91</v>
      </c>
      <c r="K157" s="1641" t="s">
        <v>5974</v>
      </c>
    </row>
    <row r="158" spans="1:11" ht="24" customHeight="1">
      <c r="A158" s="1639"/>
      <c r="B158" s="1639"/>
      <c r="C158" s="1639"/>
      <c r="D158" s="842" t="s">
        <v>434</v>
      </c>
      <c r="E158" s="842" t="s">
        <v>2499</v>
      </c>
      <c r="F158" s="842" t="s">
        <v>321</v>
      </c>
      <c r="G158" s="842"/>
      <c r="H158" s="842">
        <v>1</v>
      </c>
      <c r="I158" s="1639"/>
      <c r="J158" s="1763"/>
      <c r="K158" s="1641"/>
    </row>
    <row r="159" spans="1:11" ht="24" customHeight="1">
      <c r="A159" s="1639"/>
      <c r="B159" s="1639" t="s">
        <v>7289</v>
      </c>
      <c r="C159" s="1639" t="s">
        <v>6414</v>
      </c>
      <c r="D159" s="842" t="s">
        <v>5024</v>
      </c>
      <c r="E159" s="842" t="s">
        <v>5043</v>
      </c>
      <c r="F159" s="842" t="s">
        <v>147</v>
      </c>
      <c r="G159" s="842" t="s">
        <v>3165</v>
      </c>
      <c r="H159" s="842" t="s">
        <v>3187</v>
      </c>
      <c r="I159" s="1639" t="s">
        <v>5037</v>
      </c>
      <c r="J159" s="1763" t="s">
        <v>91</v>
      </c>
      <c r="K159" s="1641" t="s">
        <v>5975</v>
      </c>
    </row>
    <row r="160" spans="1:11" ht="24" customHeight="1">
      <c r="A160" s="1639"/>
      <c r="B160" s="1639"/>
      <c r="C160" s="1639"/>
      <c r="D160" s="842" t="s">
        <v>434</v>
      </c>
      <c r="E160" s="842" t="s">
        <v>2499</v>
      </c>
      <c r="F160" s="842" t="s">
        <v>321</v>
      </c>
      <c r="G160" s="842"/>
      <c r="H160" s="842">
        <v>1</v>
      </c>
      <c r="I160" s="1639"/>
      <c r="J160" s="1763"/>
      <c r="K160" s="1641"/>
    </row>
    <row r="161" spans="1:11" ht="19.5">
      <c r="A161" s="94"/>
      <c r="B161" s="292"/>
      <c r="C161" s="193"/>
      <c r="D161" s="193"/>
      <c r="E161" s="193"/>
      <c r="F161" s="193"/>
      <c r="G161" s="193"/>
      <c r="H161" s="193"/>
      <c r="I161" s="193"/>
      <c r="J161" s="193"/>
      <c r="K161" s="193"/>
    </row>
  </sheetData>
  <mergeCells count="228">
    <mergeCell ref="H1:J1"/>
    <mergeCell ref="K137:K139"/>
    <mergeCell ref="K157:K158"/>
    <mergeCell ref="B159:B160"/>
    <mergeCell ref="C159:C160"/>
    <mergeCell ref="I159:I160"/>
    <mergeCell ref="J159:J160"/>
    <mergeCell ref="K159:K160"/>
    <mergeCell ref="B140:B141"/>
    <mergeCell ref="C140:C141"/>
    <mergeCell ref="I140:I141"/>
    <mergeCell ref="J140:J141"/>
    <mergeCell ref="K140:K141"/>
    <mergeCell ref="K142:K143"/>
    <mergeCell ref="A154:A160"/>
    <mergeCell ref="B154:B156"/>
    <mergeCell ref="C154:C156"/>
    <mergeCell ref="I154:I156"/>
    <mergeCell ref="K154:K156"/>
    <mergeCell ref="B157:B158"/>
    <mergeCell ref="C157:C158"/>
    <mergeCell ref="I157:I158"/>
    <mergeCell ref="J157:J158"/>
    <mergeCell ref="J154:J156"/>
    <mergeCell ref="A144:A153"/>
    <mergeCell ref="B144:B147"/>
    <mergeCell ref="C144:C147"/>
    <mergeCell ref="I144:I147"/>
    <mergeCell ref="J144:J147"/>
    <mergeCell ref="K144:K147"/>
    <mergeCell ref="B148:B150"/>
    <mergeCell ref="C148:C150"/>
    <mergeCell ref="I148:I150"/>
    <mergeCell ref="J148:J150"/>
    <mergeCell ref="K148:K150"/>
    <mergeCell ref="B151:B153"/>
    <mergeCell ref="C151:C153"/>
    <mergeCell ref="I151:I153"/>
    <mergeCell ref="J151:J153"/>
    <mergeCell ref="K151:K153"/>
    <mergeCell ref="A137:A143"/>
    <mergeCell ref="B137:B139"/>
    <mergeCell ref="C137:C139"/>
    <mergeCell ref="I137:I139"/>
    <mergeCell ref="J137:J139"/>
    <mergeCell ref="B142:B143"/>
    <mergeCell ref="C142:C143"/>
    <mergeCell ref="I142:I143"/>
    <mergeCell ref="J142:J143"/>
    <mergeCell ref="A127:A136"/>
    <mergeCell ref="B127:B130"/>
    <mergeCell ref="C127:C130"/>
    <mergeCell ref="I127:I130"/>
    <mergeCell ref="J127:J130"/>
    <mergeCell ref="K127:K130"/>
    <mergeCell ref="B131:B133"/>
    <mergeCell ref="C131:C133"/>
    <mergeCell ref="I131:I133"/>
    <mergeCell ref="J131:J133"/>
    <mergeCell ref="K131:K133"/>
    <mergeCell ref="B134:B136"/>
    <mergeCell ref="C134:C136"/>
    <mergeCell ref="I134:I136"/>
    <mergeCell ref="J134:J136"/>
    <mergeCell ref="K134:K136"/>
    <mergeCell ref="B46:B48"/>
    <mergeCell ref="B49:B55"/>
    <mergeCell ref="B19:B21"/>
    <mergeCell ref="B9:B13"/>
    <mergeCell ref="K4:K5"/>
    <mergeCell ref="K6:K8"/>
    <mergeCell ref="I41:I44"/>
    <mergeCell ref="C56:C62"/>
    <mergeCell ref="I56:I62"/>
    <mergeCell ref="C49:C55"/>
    <mergeCell ref="I46:I48"/>
    <mergeCell ref="J46:J48"/>
    <mergeCell ref="C46:C48"/>
    <mergeCell ref="J49:J55"/>
    <mergeCell ref="J4:J5"/>
    <mergeCell ref="C35:C40"/>
    <mergeCell ref="I6:I8"/>
    <mergeCell ref="C4:C5"/>
    <mergeCell ref="I4:I5"/>
    <mergeCell ref="C25:C29"/>
    <mergeCell ref="C19:C21"/>
    <mergeCell ref="J6:J8"/>
    <mergeCell ref="C41:C44"/>
    <mergeCell ref="K35:K40"/>
    <mergeCell ref="I22:I24"/>
    <mergeCell ref="I35:I40"/>
    <mergeCell ref="K30:K34"/>
    <mergeCell ref="I9:I13"/>
    <mergeCell ref="J9:J13"/>
    <mergeCell ref="K9:K13"/>
    <mergeCell ref="I14:I18"/>
    <mergeCell ref="J35:J40"/>
    <mergeCell ref="K14:K18"/>
    <mergeCell ref="I30:I34"/>
    <mergeCell ref="I25:I29"/>
    <mergeCell ref="J19:J21"/>
    <mergeCell ref="J25:J29"/>
    <mergeCell ref="K25:K29"/>
    <mergeCell ref="K22:K24"/>
    <mergeCell ref="K19:K21"/>
    <mergeCell ref="I19:I21"/>
    <mergeCell ref="J22:J24"/>
    <mergeCell ref="J30:J34"/>
    <mergeCell ref="J14:J18"/>
    <mergeCell ref="D1:E1"/>
    <mergeCell ref="B30:B34"/>
    <mergeCell ref="C9:C13"/>
    <mergeCell ref="C30:C34"/>
    <mergeCell ref="C22:C24"/>
    <mergeCell ref="B14:B18"/>
    <mergeCell ref="C14:C18"/>
    <mergeCell ref="C6:C8"/>
    <mergeCell ref="A4:A44"/>
    <mergeCell ref="B22:B24"/>
    <mergeCell ref="B25:B29"/>
    <mergeCell ref="B4:B5"/>
    <mergeCell ref="B6:B8"/>
    <mergeCell ref="B41:B44"/>
    <mergeCell ref="B35:B40"/>
    <mergeCell ref="I67:I68"/>
    <mergeCell ref="I49:I55"/>
    <mergeCell ref="C86:C89"/>
    <mergeCell ref="B86:B89"/>
    <mergeCell ref="I86:I89"/>
    <mergeCell ref="C67:C68"/>
    <mergeCell ref="C84:C85"/>
    <mergeCell ref="I84:I85"/>
    <mergeCell ref="C69:C73"/>
    <mergeCell ref="B82:B83"/>
    <mergeCell ref="B69:B73"/>
    <mergeCell ref="B74:B77"/>
    <mergeCell ref="B63:B66"/>
    <mergeCell ref="C74:C77"/>
    <mergeCell ref="I69:I73"/>
    <mergeCell ref="B78:B79"/>
    <mergeCell ref="C78:C79"/>
    <mergeCell ref="I78:I79"/>
    <mergeCell ref="C80:C81"/>
    <mergeCell ref="B80:B81"/>
    <mergeCell ref="I63:I66"/>
    <mergeCell ref="B56:B62"/>
    <mergeCell ref="C63:C66"/>
    <mergeCell ref="B84:B85"/>
    <mergeCell ref="K102:K103"/>
    <mergeCell ref="J102:J103"/>
    <mergeCell ref="K96:K99"/>
    <mergeCell ref="J96:J99"/>
    <mergeCell ref="K94:K95"/>
    <mergeCell ref="J94:J95"/>
    <mergeCell ref="K100:K101"/>
    <mergeCell ref="K90:K91"/>
    <mergeCell ref="C82:C83"/>
    <mergeCell ref="C90:C91"/>
    <mergeCell ref="C102:C103"/>
    <mergeCell ref="C100:C101"/>
    <mergeCell ref="C92:C93"/>
    <mergeCell ref="J86:J89"/>
    <mergeCell ref="K86:K89"/>
    <mergeCell ref="I92:I93"/>
    <mergeCell ref="I96:I99"/>
    <mergeCell ref="K82:K83"/>
    <mergeCell ref="I74:I77"/>
    <mergeCell ref="I94:I95"/>
    <mergeCell ref="I80:I81"/>
    <mergeCell ref="J80:J81"/>
    <mergeCell ref="I82:I83"/>
    <mergeCell ref="I90:I91"/>
    <mergeCell ref="J90:J91"/>
    <mergeCell ref="J82:J83"/>
    <mergeCell ref="B90:B91"/>
    <mergeCell ref="J74:J77"/>
    <mergeCell ref="K74:K77"/>
    <mergeCell ref="K80:K81"/>
    <mergeCell ref="J78:J79"/>
    <mergeCell ref="K78:K79"/>
    <mergeCell ref="K63:K66"/>
    <mergeCell ref="J41:J44"/>
    <mergeCell ref="J92:J93"/>
    <mergeCell ref="K92:K93"/>
    <mergeCell ref="K84:K85"/>
    <mergeCell ref="K67:K68"/>
    <mergeCell ref="J67:J68"/>
    <mergeCell ref="K56:K62"/>
    <mergeCell ref="J56:J62"/>
    <mergeCell ref="K41:K44"/>
    <mergeCell ref="K49:K55"/>
    <mergeCell ref="J69:J73"/>
    <mergeCell ref="K69:K73"/>
    <mergeCell ref="K111:K114"/>
    <mergeCell ref="J115:J118"/>
    <mergeCell ref="K115:K118"/>
    <mergeCell ref="A45:A99"/>
    <mergeCell ref="K46:K48"/>
    <mergeCell ref="C115:C118"/>
    <mergeCell ref="J100:J101"/>
    <mergeCell ref="K106:K110"/>
    <mergeCell ref="A106:A110"/>
    <mergeCell ref="B106:B110"/>
    <mergeCell ref="C106:C110"/>
    <mergeCell ref="I106:I110"/>
    <mergeCell ref="J106:J110"/>
    <mergeCell ref="B67:B68"/>
    <mergeCell ref="B111:B114"/>
    <mergeCell ref="C111:C114"/>
    <mergeCell ref="I111:I114"/>
    <mergeCell ref="J111:J114"/>
    <mergeCell ref="I102:I103"/>
    <mergeCell ref="I100:I101"/>
    <mergeCell ref="C94:C95"/>
    <mergeCell ref="B92:B93"/>
    <mergeCell ref="J84:J85"/>
    <mergeCell ref="J63:J66"/>
    <mergeCell ref="A111:A118"/>
    <mergeCell ref="B115:B118"/>
    <mergeCell ref="B94:B95"/>
    <mergeCell ref="I115:I118"/>
    <mergeCell ref="D100:D101"/>
    <mergeCell ref="D102:D103"/>
    <mergeCell ref="B100:B101"/>
    <mergeCell ref="C96:C99"/>
    <mergeCell ref="B96:B99"/>
    <mergeCell ref="A100:A104"/>
    <mergeCell ref="B102:B103"/>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46" fitToHeight="0" orientation="landscape" r:id="rId1"/>
  <headerFooter alignWithMargins="0"/>
  <rowBreaks count="1" manualBreakCount="1">
    <brk id="44"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3.5"/>
  <cols>
    <col min="1" max="1" width="1" customWidth="1"/>
    <col min="2" max="2" width="56.375" customWidth="1"/>
    <col min="3" max="3" width="1.375" customWidth="1"/>
    <col min="4" max="4" width="4.875" customWidth="1"/>
    <col min="5" max="6" width="14" customWidth="1"/>
  </cols>
  <sheetData>
    <row r="1" spans="2:6">
      <c r="B1" s="1" t="s">
        <v>556</v>
      </c>
      <c r="C1" s="1"/>
      <c r="D1" s="5"/>
      <c r="E1" s="5"/>
      <c r="F1" s="5"/>
    </row>
    <row r="2" spans="2:6">
      <c r="B2" s="1" t="s">
        <v>557</v>
      </c>
      <c r="C2" s="1"/>
      <c r="D2" s="5"/>
      <c r="E2" s="5"/>
      <c r="F2" s="5"/>
    </row>
    <row r="3" spans="2:6">
      <c r="B3" s="2"/>
      <c r="C3" s="2"/>
      <c r="D3" s="6"/>
      <c r="E3" s="6"/>
      <c r="F3" s="6"/>
    </row>
    <row r="4" spans="2:6" ht="54">
      <c r="B4" s="2" t="s">
        <v>558</v>
      </c>
      <c r="C4" s="2"/>
      <c r="D4" s="6"/>
      <c r="E4" s="6"/>
      <c r="F4" s="6"/>
    </row>
    <row r="5" spans="2:6">
      <c r="B5" s="2"/>
      <c r="C5" s="2"/>
      <c r="D5" s="6"/>
      <c r="E5" s="6"/>
      <c r="F5" s="6"/>
    </row>
    <row r="6" spans="2:6">
      <c r="B6" s="1" t="s">
        <v>559</v>
      </c>
      <c r="C6" s="1"/>
      <c r="D6" s="5"/>
      <c r="E6" s="5" t="s">
        <v>560</v>
      </c>
      <c r="F6" s="5" t="s">
        <v>561</v>
      </c>
    </row>
    <row r="7" spans="2:6" ht="14.25" thickBot="1">
      <c r="B7" s="2"/>
      <c r="C7" s="2"/>
      <c r="D7" s="6"/>
      <c r="E7" s="6"/>
      <c r="F7" s="6"/>
    </row>
    <row r="8" spans="2:6" ht="41.25" thickBot="1">
      <c r="B8" s="3" t="s">
        <v>562</v>
      </c>
      <c r="C8" s="4"/>
      <c r="D8" s="7"/>
      <c r="E8" s="7">
        <v>12</v>
      </c>
      <c r="F8" s="8" t="s">
        <v>563</v>
      </c>
    </row>
    <row r="9" spans="2:6">
      <c r="B9" s="2"/>
      <c r="C9" s="2"/>
      <c r="D9" s="6"/>
      <c r="E9" s="6"/>
      <c r="F9" s="6"/>
    </row>
    <row r="10" spans="2:6">
      <c r="B10" s="2"/>
      <c r="C10" s="2"/>
      <c r="D10" s="6"/>
      <c r="E10" s="6"/>
      <c r="F10" s="6"/>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1" width="32.5" style="104" bestFit="1" customWidth="1"/>
    <col min="2" max="2" width="21" style="103" customWidth="1"/>
    <col min="3" max="3" width="46.5" style="104" bestFit="1" customWidth="1"/>
    <col min="4" max="4" width="23" style="104" customWidth="1"/>
    <col min="5" max="5" width="28.125" style="104" bestFit="1" customWidth="1"/>
    <col min="6" max="6" width="12.125" style="95" bestFit="1" customWidth="1"/>
    <col min="7" max="7" width="25" style="103" bestFit="1" customWidth="1"/>
    <col min="8" max="8" width="18.5" style="103" bestFit="1" customWidth="1"/>
    <col min="9" max="9" width="17.625" style="104" bestFit="1" customWidth="1"/>
    <col min="10" max="10" width="28.75" style="103" bestFit="1" customWidth="1"/>
    <col min="11" max="11" width="85.125" style="94" customWidth="1"/>
    <col min="12" max="16384" width="13" style="94"/>
  </cols>
  <sheetData>
    <row r="1" spans="1:11" ht="60" customHeight="1">
      <c r="A1" s="262" t="s">
        <v>1021</v>
      </c>
      <c r="B1" s="262"/>
      <c r="C1" s="262"/>
      <c r="D1" s="1688" t="s">
        <v>3690</v>
      </c>
      <c r="E1" s="1688"/>
      <c r="G1" s="1251" t="s">
        <v>7297</v>
      </c>
      <c r="H1" s="1695" t="s">
        <v>3613</v>
      </c>
      <c r="I1" s="1695"/>
      <c r="J1" s="1695"/>
    </row>
    <row r="2" spans="1:11" ht="45" customHeight="1">
      <c r="A2" s="487" t="s">
        <v>6415</v>
      </c>
      <c r="B2" s="487"/>
      <c r="C2" s="487"/>
      <c r="D2" s="487"/>
      <c r="F2" s="130"/>
      <c r="G2" s="130"/>
      <c r="H2" s="130"/>
      <c r="I2" s="130"/>
      <c r="J2" s="130"/>
      <c r="K2" s="130"/>
    </row>
    <row r="3" spans="1:11" ht="37.5" customHeight="1">
      <c r="A3" s="185" t="s">
        <v>3781</v>
      </c>
      <c r="B3" s="185" t="s">
        <v>578</v>
      </c>
      <c r="C3" s="185" t="s">
        <v>2289</v>
      </c>
      <c r="D3" s="185" t="s">
        <v>2309</v>
      </c>
      <c r="E3" s="185" t="s">
        <v>2293</v>
      </c>
      <c r="F3" s="185" t="s">
        <v>1714</v>
      </c>
      <c r="G3" s="185" t="s">
        <v>1618</v>
      </c>
      <c r="H3" s="185" t="s">
        <v>156</v>
      </c>
      <c r="I3" s="185" t="s">
        <v>189</v>
      </c>
      <c r="J3" s="191" t="s">
        <v>3723</v>
      </c>
      <c r="K3" s="192" t="s">
        <v>5</v>
      </c>
    </row>
    <row r="4" spans="1:11" ht="40.5" customHeight="1">
      <c r="A4" s="1608" t="s">
        <v>3710</v>
      </c>
      <c r="B4" s="1640" t="s">
        <v>4089</v>
      </c>
      <c r="C4" s="1608" t="s">
        <v>3986</v>
      </c>
      <c r="D4" s="749" t="s">
        <v>3701</v>
      </c>
      <c r="E4" s="750" t="s">
        <v>3711</v>
      </c>
      <c r="F4" s="750" t="s">
        <v>147</v>
      </c>
      <c r="G4" s="749" t="s">
        <v>1640</v>
      </c>
      <c r="H4" s="749" t="s">
        <v>2148</v>
      </c>
      <c r="I4" s="1640" t="s">
        <v>86</v>
      </c>
      <c r="J4" s="1639" t="s">
        <v>4065</v>
      </c>
      <c r="K4" s="1641" t="s">
        <v>4066</v>
      </c>
    </row>
    <row r="5" spans="1:11" ht="40.5" customHeight="1">
      <c r="A5" s="1612"/>
      <c r="B5" s="1640"/>
      <c r="C5" s="1615"/>
      <c r="D5" s="749" t="s">
        <v>327</v>
      </c>
      <c r="E5" s="750" t="s">
        <v>3729</v>
      </c>
      <c r="F5" s="750" t="s">
        <v>2512</v>
      </c>
      <c r="G5" s="749"/>
      <c r="H5" s="749" t="s">
        <v>999</v>
      </c>
      <c r="I5" s="1640"/>
      <c r="J5" s="1640"/>
      <c r="K5" s="1641"/>
    </row>
    <row r="6" spans="1:11" ht="40.5" customHeight="1">
      <c r="A6" s="1612"/>
      <c r="B6" s="1640" t="s">
        <v>4064</v>
      </c>
      <c r="C6" s="1608" t="s">
        <v>3987</v>
      </c>
      <c r="D6" s="749" t="s">
        <v>3701</v>
      </c>
      <c r="E6" s="750" t="s">
        <v>3985</v>
      </c>
      <c r="F6" s="750" t="s">
        <v>147</v>
      </c>
      <c r="G6" s="749" t="s">
        <v>1640</v>
      </c>
      <c r="H6" s="749" t="s">
        <v>2148</v>
      </c>
      <c r="I6" s="1640" t="s">
        <v>86</v>
      </c>
      <c r="J6" s="1639" t="s">
        <v>4083</v>
      </c>
      <c r="K6" s="1641" t="s">
        <v>4213</v>
      </c>
    </row>
    <row r="7" spans="1:11" ht="40.5" customHeight="1">
      <c r="A7" s="1609"/>
      <c r="B7" s="1640"/>
      <c r="C7" s="1615"/>
      <c r="D7" s="749" t="s">
        <v>327</v>
      </c>
      <c r="E7" s="750" t="s">
        <v>3988</v>
      </c>
      <c r="F7" s="750" t="s">
        <v>2512</v>
      </c>
      <c r="G7" s="749"/>
      <c r="H7" s="749" t="s">
        <v>999</v>
      </c>
      <c r="I7" s="1640"/>
      <c r="J7" s="1640"/>
      <c r="K7" s="1641"/>
    </row>
    <row r="8" spans="1:11" ht="48" customHeight="1">
      <c r="A8" s="1642"/>
      <c r="B8" s="1637" t="s">
        <v>4081</v>
      </c>
      <c r="C8" s="1642" t="s">
        <v>3726</v>
      </c>
      <c r="D8" s="108" t="s">
        <v>3203</v>
      </c>
      <c r="E8" s="116" t="s">
        <v>3164</v>
      </c>
      <c r="F8" s="116" t="s">
        <v>147</v>
      </c>
      <c r="G8" s="108" t="s">
        <v>1640</v>
      </c>
      <c r="H8" s="108" t="s">
        <v>3698</v>
      </c>
      <c r="I8" s="1637" t="s">
        <v>86</v>
      </c>
      <c r="J8" s="1645" t="s">
        <v>115</v>
      </c>
      <c r="K8" s="1638"/>
    </row>
    <row r="9" spans="1:11" ht="48" customHeight="1">
      <c r="A9" s="1643"/>
      <c r="B9" s="1637"/>
      <c r="C9" s="1653"/>
      <c r="D9" s="108" t="s">
        <v>327</v>
      </c>
      <c r="E9" s="108" t="s">
        <v>3229</v>
      </c>
      <c r="F9" s="116" t="s">
        <v>147</v>
      </c>
      <c r="G9" s="108" t="s">
        <v>3165</v>
      </c>
      <c r="H9" s="108" t="s">
        <v>3709</v>
      </c>
      <c r="I9" s="1637"/>
      <c r="J9" s="1637"/>
      <c r="K9" s="1638"/>
    </row>
    <row r="10" spans="1:11" ht="71.25" customHeight="1">
      <c r="A10" s="1643"/>
      <c r="B10" s="1637" t="s">
        <v>4082</v>
      </c>
      <c r="C10" s="1642" t="s">
        <v>3727</v>
      </c>
      <c r="D10" s="108" t="s">
        <v>328</v>
      </c>
      <c r="E10" s="116" t="s">
        <v>3525</v>
      </c>
      <c r="F10" s="116" t="s">
        <v>147</v>
      </c>
      <c r="G10" s="108" t="s">
        <v>1640</v>
      </c>
      <c r="H10" s="108" t="s">
        <v>3697</v>
      </c>
      <c r="I10" s="1637" t="s">
        <v>86</v>
      </c>
      <c r="J10" s="1645" t="s">
        <v>115</v>
      </c>
      <c r="K10" s="1638"/>
    </row>
    <row r="11" spans="1:11" ht="71.25" customHeight="1">
      <c r="A11" s="1643"/>
      <c r="B11" s="1637"/>
      <c r="C11" s="1653"/>
      <c r="D11" s="108" t="s">
        <v>327</v>
      </c>
      <c r="E11" s="108" t="s">
        <v>3229</v>
      </c>
      <c r="F11" s="116" t="s">
        <v>147</v>
      </c>
      <c r="G11" s="108" t="s">
        <v>3165</v>
      </c>
      <c r="H11" s="108" t="s">
        <v>3709</v>
      </c>
      <c r="I11" s="1637"/>
      <c r="J11" s="1637"/>
      <c r="K11" s="1638"/>
    </row>
    <row r="12" spans="1:11" ht="117" customHeight="1">
      <c r="A12" s="1643"/>
      <c r="B12" s="1637" t="s">
        <v>4073</v>
      </c>
      <c r="C12" s="1642" t="s">
        <v>4077</v>
      </c>
      <c r="D12" s="108" t="s">
        <v>3536</v>
      </c>
      <c r="E12" s="116" t="s">
        <v>3728</v>
      </c>
      <c r="F12" s="116" t="s">
        <v>147</v>
      </c>
      <c r="G12" s="108" t="s">
        <v>1640</v>
      </c>
      <c r="H12" s="108" t="s">
        <v>3697</v>
      </c>
      <c r="I12" s="1637" t="s">
        <v>86</v>
      </c>
      <c r="J12" s="1642" t="s">
        <v>3700</v>
      </c>
      <c r="K12" s="1647" t="s">
        <v>4214</v>
      </c>
    </row>
    <row r="13" spans="1:11" ht="91.5" customHeight="1">
      <c r="A13" s="1643"/>
      <c r="B13" s="1637"/>
      <c r="C13" s="1653"/>
      <c r="D13" s="108" t="s">
        <v>327</v>
      </c>
      <c r="E13" s="108" t="s">
        <v>3699</v>
      </c>
      <c r="F13" s="116" t="s">
        <v>147</v>
      </c>
      <c r="G13" s="108" t="s">
        <v>3165</v>
      </c>
      <c r="H13" s="108" t="s">
        <v>3698</v>
      </c>
      <c r="I13" s="1637"/>
      <c r="J13" s="1644"/>
      <c r="K13" s="1649"/>
    </row>
    <row r="14" spans="1:11" ht="48" customHeight="1">
      <c r="A14" s="1643"/>
      <c r="B14" s="1637" t="s">
        <v>4074</v>
      </c>
      <c r="C14" s="1642" t="s">
        <v>4078</v>
      </c>
      <c r="D14" s="108" t="s">
        <v>3203</v>
      </c>
      <c r="E14" s="116" t="s">
        <v>3164</v>
      </c>
      <c r="F14" s="116" t="s">
        <v>147</v>
      </c>
      <c r="G14" s="108" t="s">
        <v>1640</v>
      </c>
      <c r="H14" s="108" t="s">
        <v>3697</v>
      </c>
      <c r="I14" s="1637" t="s">
        <v>86</v>
      </c>
      <c r="J14" s="1645" t="s">
        <v>3700</v>
      </c>
      <c r="K14" s="1638" t="s">
        <v>4215</v>
      </c>
    </row>
    <row r="15" spans="1:11" ht="48" customHeight="1">
      <c r="A15" s="1643"/>
      <c r="B15" s="1637"/>
      <c r="C15" s="1653"/>
      <c r="D15" s="108" t="s">
        <v>327</v>
      </c>
      <c r="E15" s="108" t="s">
        <v>3538</v>
      </c>
      <c r="F15" s="116" t="s">
        <v>147</v>
      </c>
      <c r="G15" s="108" t="s">
        <v>3165</v>
      </c>
      <c r="H15" s="108" t="s">
        <v>3698</v>
      </c>
      <c r="I15" s="1637"/>
      <c r="J15" s="1637"/>
      <c r="K15" s="1638"/>
    </row>
    <row r="16" spans="1:11" ht="48" customHeight="1">
      <c r="A16" s="1643"/>
      <c r="B16" s="1637" t="s">
        <v>4075</v>
      </c>
      <c r="C16" s="1642" t="s">
        <v>4079</v>
      </c>
      <c r="D16" s="108" t="s">
        <v>3701</v>
      </c>
      <c r="E16" s="116" t="s">
        <v>1920</v>
      </c>
      <c r="F16" s="116" t="s">
        <v>147</v>
      </c>
      <c r="G16" s="108" t="s">
        <v>1640</v>
      </c>
      <c r="H16" s="108" t="s">
        <v>3698</v>
      </c>
      <c r="I16" s="1637" t="s">
        <v>86</v>
      </c>
      <c r="J16" s="1645" t="s">
        <v>3700</v>
      </c>
      <c r="K16" s="1647" t="s">
        <v>4215</v>
      </c>
    </row>
    <row r="17" spans="1:11" ht="48" customHeight="1">
      <c r="A17" s="1643"/>
      <c r="B17" s="1637"/>
      <c r="C17" s="1653"/>
      <c r="D17" s="108" t="s">
        <v>327</v>
      </c>
      <c r="E17" s="108" t="s">
        <v>3538</v>
      </c>
      <c r="F17" s="116" t="s">
        <v>147</v>
      </c>
      <c r="G17" s="108" t="s">
        <v>3165</v>
      </c>
      <c r="H17" s="108" t="s">
        <v>3698</v>
      </c>
      <c r="I17" s="1637"/>
      <c r="J17" s="1637"/>
      <c r="K17" s="1649"/>
    </row>
    <row r="18" spans="1:11" ht="48" customHeight="1">
      <c r="A18" s="1643"/>
      <c r="B18" s="1655" t="s">
        <v>4076</v>
      </c>
      <c r="C18" s="1642" t="s">
        <v>4080</v>
      </c>
      <c r="D18" s="108" t="s">
        <v>327</v>
      </c>
      <c r="E18" s="116" t="s">
        <v>3538</v>
      </c>
      <c r="F18" s="116" t="s">
        <v>147</v>
      </c>
      <c r="G18" s="108" t="s">
        <v>3165</v>
      </c>
      <c r="H18" s="108" t="s">
        <v>3698</v>
      </c>
      <c r="I18" s="1655" t="s">
        <v>86</v>
      </c>
      <c r="J18" s="1642" t="s">
        <v>3700</v>
      </c>
      <c r="K18" s="1647" t="s">
        <v>4215</v>
      </c>
    </row>
    <row r="19" spans="1:11" ht="48" customHeight="1">
      <c r="A19" s="1643"/>
      <c r="B19" s="1652"/>
      <c r="C19" s="1643"/>
      <c r="D19" s="108" t="s">
        <v>436</v>
      </c>
      <c r="E19" s="108" t="s">
        <v>3229</v>
      </c>
      <c r="F19" s="116" t="s">
        <v>147</v>
      </c>
      <c r="G19" s="108" t="s">
        <v>1919</v>
      </c>
      <c r="H19" s="108" t="s">
        <v>3698</v>
      </c>
      <c r="I19" s="1652"/>
      <c r="J19" s="1643"/>
      <c r="K19" s="1648"/>
    </row>
    <row r="20" spans="1:11" ht="48" customHeight="1">
      <c r="A20" s="1643"/>
      <c r="B20" s="1652"/>
      <c r="C20" s="1643"/>
      <c r="D20" s="108" t="s">
        <v>2843</v>
      </c>
      <c r="E20" s="116" t="s">
        <v>3702</v>
      </c>
      <c r="F20" s="116" t="s">
        <v>147</v>
      </c>
      <c r="G20" s="108" t="s">
        <v>2845</v>
      </c>
      <c r="H20" s="108">
        <v>8</v>
      </c>
      <c r="I20" s="1652"/>
      <c r="J20" s="1643"/>
      <c r="K20" s="1648"/>
    </row>
    <row r="21" spans="1:11" ht="48" customHeight="1">
      <c r="A21" s="1643"/>
      <c r="B21" s="1653"/>
      <c r="C21" s="1644"/>
      <c r="D21" s="108" t="s">
        <v>3703</v>
      </c>
      <c r="E21" s="108" t="s">
        <v>3704</v>
      </c>
      <c r="F21" s="116" t="s">
        <v>147</v>
      </c>
      <c r="G21" s="108" t="s">
        <v>2845</v>
      </c>
      <c r="H21" s="108">
        <v>10</v>
      </c>
      <c r="I21" s="1653"/>
      <c r="J21" s="1644"/>
      <c r="K21" s="1649"/>
    </row>
    <row r="22" spans="1:11" ht="48" customHeight="1">
      <c r="A22" s="1644"/>
      <c r="B22" s="108" t="s">
        <v>4084</v>
      </c>
      <c r="C22" s="115" t="s">
        <v>3725</v>
      </c>
      <c r="D22" s="108" t="s">
        <v>327</v>
      </c>
      <c r="E22" s="116" t="s">
        <v>3706</v>
      </c>
      <c r="F22" s="116" t="s">
        <v>147</v>
      </c>
      <c r="G22" s="108" t="s">
        <v>3705</v>
      </c>
      <c r="H22" s="108" t="s">
        <v>3698</v>
      </c>
      <c r="I22" s="108" t="s">
        <v>3707</v>
      </c>
      <c r="J22" s="108" t="s">
        <v>3708</v>
      </c>
      <c r="K22" s="152"/>
    </row>
    <row r="23" spans="1:11" s="119" customFormat="1" ht="37.5" customHeight="1">
      <c r="A23" s="1640" t="s">
        <v>6165</v>
      </c>
      <c r="B23" s="1640" t="s">
        <v>4090</v>
      </c>
      <c r="C23" s="1640" t="s">
        <v>586</v>
      </c>
      <c r="D23" s="753" t="s">
        <v>327</v>
      </c>
      <c r="E23" s="749" t="s">
        <v>4216</v>
      </c>
      <c r="F23" s="750" t="s">
        <v>4085</v>
      </c>
      <c r="G23" s="750" t="s">
        <v>1975</v>
      </c>
      <c r="H23" s="749" t="s">
        <v>4087</v>
      </c>
      <c r="I23" s="1640" t="s">
        <v>303</v>
      </c>
      <c r="J23" s="1640" t="s">
        <v>2</v>
      </c>
      <c r="K23" s="1766" t="s">
        <v>4086</v>
      </c>
    </row>
    <row r="24" spans="1:11" s="119" customFormat="1" ht="37.5" customHeight="1">
      <c r="A24" s="1640"/>
      <c r="B24" s="1640"/>
      <c r="C24" s="1640"/>
      <c r="D24" s="753" t="s">
        <v>20</v>
      </c>
      <c r="E24" s="749" t="s">
        <v>3122</v>
      </c>
      <c r="F24" s="750" t="s">
        <v>147</v>
      </c>
      <c r="G24" s="750" t="s">
        <v>1634</v>
      </c>
      <c r="H24" s="750" t="s">
        <v>4088</v>
      </c>
      <c r="I24" s="1640"/>
      <c r="J24" s="1640"/>
      <c r="K24" s="1690"/>
    </row>
    <row r="25" spans="1:11" s="275" customFormat="1" ht="87.75" customHeight="1">
      <c r="A25" s="1642" t="s">
        <v>4209</v>
      </c>
      <c r="B25" s="1645" t="s">
        <v>4092</v>
      </c>
      <c r="C25" s="1642" t="s">
        <v>75</v>
      </c>
      <c r="D25" s="108" t="s">
        <v>65</v>
      </c>
      <c r="E25" s="116" t="s">
        <v>4093</v>
      </c>
      <c r="F25" s="108" t="s">
        <v>4095</v>
      </c>
      <c r="G25" s="108" t="s">
        <v>1718</v>
      </c>
      <c r="H25" s="108" t="s">
        <v>76</v>
      </c>
      <c r="I25" s="1637" t="s">
        <v>4218</v>
      </c>
      <c r="J25" s="1637" t="s">
        <v>71</v>
      </c>
      <c r="K25" s="1646" t="s">
        <v>4219</v>
      </c>
    </row>
    <row r="26" spans="1:11" s="275" customFormat="1" ht="87.75" customHeight="1">
      <c r="A26" s="1643"/>
      <c r="B26" s="1645"/>
      <c r="C26" s="1644"/>
      <c r="D26" s="108" t="s">
        <v>20</v>
      </c>
      <c r="E26" s="108" t="s">
        <v>3122</v>
      </c>
      <c r="F26" s="108" t="s">
        <v>4095</v>
      </c>
      <c r="G26" s="108" t="s">
        <v>4100</v>
      </c>
      <c r="H26" s="108" t="s">
        <v>318</v>
      </c>
      <c r="I26" s="1637"/>
      <c r="J26" s="1637"/>
      <c r="K26" s="1646"/>
    </row>
    <row r="27" spans="1:11" ht="87.75" customHeight="1">
      <c r="A27" s="1643"/>
      <c r="B27" s="1645" t="s">
        <v>4091</v>
      </c>
      <c r="C27" s="1645" t="s">
        <v>4096</v>
      </c>
      <c r="D27" s="108" t="s">
        <v>65</v>
      </c>
      <c r="E27" s="116" t="s">
        <v>4094</v>
      </c>
      <c r="F27" s="108" t="s">
        <v>4095</v>
      </c>
      <c r="G27" s="108" t="s">
        <v>1718</v>
      </c>
      <c r="H27" s="108" t="s">
        <v>76</v>
      </c>
      <c r="I27" s="1637" t="s">
        <v>4218</v>
      </c>
      <c r="J27" s="1637" t="s">
        <v>71</v>
      </c>
      <c r="K27" s="1646" t="s">
        <v>4219</v>
      </c>
    </row>
    <row r="28" spans="1:11" ht="87.75" customHeight="1">
      <c r="A28" s="1644"/>
      <c r="B28" s="1645"/>
      <c r="C28" s="1645"/>
      <c r="D28" s="108" t="s">
        <v>20</v>
      </c>
      <c r="E28" s="108" t="s">
        <v>3122</v>
      </c>
      <c r="F28" s="108" t="s">
        <v>4095</v>
      </c>
      <c r="G28" s="108" t="s">
        <v>4100</v>
      </c>
      <c r="H28" s="108" t="s">
        <v>318</v>
      </c>
      <c r="I28" s="1637"/>
      <c r="J28" s="1637"/>
      <c r="K28" s="1646"/>
    </row>
    <row r="29" spans="1:11" ht="30" customHeight="1">
      <c r="A29" s="1608" t="s">
        <v>4209</v>
      </c>
      <c r="B29" s="1639" t="s">
        <v>4097</v>
      </c>
      <c r="C29" s="1639" t="s">
        <v>4098</v>
      </c>
      <c r="D29" s="749" t="s">
        <v>65</v>
      </c>
      <c r="E29" s="749" t="s">
        <v>2917</v>
      </c>
      <c r="F29" s="749" t="s">
        <v>4095</v>
      </c>
      <c r="G29" s="749"/>
      <c r="H29" s="749" t="s">
        <v>278</v>
      </c>
      <c r="I29" s="1640" t="s">
        <v>78</v>
      </c>
      <c r="J29" s="1613" t="s">
        <v>233</v>
      </c>
      <c r="K29" s="1651" t="s">
        <v>4217</v>
      </c>
    </row>
    <row r="30" spans="1:11" ht="30" customHeight="1">
      <c r="A30" s="1612"/>
      <c r="B30" s="1639"/>
      <c r="C30" s="1639"/>
      <c r="D30" s="749" t="s">
        <v>20</v>
      </c>
      <c r="E30" s="749" t="s">
        <v>2926</v>
      </c>
      <c r="F30" s="749" t="s">
        <v>4095</v>
      </c>
      <c r="G30" s="749" t="s">
        <v>4100</v>
      </c>
      <c r="H30" s="749" t="s">
        <v>4</v>
      </c>
      <c r="I30" s="1640"/>
      <c r="J30" s="1614"/>
      <c r="K30" s="1651"/>
    </row>
    <row r="31" spans="1:11" ht="30" customHeight="1">
      <c r="A31" s="1612"/>
      <c r="B31" s="1639"/>
      <c r="C31" s="1639"/>
      <c r="D31" s="749" t="s">
        <v>288</v>
      </c>
      <c r="E31" s="749" t="s">
        <v>2941</v>
      </c>
      <c r="F31" s="749" t="s">
        <v>4095</v>
      </c>
      <c r="G31" s="749" t="s">
        <v>1725</v>
      </c>
      <c r="H31" s="749" t="s">
        <v>278</v>
      </c>
      <c r="I31" s="1640"/>
      <c r="J31" s="1615"/>
      <c r="K31" s="1651"/>
    </row>
    <row r="32" spans="1:11" ht="30" customHeight="1">
      <c r="A32" s="1612"/>
      <c r="B32" s="1639" t="s">
        <v>4101</v>
      </c>
      <c r="C32" s="1639" t="s">
        <v>4099</v>
      </c>
      <c r="D32" s="749" t="s">
        <v>65</v>
      </c>
      <c r="E32" s="749" t="s">
        <v>2917</v>
      </c>
      <c r="F32" s="749" t="s">
        <v>4095</v>
      </c>
      <c r="G32" s="749"/>
      <c r="H32" s="749" t="s">
        <v>4102</v>
      </c>
      <c r="I32" s="1640" t="s">
        <v>78</v>
      </c>
      <c r="J32" s="1640" t="s">
        <v>233</v>
      </c>
      <c r="K32" s="1697" t="s">
        <v>4217</v>
      </c>
    </row>
    <row r="33" spans="1:11" ht="30" customHeight="1">
      <c r="A33" s="1612"/>
      <c r="B33" s="1639"/>
      <c r="C33" s="1639"/>
      <c r="D33" s="749" t="s">
        <v>20</v>
      </c>
      <c r="E33" s="749" t="s">
        <v>2926</v>
      </c>
      <c r="F33" s="749" t="s">
        <v>4095</v>
      </c>
      <c r="G33" s="749" t="s">
        <v>4100</v>
      </c>
      <c r="H33" s="749" t="s">
        <v>4103</v>
      </c>
      <c r="I33" s="1640"/>
      <c r="J33" s="1640"/>
      <c r="K33" s="1698"/>
    </row>
    <row r="34" spans="1:11" ht="30" customHeight="1">
      <c r="A34" s="1609"/>
      <c r="B34" s="1639"/>
      <c r="C34" s="1639"/>
      <c r="D34" s="749" t="s">
        <v>288</v>
      </c>
      <c r="E34" s="749" t="s">
        <v>2941</v>
      </c>
      <c r="F34" s="749" t="s">
        <v>4095</v>
      </c>
      <c r="G34" s="749" t="s">
        <v>1725</v>
      </c>
      <c r="H34" s="749" t="s">
        <v>4102</v>
      </c>
      <c r="I34" s="1640"/>
      <c r="J34" s="1640"/>
      <c r="K34" s="1699"/>
    </row>
    <row r="35" spans="1:11" ht="73.5" customHeight="1">
      <c r="A35" s="108" t="s">
        <v>4208</v>
      </c>
      <c r="B35" s="108" t="s">
        <v>4104</v>
      </c>
      <c r="C35" s="116" t="s">
        <v>4105</v>
      </c>
      <c r="D35" s="116" t="s">
        <v>4106</v>
      </c>
      <c r="E35" s="108" t="s">
        <v>3125</v>
      </c>
      <c r="F35" s="108" t="s">
        <v>4095</v>
      </c>
      <c r="G35" s="108"/>
      <c r="H35" s="108" t="s">
        <v>469</v>
      </c>
      <c r="I35" s="108" t="s">
        <v>472</v>
      </c>
      <c r="J35" s="116" t="s">
        <v>470</v>
      </c>
      <c r="K35" s="306" t="s">
        <v>471</v>
      </c>
    </row>
    <row r="36" spans="1:11" s="114" customFormat="1" ht="99" customHeight="1">
      <c r="A36" s="750" t="s">
        <v>4202</v>
      </c>
      <c r="B36" s="750" t="s">
        <v>4300</v>
      </c>
      <c r="C36" s="750" t="s">
        <v>4201</v>
      </c>
      <c r="D36" s="750" t="s">
        <v>49</v>
      </c>
      <c r="E36" s="749" t="s">
        <v>4203</v>
      </c>
      <c r="F36" s="749" t="s">
        <v>147</v>
      </c>
      <c r="G36" s="749" t="s">
        <v>6343</v>
      </c>
      <c r="H36" s="749">
        <v>1</v>
      </c>
      <c r="I36" s="754" t="s">
        <v>4204</v>
      </c>
      <c r="J36" s="750" t="s">
        <v>363</v>
      </c>
      <c r="K36" s="752" t="s">
        <v>4205</v>
      </c>
    </row>
    <row r="37" spans="1:11" s="114" customFormat="1" ht="99" customHeight="1">
      <c r="A37" s="912" t="s">
        <v>6084</v>
      </c>
      <c r="B37" s="912" t="s">
        <v>6270</v>
      </c>
      <c r="C37" s="912" t="s">
        <v>6086</v>
      </c>
      <c r="D37" s="912" t="s">
        <v>327</v>
      </c>
      <c r="E37" s="913" t="s">
        <v>6085</v>
      </c>
      <c r="F37" s="913" t="s">
        <v>3198</v>
      </c>
      <c r="G37" s="913"/>
      <c r="H37" s="913">
        <v>1</v>
      </c>
      <c r="I37" s="940" t="s">
        <v>6087</v>
      </c>
      <c r="J37" s="912" t="s">
        <v>216</v>
      </c>
      <c r="K37" s="923" t="s">
        <v>6088</v>
      </c>
    </row>
    <row r="38" spans="1:11" ht="33" customHeight="1">
      <c r="A38" s="1639" t="s">
        <v>8445</v>
      </c>
      <c r="B38" s="1640" t="s">
        <v>8486</v>
      </c>
      <c r="C38" s="1639" t="s">
        <v>8484</v>
      </c>
      <c r="D38" s="1526" t="s">
        <v>8441</v>
      </c>
      <c r="E38" s="1525" t="s">
        <v>5878</v>
      </c>
      <c r="F38" s="1525" t="s">
        <v>2058</v>
      </c>
      <c r="G38" s="1526"/>
      <c r="H38" s="1526">
        <v>1</v>
      </c>
      <c r="I38" s="1526"/>
      <c r="J38" s="1639" t="s">
        <v>2</v>
      </c>
      <c r="K38" s="1616" t="s">
        <v>8498</v>
      </c>
    </row>
    <row r="39" spans="1:11" ht="33" customHeight="1">
      <c r="A39" s="1639"/>
      <c r="B39" s="1640"/>
      <c r="C39" s="1639"/>
      <c r="D39" s="1526" t="s">
        <v>8441</v>
      </c>
      <c r="E39" s="1525" t="s">
        <v>4269</v>
      </c>
      <c r="F39" s="1525" t="s">
        <v>2058</v>
      </c>
      <c r="G39" s="1526"/>
      <c r="H39" s="1526">
        <v>2</v>
      </c>
      <c r="I39" s="1526"/>
      <c r="J39" s="1639"/>
      <c r="K39" s="1617"/>
    </row>
    <row r="40" spans="1:11" ht="33" customHeight="1">
      <c r="A40" s="1639"/>
      <c r="B40" s="1640"/>
      <c r="C40" s="1639"/>
      <c r="D40" s="1526" t="s">
        <v>8441</v>
      </c>
      <c r="E40" s="1525" t="s">
        <v>8442</v>
      </c>
      <c r="F40" s="1525" t="s">
        <v>2058</v>
      </c>
      <c r="G40" s="1526"/>
      <c r="H40" s="1526">
        <v>3</v>
      </c>
      <c r="I40" s="1526" t="s">
        <v>8444</v>
      </c>
      <c r="J40" s="1639"/>
      <c r="K40" s="1617"/>
    </row>
    <row r="41" spans="1:11" ht="33" customHeight="1">
      <c r="A41" s="1639"/>
      <c r="B41" s="1640"/>
      <c r="C41" s="1639"/>
      <c r="D41" s="1526" t="s">
        <v>8441</v>
      </c>
      <c r="E41" s="1525" t="s">
        <v>3207</v>
      </c>
      <c r="F41" s="1525" t="s">
        <v>2058</v>
      </c>
      <c r="G41" s="1526"/>
      <c r="H41" s="1526" t="s">
        <v>8443</v>
      </c>
      <c r="I41" s="1526"/>
      <c r="J41" s="1639"/>
      <c r="K41" s="1617"/>
    </row>
    <row r="42" spans="1:11" ht="33" customHeight="1">
      <c r="A42" s="1639"/>
      <c r="B42" s="1640"/>
      <c r="C42" s="1639"/>
      <c r="D42" s="1526" t="s">
        <v>327</v>
      </c>
      <c r="E42" s="1525" t="s">
        <v>1920</v>
      </c>
      <c r="F42" s="1525" t="s">
        <v>3152</v>
      </c>
      <c r="G42" s="1526"/>
      <c r="H42" s="1526" t="s">
        <v>7810</v>
      </c>
      <c r="I42" s="1526"/>
      <c r="J42" s="1640"/>
      <c r="K42" s="1617"/>
    </row>
    <row r="43" spans="1:11" ht="33" customHeight="1">
      <c r="A43" s="1639"/>
      <c r="B43" s="1640"/>
      <c r="C43" s="1764" t="s">
        <v>8485</v>
      </c>
      <c r="D43" s="1528" t="s">
        <v>8441</v>
      </c>
      <c r="E43" s="1527" t="s">
        <v>3207</v>
      </c>
      <c r="F43" s="1527" t="s">
        <v>2058</v>
      </c>
      <c r="G43" s="1528"/>
      <c r="H43" s="1528" t="s">
        <v>3187</v>
      </c>
      <c r="I43" s="1765" t="s">
        <v>86</v>
      </c>
      <c r="J43" s="1764" t="s">
        <v>216</v>
      </c>
      <c r="K43" s="1617"/>
    </row>
    <row r="44" spans="1:11" ht="33" customHeight="1">
      <c r="A44" s="1639"/>
      <c r="B44" s="1640"/>
      <c r="C44" s="1764"/>
      <c r="D44" s="1528" t="s">
        <v>327</v>
      </c>
      <c r="E44" s="1527" t="s">
        <v>1920</v>
      </c>
      <c r="F44" s="1527" t="s">
        <v>3152</v>
      </c>
      <c r="G44" s="1528"/>
      <c r="H44" s="1528" t="s">
        <v>7810</v>
      </c>
      <c r="I44" s="1765"/>
      <c r="J44" s="1765"/>
      <c r="K44" s="1618"/>
    </row>
    <row r="45" spans="1:11" ht="33" customHeight="1">
      <c r="A45" s="1639" t="s">
        <v>8445</v>
      </c>
      <c r="B45" s="1765" t="s">
        <v>8487</v>
      </c>
      <c r="C45" s="1639" t="s">
        <v>8446</v>
      </c>
      <c r="D45" s="1526" t="s">
        <v>8441</v>
      </c>
      <c r="E45" s="1525" t="s">
        <v>5878</v>
      </c>
      <c r="F45" s="1525" t="s">
        <v>2058</v>
      </c>
      <c r="G45" s="1526"/>
      <c r="H45" s="1526">
        <v>1</v>
      </c>
      <c r="I45" s="1640" t="s">
        <v>8444</v>
      </c>
      <c r="J45" s="1639" t="s">
        <v>2</v>
      </c>
      <c r="K45" s="1647" t="s">
        <v>8499</v>
      </c>
    </row>
    <row r="46" spans="1:11" ht="33" customHeight="1">
      <c r="A46" s="1639"/>
      <c r="B46" s="1765"/>
      <c r="C46" s="1639"/>
      <c r="D46" s="1526" t="s">
        <v>8441</v>
      </c>
      <c r="E46" s="1525" t="s">
        <v>4269</v>
      </c>
      <c r="F46" s="1525" t="s">
        <v>2058</v>
      </c>
      <c r="G46" s="1526"/>
      <c r="H46" s="1526">
        <v>2</v>
      </c>
      <c r="I46" s="1640"/>
      <c r="J46" s="1639"/>
      <c r="K46" s="1648"/>
    </row>
    <row r="47" spans="1:11" ht="33" customHeight="1">
      <c r="A47" s="1639"/>
      <c r="B47" s="1765"/>
      <c r="C47" s="1639"/>
      <c r="D47" s="1526" t="s">
        <v>8441</v>
      </c>
      <c r="E47" s="1525" t="s">
        <v>8442</v>
      </c>
      <c r="F47" s="1525" t="s">
        <v>2058</v>
      </c>
      <c r="G47" s="1526"/>
      <c r="H47" s="1526" t="s">
        <v>8447</v>
      </c>
      <c r="I47" s="1640"/>
      <c r="J47" s="1639"/>
      <c r="K47" s="1648"/>
    </row>
    <row r="48" spans="1:11" ht="33" customHeight="1">
      <c r="A48" s="1639"/>
      <c r="B48" s="1765"/>
      <c r="C48" s="1639"/>
      <c r="D48" s="1526" t="s">
        <v>8448</v>
      </c>
      <c r="E48" s="1525" t="s">
        <v>3470</v>
      </c>
      <c r="F48" s="1525" t="s">
        <v>3152</v>
      </c>
      <c r="G48" s="1526"/>
      <c r="H48" s="1526" t="s">
        <v>3213</v>
      </c>
      <c r="I48" s="1640"/>
      <c r="J48" s="1640"/>
      <c r="K48" s="1648"/>
    </row>
    <row r="49" spans="1:11" ht="33" customHeight="1">
      <c r="A49" s="1639"/>
      <c r="B49" s="1765"/>
      <c r="C49" s="1764" t="s">
        <v>8449</v>
      </c>
      <c r="D49" s="1528" t="s">
        <v>8441</v>
      </c>
      <c r="E49" s="1527" t="s">
        <v>8442</v>
      </c>
      <c r="F49" s="1527" t="s">
        <v>2058</v>
      </c>
      <c r="G49" s="1528"/>
      <c r="H49" s="1528" t="s">
        <v>3187</v>
      </c>
      <c r="I49" s="1765" t="s">
        <v>86</v>
      </c>
      <c r="J49" s="1764" t="s">
        <v>216</v>
      </c>
      <c r="K49" s="1648"/>
    </row>
    <row r="50" spans="1:11" ht="33" customHeight="1">
      <c r="A50" s="1639"/>
      <c r="B50" s="1765"/>
      <c r="C50" s="1764"/>
      <c r="D50" s="1528" t="s">
        <v>8448</v>
      </c>
      <c r="E50" s="1527" t="s">
        <v>3470</v>
      </c>
      <c r="F50" s="1527" t="s">
        <v>3152</v>
      </c>
      <c r="G50" s="1528"/>
      <c r="H50" s="1528" t="s">
        <v>3213</v>
      </c>
      <c r="I50" s="1765"/>
      <c r="J50" s="1765"/>
      <c r="K50" s="1649"/>
    </row>
    <row r="51" spans="1:11" ht="33" customHeight="1">
      <c r="A51" s="1639"/>
      <c r="B51" s="1640" t="s">
        <v>8496</v>
      </c>
      <c r="C51" s="1639" t="s">
        <v>8450</v>
      </c>
      <c r="D51" s="1526" t="s">
        <v>8441</v>
      </c>
      <c r="E51" s="1525" t="s">
        <v>5878</v>
      </c>
      <c r="F51" s="1525" t="s">
        <v>2058</v>
      </c>
      <c r="G51" s="1526"/>
      <c r="H51" s="1526">
        <v>1</v>
      </c>
      <c r="I51" s="1640" t="s">
        <v>8444</v>
      </c>
      <c r="J51" s="1639" t="s">
        <v>2</v>
      </c>
      <c r="K51" s="1616" t="s">
        <v>8499</v>
      </c>
    </row>
    <row r="52" spans="1:11" ht="33" customHeight="1">
      <c r="A52" s="1639"/>
      <c r="B52" s="1640"/>
      <c r="C52" s="1639"/>
      <c r="D52" s="1526" t="s">
        <v>8441</v>
      </c>
      <c r="E52" s="1525" t="s">
        <v>4269</v>
      </c>
      <c r="F52" s="1525" t="s">
        <v>2058</v>
      </c>
      <c r="G52" s="1526"/>
      <c r="H52" s="1526">
        <v>2</v>
      </c>
      <c r="I52" s="1640"/>
      <c r="J52" s="1639"/>
      <c r="K52" s="1617"/>
    </row>
    <row r="53" spans="1:11" ht="33" customHeight="1">
      <c r="A53" s="1639"/>
      <c r="B53" s="1640"/>
      <c r="C53" s="1639"/>
      <c r="D53" s="1526" t="s">
        <v>8441</v>
      </c>
      <c r="E53" s="1525" t="s">
        <v>8442</v>
      </c>
      <c r="F53" s="1525" t="s">
        <v>2058</v>
      </c>
      <c r="G53" s="1526"/>
      <c r="H53" s="1526" t="s">
        <v>8447</v>
      </c>
      <c r="I53" s="1640"/>
      <c r="J53" s="1639"/>
      <c r="K53" s="1617"/>
    </row>
    <row r="54" spans="1:11" ht="33" customHeight="1">
      <c r="A54" s="1639"/>
      <c r="B54" s="1640"/>
      <c r="C54" s="1639"/>
      <c r="D54" s="1526" t="s">
        <v>8448</v>
      </c>
      <c r="E54" s="1525" t="s">
        <v>3470</v>
      </c>
      <c r="F54" s="1525" t="s">
        <v>147</v>
      </c>
      <c r="G54" s="1526" t="s">
        <v>2059</v>
      </c>
      <c r="H54" s="1526" t="s">
        <v>3213</v>
      </c>
      <c r="I54" s="1640"/>
      <c r="J54" s="1640"/>
      <c r="K54" s="1617"/>
    </row>
    <row r="55" spans="1:11" ht="33" customHeight="1">
      <c r="A55" s="1639"/>
      <c r="B55" s="1640"/>
      <c r="C55" s="1764" t="s">
        <v>8451</v>
      </c>
      <c r="D55" s="1528" t="s">
        <v>8441</v>
      </c>
      <c r="E55" s="1527" t="s">
        <v>8442</v>
      </c>
      <c r="F55" s="1527" t="s">
        <v>2058</v>
      </c>
      <c r="G55" s="1528"/>
      <c r="H55" s="1528" t="s">
        <v>3187</v>
      </c>
      <c r="I55" s="1765" t="s">
        <v>86</v>
      </c>
      <c r="J55" s="1764" t="s">
        <v>216</v>
      </c>
      <c r="K55" s="1617"/>
    </row>
    <row r="56" spans="1:11" ht="33" customHeight="1">
      <c r="A56" s="1639"/>
      <c r="B56" s="1640"/>
      <c r="C56" s="1764"/>
      <c r="D56" s="1528" t="s">
        <v>8448</v>
      </c>
      <c r="E56" s="1527" t="s">
        <v>3470</v>
      </c>
      <c r="F56" s="1527" t="s">
        <v>147</v>
      </c>
      <c r="G56" s="1528" t="s">
        <v>2059</v>
      </c>
      <c r="H56" s="1528" t="s">
        <v>3213</v>
      </c>
      <c r="I56" s="1765"/>
      <c r="J56" s="1765"/>
      <c r="K56" s="1618"/>
    </row>
    <row r="57" spans="1:11" s="114" customFormat="1" ht="30" customHeight="1">
      <c r="A57" s="228"/>
      <c r="B57" s="228"/>
      <c r="C57" s="228"/>
      <c r="D57" s="228"/>
      <c r="E57" s="212"/>
      <c r="F57" s="212"/>
      <c r="G57" s="212"/>
      <c r="H57" s="212"/>
      <c r="I57" s="169"/>
      <c r="J57" s="228"/>
      <c r="K57" s="210"/>
    </row>
    <row r="58" spans="1:11" s="114" customFormat="1" ht="30" customHeight="1">
      <c r="A58" s="228"/>
      <c r="B58" s="228"/>
      <c r="C58" s="228"/>
      <c r="D58" s="228"/>
      <c r="E58" s="212"/>
      <c r="F58" s="212"/>
      <c r="G58" s="212"/>
      <c r="H58" s="212"/>
      <c r="I58" s="169"/>
      <c r="J58" s="228"/>
      <c r="K58" s="210"/>
    </row>
    <row r="59" spans="1:11" s="114" customFormat="1" ht="30" customHeight="1">
      <c r="A59" s="228"/>
      <c r="B59" s="228"/>
      <c r="C59" s="228"/>
      <c r="D59" s="228"/>
      <c r="E59" s="212"/>
      <c r="F59" s="212"/>
      <c r="G59" s="212"/>
      <c r="H59" s="212"/>
      <c r="I59" s="169"/>
      <c r="J59" s="228"/>
      <c r="K59" s="210"/>
    </row>
    <row r="60" spans="1:11" s="114" customFormat="1" ht="30" customHeight="1">
      <c r="A60" s="228"/>
      <c r="B60" s="228"/>
      <c r="C60" s="228"/>
      <c r="D60" s="228"/>
      <c r="E60" s="212"/>
      <c r="F60" s="212"/>
      <c r="G60" s="212"/>
      <c r="H60" s="212"/>
      <c r="I60" s="169"/>
      <c r="J60" s="228"/>
      <c r="K60" s="210"/>
    </row>
    <row r="61" spans="1:11" s="114" customFormat="1" ht="30" customHeight="1">
      <c r="A61" s="228"/>
      <c r="B61" s="228"/>
      <c r="C61" s="228"/>
      <c r="D61" s="228"/>
      <c r="E61" s="212"/>
      <c r="F61" s="212"/>
      <c r="G61" s="212"/>
      <c r="H61" s="212"/>
      <c r="I61" s="169"/>
      <c r="J61" s="228"/>
      <c r="K61" s="210"/>
    </row>
    <row r="62" spans="1:11" s="114" customFormat="1" ht="30" customHeight="1">
      <c r="A62" s="228"/>
      <c r="B62" s="228"/>
      <c r="C62" s="228"/>
      <c r="D62" s="228"/>
      <c r="E62" s="212"/>
      <c r="F62" s="212"/>
      <c r="G62" s="212"/>
      <c r="H62" s="212"/>
      <c r="I62" s="169"/>
      <c r="J62" s="228"/>
      <c r="K62" s="210"/>
    </row>
    <row r="63" spans="1:11" s="114" customFormat="1" ht="30" customHeight="1">
      <c r="A63" s="228"/>
      <c r="B63" s="228"/>
      <c r="C63" s="228"/>
      <c r="D63" s="228"/>
      <c r="E63" s="212"/>
      <c r="F63" s="212"/>
      <c r="G63" s="212"/>
      <c r="H63" s="212"/>
      <c r="I63" s="169"/>
      <c r="J63" s="228"/>
      <c r="K63" s="210"/>
    </row>
    <row r="64" spans="1:11" s="114" customFormat="1" ht="30" customHeight="1">
      <c r="A64" s="228"/>
      <c r="B64" s="228"/>
      <c r="C64" s="228"/>
      <c r="D64" s="228"/>
      <c r="E64" s="212"/>
      <c r="F64" s="212"/>
      <c r="G64" s="212"/>
      <c r="H64" s="212"/>
      <c r="I64" s="169"/>
      <c r="J64" s="228"/>
      <c r="K64" s="210"/>
    </row>
    <row r="65" spans="1:11" s="114" customFormat="1" ht="30" customHeight="1">
      <c r="A65" s="228"/>
      <c r="B65" s="228"/>
      <c r="C65" s="228"/>
      <c r="D65" s="228"/>
      <c r="E65" s="212"/>
      <c r="F65" s="212"/>
      <c r="G65" s="212"/>
      <c r="H65" s="212"/>
      <c r="I65" s="169"/>
      <c r="J65" s="228"/>
      <c r="K65" s="210"/>
    </row>
    <row r="66" spans="1:11" s="114" customFormat="1" ht="30" customHeight="1">
      <c r="A66" s="228"/>
      <c r="B66" s="228"/>
      <c r="C66" s="228"/>
      <c r="D66" s="228"/>
      <c r="E66" s="212"/>
      <c r="F66" s="212"/>
      <c r="G66" s="212"/>
      <c r="H66" s="212"/>
      <c r="I66" s="169"/>
      <c r="J66" s="228"/>
      <c r="K66" s="210"/>
    </row>
    <row r="67" spans="1:11" s="114" customFormat="1" ht="30" customHeight="1">
      <c r="A67" s="228"/>
      <c r="B67" s="228"/>
      <c r="C67" s="228"/>
      <c r="D67" s="228"/>
      <c r="E67" s="212"/>
      <c r="F67" s="212"/>
      <c r="G67" s="212"/>
      <c r="H67" s="212"/>
      <c r="I67" s="169"/>
      <c r="J67" s="228"/>
      <c r="K67" s="210"/>
    </row>
    <row r="68" spans="1:11" ht="18.75" customHeight="1">
      <c r="A68" s="228"/>
      <c r="B68" s="212"/>
      <c r="C68" s="228"/>
      <c r="D68" s="228"/>
      <c r="E68" s="212"/>
      <c r="F68" s="212"/>
      <c r="G68" s="212"/>
      <c r="H68" s="212"/>
      <c r="I68" s="212"/>
      <c r="J68" s="228"/>
      <c r="K68" s="202"/>
    </row>
    <row r="70" spans="1:11" s="127" customFormat="1" ht="59.25" customHeight="1">
      <c r="A70" s="201" t="s">
        <v>2600</v>
      </c>
      <c r="B70" s="201"/>
      <c r="C70" s="201"/>
      <c r="D70" s="201"/>
      <c r="E70" s="201"/>
      <c r="F70" s="335"/>
      <c r="G70" s="335"/>
      <c r="H70" s="211"/>
      <c r="I70" s="910"/>
      <c r="J70" s="910"/>
      <c r="K70" s="196" t="s">
        <v>7260</v>
      </c>
    </row>
    <row r="71" spans="1:11" s="127" customFormat="1" ht="30" customHeight="1">
      <c r="A71" s="184" t="s">
        <v>3781</v>
      </c>
      <c r="B71" s="184" t="s">
        <v>578</v>
      </c>
      <c r="C71" s="184" t="s">
        <v>2289</v>
      </c>
      <c r="D71" s="184" t="s">
        <v>2309</v>
      </c>
      <c r="E71" s="184" t="s">
        <v>2293</v>
      </c>
      <c r="F71" s="185" t="s">
        <v>1714</v>
      </c>
      <c r="G71" s="185" t="s">
        <v>1618</v>
      </c>
      <c r="H71" s="184" t="s">
        <v>156</v>
      </c>
      <c r="I71" s="184" t="s">
        <v>189</v>
      </c>
      <c r="J71" s="186" t="s">
        <v>2312</v>
      </c>
      <c r="K71" s="909" t="s">
        <v>5</v>
      </c>
    </row>
    <row r="72" spans="1:11" ht="73.5" customHeight="1">
      <c r="A72" s="1642" t="s">
        <v>6336</v>
      </c>
      <c r="B72" s="1655" t="s">
        <v>7243</v>
      </c>
      <c r="C72" s="1642" t="s">
        <v>6338</v>
      </c>
      <c r="D72" s="116" t="s">
        <v>6337</v>
      </c>
      <c r="E72" s="906" t="s">
        <v>6340</v>
      </c>
      <c r="F72" s="108" t="s">
        <v>6341</v>
      </c>
      <c r="G72" s="108" t="s">
        <v>6344</v>
      </c>
      <c r="H72" s="905" t="s">
        <v>6342</v>
      </c>
      <c r="I72" s="1655" t="s">
        <v>6346</v>
      </c>
      <c r="J72" s="1642" t="s">
        <v>6347</v>
      </c>
      <c r="K72" s="1733" t="s">
        <v>7265</v>
      </c>
    </row>
    <row r="73" spans="1:11" ht="73.5" customHeight="1">
      <c r="A73" s="1643"/>
      <c r="B73" s="1653"/>
      <c r="C73" s="1644"/>
      <c r="D73" s="906" t="s">
        <v>6339</v>
      </c>
      <c r="E73" s="906" t="s">
        <v>6353</v>
      </c>
      <c r="F73" s="905" t="s">
        <v>6341</v>
      </c>
      <c r="G73" s="905" t="s">
        <v>6345</v>
      </c>
      <c r="H73" s="905" t="s">
        <v>6358</v>
      </c>
      <c r="I73" s="1653"/>
      <c r="J73" s="1644"/>
      <c r="K73" s="1738"/>
    </row>
    <row r="74" spans="1:11" ht="73.5" customHeight="1">
      <c r="A74" s="1643"/>
      <c r="B74" s="1613" t="s">
        <v>7244</v>
      </c>
      <c r="C74" s="1608" t="s">
        <v>6348</v>
      </c>
      <c r="D74" s="908" t="s">
        <v>6337</v>
      </c>
      <c r="E74" s="908" t="s">
        <v>6354</v>
      </c>
      <c r="F74" s="907" t="s">
        <v>6341</v>
      </c>
      <c r="G74" s="907" t="s">
        <v>6344</v>
      </c>
      <c r="H74" s="907" t="s">
        <v>6342</v>
      </c>
      <c r="I74" s="1613" t="s">
        <v>6346</v>
      </c>
      <c r="J74" s="1608" t="s">
        <v>6347</v>
      </c>
      <c r="K74" s="1697" t="s">
        <v>7266</v>
      </c>
    </row>
    <row r="75" spans="1:11" ht="73.5" customHeight="1">
      <c r="A75" s="1643"/>
      <c r="B75" s="1615"/>
      <c r="C75" s="1609"/>
      <c r="D75" s="908" t="s">
        <v>6339</v>
      </c>
      <c r="E75" s="908" t="s">
        <v>6353</v>
      </c>
      <c r="F75" s="907" t="s">
        <v>6341</v>
      </c>
      <c r="G75" s="907" t="s">
        <v>6345</v>
      </c>
      <c r="H75" s="907" t="s">
        <v>6358</v>
      </c>
      <c r="I75" s="1615"/>
      <c r="J75" s="1609"/>
      <c r="K75" s="1699"/>
    </row>
    <row r="76" spans="1:11" ht="73.5" customHeight="1">
      <c r="A76" s="1643"/>
      <c r="B76" s="1655" t="s">
        <v>7245</v>
      </c>
      <c r="C76" s="1642" t="s">
        <v>6349</v>
      </c>
      <c r="D76" s="906" t="s">
        <v>6351</v>
      </c>
      <c r="E76" s="906" t="s">
        <v>6355</v>
      </c>
      <c r="F76" s="905" t="s">
        <v>6341</v>
      </c>
      <c r="G76" s="905" t="s">
        <v>6344</v>
      </c>
      <c r="H76" s="905" t="s">
        <v>6342</v>
      </c>
      <c r="I76" s="1655" t="s">
        <v>6366</v>
      </c>
      <c r="J76" s="1642" t="s">
        <v>6368</v>
      </c>
      <c r="K76" s="1733" t="s">
        <v>7267</v>
      </c>
    </row>
    <row r="77" spans="1:11" ht="73.5" customHeight="1">
      <c r="A77" s="1643"/>
      <c r="B77" s="1653"/>
      <c r="C77" s="1644"/>
      <c r="D77" s="906" t="s">
        <v>6339</v>
      </c>
      <c r="E77" s="906" t="s">
        <v>6352</v>
      </c>
      <c r="F77" s="905" t="s">
        <v>6341</v>
      </c>
      <c r="G77" s="905" t="s">
        <v>6345</v>
      </c>
      <c r="H77" s="905" t="s">
        <v>6357</v>
      </c>
      <c r="I77" s="1653"/>
      <c r="J77" s="1644"/>
      <c r="K77" s="1738"/>
    </row>
    <row r="78" spans="1:11" ht="73.5" customHeight="1">
      <c r="A78" s="1643"/>
      <c r="B78" s="1613" t="s">
        <v>7246</v>
      </c>
      <c r="C78" s="1608" t="s">
        <v>6350</v>
      </c>
      <c r="D78" s="908" t="s">
        <v>6351</v>
      </c>
      <c r="E78" s="908" t="s">
        <v>6356</v>
      </c>
      <c r="F78" s="907" t="s">
        <v>6341</v>
      </c>
      <c r="G78" s="907" t="s">
        <v>6344</v>
      </c>
      <c r="H78" s="907" t="s">
        <v>6342</v>
      </c>
      <c r="I78" s="1613" t="s">
        <v>6366</v>
      </c>
      <c r="J78" s="1608" t="s">
        <v>6368</v>
      </c>
      <c r="K78" s="1697" t="s">
        <v>7266</v>
      </c>
    </row>
    <row r="79" spans="1:11" ht="73.5" customHeight="1">
      <c r="A79" s="1643"/>
      <c r="B79" s="1615"/>
      <c r="C79" s="1609"/>
      <c r="D79" s="908" t="s">
        <v>6339</v>
      </c>
      <c r="E79" s="908" t="s">
        <v>6352</v>
      </c>
      <c r="F79" s="907" t="s">
        <v>6341</v>
      </c>
      <c r="G79" s="907" t="s">
        <v>6345</v>
      </c>
      <c r="H79" s="907" t="s">
        <v>6357</v>
      </c>
      <c r="I79" s="1615"/>
      <c r="J79" s="1609"/>
      <c r="K79" s="1699"/>
    </row>
    <row r="80" spans="1:11" ht="73.5" customHeight="1">
      <c r="A80" s="1643"/>
      <c r="B80" s="1655" t="s">
        <v>7247</v>
      </c>
      <c r="C80" s="1642" t="s">
        <v>6359</v>
      </c>
      <c r="D80" s="906" t="s">
        <v>6337</v>
      </c>
      <c r="E80" s="906" t="s">
        <v>6361</v>
      </c>
      <c r="F80" s="905" t="s">
        <v>6341</v>
      </c>
      <c r="G80" s="905" t="s">
        <v>6344</v>
      </c>
      <c r="H80" s="905" t="s">
        <v>6363</v>
      </c>
      <c r="I80" s="1655" t="s">
        <v>6366</v>
      </c>
      <c r="J80" s="1642" t="s">
        <v>6368</v>
      </c>
      <c r="K80" s="1733" t="s">
        <v>7267</v>
      </c>
    </row>
    <row r="81" spans="1:11" ht="73.5" customHeight="1">
      <c r="A81" s="1643"/>
      <c r="B81" s="1653"/>
      <c r="C81" s="1644"/>
      <c r="D81" s="906" t="s">
        <v>6339</v>
      </c>
      <c r="E81" s="906" t="s">
        <v>6352</v>
      </c>
      <c r="F81" s="905" t="s">
        <v>6341</v>
      </c>
      <c r="G81" s="905" t="s">
        <v>6345</v>
      </c>
      <c r="H81" s="905" t="s">
        <v>6357</v>
      </c>
      <c r="I81" s="1653"/>
      <c r="J81" s="1644"/>
      <c r="K81" s="1738"/>
    </row>
    <row r="82" spans="1:11" ht="73.5" customHeight="1">
      <c r="A82" s="1643"/>
      <c r="B82" s="1613" t="s">
        <v>7248</v>
      </c>
      <c r="C82" s="1608" t="s">
        <v>6360</v>
      </c>
      <c r="D82" s="908" t="s">
        <v>6337</v>
      </c>
      <c r="E82" s="908" t="s">
        <v>6362</v>
      </c>
      <c r="F82" s="907" t="s">
        <v>6341</v>
      </c>
      <c r="G82" s="907" t="s">
        <v>6344</v>
      </c>
      <c r="H82" s="907" t="s">
        <v>6363</v>
      </c>
      <c r="I82" s="1613" t="s">
        <v>6366</v>
      </c>
      <c r="J82" s="1608" t="s">
        <v>6368</v>
      </c>
      <c r="K82" s="1697" t="s">
        <v>7266</v>
      </c>
    </row>
    <row r="83" spans="1:11" ht="73.5" customHeight="1">
      <c r="A83" s="1643"/>
      <c r="B83" s="1615"/>
      <c r="C83" s="1609"/>
      <c r="D83" s="908" t="s">
        <v>6339</v>
      </c>
      <c r="E83" s="908" t="s">
        <v>6352</v>
      </c>
      <c r="F83" s="907" t="s">
        <v>6341</v>
      </c>
      <c r="G83" s="907" t="s">
        <v>6345</v>
      </c>
      <c r="H83" s="907" t="s">
        <v>6357</v>
      </c>
      <c r="I83" s="1615"/>
      <c r="J83" s="1609"/>
      <c r="K83" s="1699"/>
    </row>
    <row r="84" spans="1:11" ht="73.5" customHeight="1">
      <c r="A84" s="1643"/>
      <c r="B84" s="1655" t="s">
        <v>7249</v>
      </c>
      <c r="C84" s="1642" t="s">
        <v>7261</v>
      </c>
      <c r="D84" s="906" t="s">
        <v>6364</v>
      </c>
      <c r="E84" s="906" t="s">
        <v>6365</v>
      </c>
      <c r="F84" s="905" t="s">
        <v>6341</v>
      </c>
      <c r="G84" s="905" t="s">
        <v>6344</v>
      </c>
      <c r="H84" s="905" t="s">
        <v>6357</v>
      </c>
      <c r="I84" s="1655" t="s">
        <v>6366</v>
      </c>
      <c r="J84" s="1642" t="s">
        <v>6368</v>
      </c>
      <c r="K84" s="1733" t="s">
        <v>7267</v>
      </c>
    </row>
    <row r="85" spans="1:11" ht="73.5" customHeight="1">
      <c r="A85" s="1643"/>
      <c r="B85" s="1653"/>
      <c r="C85" s="1644"/>
      <c r="D85" s="906" t="s">
        <v>6339</v>
      </c>
      <c r="E85" s="906" t="s">
        <v>6352</v>
      </c>
      <c r="F85" s="905" t="s">
        <v>6341</v>
      </c>
      <c r="G85" s="905" t="s">
        <v>6345</v>
      </c>
      <c r="H85" s="905" t="s">
        <v>6367</v>
      </c>
      <c r="I85" s="1653"/>
      <c r="J85" s="1644"/>
      <c r="K85" s="1738"/>
    </row>
    <row r="86" spans="1:11" ht="73.5" customHeight="1">
      <c r="A86" s="1643"/>
      <c r="B86" s="1613" t="s">
        <v>7250</v>
      </c>
      <c r="C86" s="1608" t="s">
        <v>7262</v>
      </c>
      <c r="D86" s="1236" t="s">
        <v>6364</v>
      </c>
      <c r="E86" s="1236" t="s">
        <v>6369</v>
      </c>
      <c r="F86" s="1237" t="s">
        <v>629</v>
      </c>
      <c r="G86" s="1237" t="s">
        <v>1634</v>
      </c>
      <c r="H86" s="1237" t="s">
        <v>133</v>
      </c>
      <c r="I86" s="1613" t="s">
        <v>78</v>
      </c>
      <c r="J86" s="1608" t="s">
        <v>380</v>
      </c>
      <c r="K86" s="1697" t="s">
        <v>7266</v>
      </c>
    </row>
    <row r="87" spans="1:11" ht="73.5" customHeight="1">
      <c r="A87" s="1643"/>
      <c r="B87" s="1615"/>
      <c r="C87" s="1609"/>
      <c r="D87" s="1236" t="s">
        <v>65</v>
      </c>
      <c r="E87" s="1236" t="s">
        <v>6352</v>
      </c>
      <c r="F87" s="1237" t="s">
        <v>629</v>
      </c>
      <c r="G87" s="1237" t="s">
        <v>1732</v>
      </c>
      <c r="H87" s="1237" t="s">
        <v>133</v>
      </c>
      <c r="I87" s="1615"/>
      <c r="J87" s="1609"/>
      <c r="K87" s="1699"/>
    </row>
    <row r="88" spans="1:11" ht="73.5" customHeight="1">
      <c r="A88" s="1643"/>
      <c r="B88" s="1655" t="s">
        <v>7251</v>
      </c>
      <c r="C88" s="1642" t="s">
        <v>7242</v>
      </c>
      <c r="D88" s="1235" t="s">
        <v>2081</v>
      </c>
      <c r="E88" s="1235" t="s">
        <v>3197</v>
      </c>
      <c r="F88" s="1235" t="s">
        <v>3198</v>
      </c>
      <c r="G88" s="1235"/>
      <c r="H88" s="1235">
        <v>1</v>
      </c>
      <c r="I88" s="1655" t="s">
        <v>6366</v>
      </c>
      <c r="J88" s="1642" t="s">
        <v>6368</v>
      </c>
      <c r="K88" s="1733"/>
    </row>
    <row r="89" spans="1:11" ht="73.5" customHeight="1">
      <c r="A89" s="1643"/>
      <c r="B89" s="1652"/>
      <c r="C89" s="1643"/>
      <c r="D89" s="1235" t="s">
        <v>327</v>
      </c>
      <c r="E89" s="1235" t="s">
        <v>2062</v>
      </c>
      <c r="F89" s="1235" t="s">
        <v>3198</v>
      </c>
      <c r="G89" s="1235"/>
      <c r="H89" s="1235">
        <v>1</v>
      </c>
      <c r="I89" s="1652"/>
      <c r="J89" s="1643"/>
      <c r="K89" s="1734"/>
    </row>
    <row r="90" spans="1:11" ht="73.5" customHeight="1">
      <c r="A90" s="1644"/>
      <c r="B90" s="1653"/>
      <c r="C90" s="1644"/>
      <c r="D90" s="1235" t="s">
        <v>7263</v>
      </c>
      <c r="E90" s="1235" t="s">
        <v>7264</v>
      </c>
      <c r="F90" s="1235" t="s">
        <v>3198</v>
      </c>
      <c r="G90" s="1235"/>
      <c r="H90" s="1235">
        <v>1</v>
      </c>
      <c r="I90" s="1653"/>
      <c r="J90" s="1644"/>
      <c r="K90" s="1738"/>
    </row>
    <row r="91" spans="1:11" s="127" customFormat="1" ht="30" customHeight="1">
      <c r="A91" s="353"/>
      <c r="B91" s="353"/>
      <c r="C91" s="353"/>
      <c r="D91" s="353"/>
      <c r="E91" s="353"/>
      <c r="F91" s="352"/>
      <c r="G91" s="352"/>
      <c r="H91" s="353"/>
      <c r="I91" s="353"/>
      <c r="J91" s="785"/>
      <c r="K91" s="945"/>
    </row>
    <row r="93" spans="1:11" ht="33">
      <c r="A93" s="630" t="s">
        <v>4843</v>
      </c>
      <c r="B93" s="630"/>
      <c r="C93" s="630"/>
    </row>
    <row r="95" spans="1:11" ht="45" customHeight="1">
      <c r="A95" s="264" t="s">
        <v>5812</v>
      </c>
      <c r="B95" s="389"/>
      <c r="C95" s="390"/>
      <c r="D95" s="389"/>
      <c r="F95" s="321"/>
      <c r="G95" s="130"/>
      <c r="H95" s="130"/>
      <c r="I95" s="130"/>
      <c r="J95" s="130"/>
      <c r="K95" s="321"/>
    </row>
    <row r="96" spans="1:11" ht="37.5" customHeight="1">
      <c r="A96" s="185" t="s">
        <v>3781</v>
      </c>
      <c r="B96" s="185" t="s">
        <v>578</v>
      </c>
      <c r="C96" s="185" t="s">
        <v>2289</v>
      </c>
      <c r="D96" s="185" t="s">
        <v>2309</v>
      </c>
      <c r="E96" s="185" t="s">
        <v>2293</v>
      </c>
      <c r="F96" s="185" t="s">
        <v>1714</v>
      </c>
      <c r="G96" s="185" t="s">
        <v>1618</v>
      </c>
      <c r="H96" s="185" t="s">
        <v>156</v>
      </c>
      <c r="I96" s="185" t="s">
        <v>189</v>
      </c>
      <c r="J96" s="191" t="s">
        <v>2312</v>
      </c>
      <c r="K96" s="185" t="s">
        <v>5</v>
      </c>
    </row>
    <row r="97" spans="1:11" ht="44.25" customHeight="1">
      <c r="A97" s="1668" t="s">
        <v>26</v>
      </c>
      <c r="B97" s="1668" t="s">
        <v>1684</v>
      </c>
      <c r="C97" s="1668" t="s">
        <v>319</v>
      </c>
      <c r="D97" s="509" t="s">
        <v>327</v>
      </c>
      <c r="E97" s="509" t="s">
        <v>2925</v>
      </c>
      <c r="F97" s="509" t="s">
        <v>1380</v>
      </c>
      <c r="G97" s="509"/>
      <c r="H97" s="509" t="s">
        <v>320</v>
      </c>
      <c r="I97" s="719" t="s">
        <v>145</v>
      </c>
      <c r="J97" s="719" t="s">
        <v>71</v>
      </c>
      <c r="K97" s="1731" t="s">
        <v>2470</v>
      </c>
    </row>
    <row r="98" spans="1:11" ht="44.25" customHeight="1">
      <c r="A98" s="1668"/>
      <c r="B98" s="1668"/>
      <c r="C98" s="1668"/>
      <c r="D98" s="509" t="s">
        <v>20</v>
      </c>
      <c r="E98" s="509" t="s">
        <v>3123</v>
      </c>
      <c r="F98" s="509" t="s">
        <v>25</v>
      </c>
      <c r="G98" s="664" t="s">
        <v>4100</v>
      </c>
      <c r="H98" s="509" t="s">
        <v>129</v>
      </c>
      <c r="I98" s="719"/>
      <c r="J98" s="719"/>
      <c r="K98" s="1731"/>
    </row>
    <row r="99" spans="1:11" ht="44.25" customHeight="1">
      <c r="A99" s="1675"/>
      <c r="B99" s="1668"/>
      <c r="C99" s="1668"/>
      <c r="D99" s="509" t="s">
        <v>288</v>
      </c>
      <c r="E99" s="509" t="s">
        <v>3124</v>
      </c>
      <c r="F99" s="509" t="s">
        <v>25</v>
      </c>
      <c r="G99" s="509"/>
      <c r="H99" s="509" t="s">
        <v>286</v>
      </c>
      <c r="I99" s="719"/>
      <c r="J99" s="719"/>
      <c r="K99" s="1731"/>
    </row>
    <row r="100" spans="1:11" s="119" customFormat="1" ht="30" customHeight="1">
      <c r="A100" s="1668" t="s">
        <v>846</v>
      </c>
      <c r="B100" s="1668" t="s">
        <v>1685</v>
      </c>
      <c r="C100" s="1668" t="s">
        <v>241</v>
      </c>
      <c r="D100" s="508" t="s">
        <v>219</v>
      </c>
      <c r="E100" s="508" t="s">
        <v>220</v>
      </c>
      <c r="F100" s="120"/>
      <c r="G100" s="508"/>
      <c r="H100" s="120" t="s">
        <v>132</v>
      </c>
      <c r="I100" s="1727" t="s">
        <v>78</v>
      </c>
      <c r="J100" s="1668" t="s">
        <v>225</v>
      </c>
      <c r="K100" s="1731" t="s">
        <v>4884</v>
      </c>
    </row>
    <row r="101" spans="1:11" s="119" customFormat="1" ht="30" customHeight="1">
      <c r="A101" s="1668"/>
      <c r="B101" s="1668"/>
      <c r="C101" s="1668"/>
      <c r="D101" s="508" t="s">
        <v>327</v>
      </c>
      <c r="E101" s="508" t="s">
        <v>221</v>
      </c>
      <c r="F101" s="120"/>
      <c r="G101" s="508"/>
      <c r="H101" s="120">
        <v>5</v>
      </c>
      <c r="I101" s="1727"/>
      <c r="J101" s="1668"/>
      <c r="K101" s="1731"/>
    </row>
  </sheetData>
  <mergeCells count="153">
    <mergeCell ref="H1:J1"/>
    <mergeCell ref="A25:A28"/>
    <mergeCell ref="A29:A34"/>
    <mergeCell ref="A72:A90"/>
    <mergeCell ref="B88:B90"/>
    <mergeCell ref="C88:C90"/>
    <mergeCell ref="I88:I90"/>
    <mergeCell ref="J88:J90"/>
    <mergeCell ref="K88:K90"/>
    <mergeCell ref="B84:B85"/>
    <mergeCell ref="C84:C85"/>
    <mergeCell ref="I84:I85"/>
    <mergeCell ref="J84:J85"/>
    <mergeCell ref="K84:K85"/>
    <mergeCell ref="K32:K34"/>
    <mergeCell ref="J29:J31"/>
    <mergeCell ref="B80:B81"/>
    <mergeCell ref="C80:C81"/>
    <mergeCell ref="I80:I81"/>
    <mergeCell ref="J80:J81"/>
    <mergeCell ref="K80:K81"/>
    <mergeCell ref="B78:B79"/>
    <mergeCell ref="C78:C79"/>
    <mergeCell ref="I78:I79"/>
    <mergeCell ref="J78:J79"/>
    <mergeCell ref="K78:K79"/>
    <mergeCell ref="J100:J101"/>
    <mergeCell ref="K100:K101"/>
    <mergeCell ref="K97:K99"/>
    <mergeCell ref="C72:C73"/>
    <mergeCell ref="B72:B73"/>
    <mergeCell ref="I72:I73"/>
    <mergeCell ref="J72:J73"/>
    <mergeCell ref="K72:K73"/>
    <mergeCell ref="B97:B99"/>
    <mergeCell ref="C97:C99"/>
    <mergeCell ref="B100:B101"/>
    <mergeCell ref="C100:C101"/>
    <mergeCell ref="I100:I101"/>
    <mergeCell ref="B82:B83"/>
    <mergeCell ref="C82:C83"/>
    <mergeCell ref="I82:I83"/>
    <mergeCell ref="J82:J83"/>
    <mergeCell ref="B74:B75"/>
    <mergeCell ref="C74:C75"/>
    <mergeCell ref="I74:I75"/>
    <mergeCell ref="J74:J75"/>
    <mergeCell ref="K74:K75"/>
    <mergeCell ref="I29:I31"/>
    <mergeCell ref="C27:C28"/>
    <mergeCell ref="I27:I28"/>
    <mergeCell ref="J27:J28"/>
    <mergeCell ref="K27:K28"/>
    <mergeCell ref="B12:B13"/>
    <mergeCell ref="C12:C13"/>
    <mergeCell ref="I12:I13"/>
    <mergeCell ref="J14:J15"/>
    <mergeCell ref="I16:I17"/>
    <mergeCell ref="D1:E1"/>
    <mergeCell ref="B25:B26"/>
    <mergeCell ref="I25:I26"/>
    <mergeCell ref="I23:I24"/>
    <mergeCell ref="B4:B5"/>
    <mergeCell ref="K29:K31"/>
    <mergeCell ref="B18:B21"/>
    <mergeCell ref="C18:C21"/>
    <mergeCell ref="C4:C5"/>
    <mergeCell ref="I4:I5"/>
    <mergeCell ref="J4:J5"/>
    <mergeCell ref="C14:C15"/>
    <mergeCell ref="C16:C17"/>
    <mergeCell ref="B8:B9"/>
    <mergeCell ref="C8:C9"/>
    <mergeCell ref="I8:I9"/>
    <mergeCell ref="B27:B28"/>
    <mergeCell ref="I14:I15"/>
    <mergeCell ref="K18:K21"/>
    <mergeCell ref="I18:I21"/>
    <mergeCell ref="J18:J21"/>
    <mergeCell ref="J25:J26"/>
    <mergeCell ref="B29:B31"/>
    <mergeCell ref="C29:C31"/>
    <mergeCell ref="A4:A7"/>
    <mergeCell ref="B6:B7"/>
    <mergeCell ref="C6:C7"/>
    <mergeCell ref="I6:I7"/>
    <mergeCell ref="J6:J7"/>
    <mergeCell ref="K4:K5"/>
    <mergeCell ref="K6:K7"/>
    <mergeCell ref="A8:A22"/>
    <mergeCell ref="J12:J13"/>
    <mergeCell ref="K12:K13"/>
    <mergeCell ref="K16:K17"/>
    <mergeCell ref="K14:K15"/>
    <mergeCell ref="K10:K11"/>
    <mergeCell ref="J8:J9"/>
    <mergeCell ref="K8:K9"/>
    <mergeCell ref="J10:J11"/>
    <mergeCell ref="J16:J17"/>
    <mergeCell ref="B10:B11"/>
    <mergeCell ref="C10:C11"/>
    <mergeCell ref="I10:I11"/>
    <mergeCell ref="B16:B17"/>
    <mergeCell ref="B14:B15"/>
    <mergeCell ref="A100:A101"/>
    <mergeCell ref="A23:A24"/>
    <mergeCell ref="A97:A99"/>
    <mergeCell ref="B23:B24"/>
    <mergeCell ref="C23:C24"/>
    <mergeCell ref="K25:K26"/>
    <mergeCell ref="K23:K24"/>
    <mergeCell ref="J23:J24"/>
    <mergeCell ref="C25:C26"/>
    <mergeCell ref="B32:B34"/>
    <mergeCell ref="C32:C34"/>
    <mergeCell ref="B86:B87"/>
    <mergeCell ref="C86:C87"/>
    <mergeCell ref="I86:I87"/>
    <mergeCell ref="J86:J87"/>
    <mergeCell ref="K86:K87"/>
    <mergeCell ref="K82:K83"/>
    <mergeCell ref="B76:B77"/>
    <mergeCell ref="C76:C77"/>
    <mergeCell ref="I76:I77"/>
    <mergeCell ref="J76:J77"/>
    <mergeCell ref="I32:I34"/>
    <mergeCell ref="J32:J34"/>
    <mergeCell ref="K76:K77"/>
    <mergeCell ref="B51:B56"/>
    <mergeCell ref="C51:C54"/>
    <mergeCell ref="J51:J54"/>
    <mergeCell ref="A38:A44"/>
    <mergeCell ref="A45:A56"/>
    <mergeCell ref="K38:K44"/>
    <mergeCell ref="C43:C44"/>
    <mergeCell ref="I43:I44"/>
    <mergeCell ref="J43:J44"/>
    <mergeCell ref="B38:B44"/>
    <mergeCell ref="I45:I48"/>
    <mergeCell ref="B45:B50"/>
    <mergeCell ref="C45:C48"/>
    <mergeCell ref="J45:J48"/>
    <mergeCell ref="C38:C42"/>
    <mergeCell ref="J38:J42"/>
    <mergeCell ref="C55:C56"/>
    <mergeCell ref="I55:I56"/>
    <mergeCell ref="J55:J56"/>
    <mergeCell ref="K51:K56"/>
    <mergeCell ref="I51:I54"/>
    <mergeCell ref="C49:C50"/>
    <mergeCell ref="I49:I50"/>
    <mergeCell ref="J49:J50"/>
    <mergeCell ref="K45:K50"/>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19"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70" zoomScaleNormal="70" zoomScalePageLayoutView="10" workbookViewId="0">
      <pane ySplit="1" topLeftCell="A2" activePane="bottomLeft" state="frozen"/>
      <selection pane="bottomLeft" activeCell="G1" sqref="G1"/>
    </sheetView>
  </sheetViews>
  <sheetFormatPr defaultColWidth="13" defaultRowHeight="16.5"/>
  <cols>
    <col min="1" max="1" width="28" style="104" bestFit="1" customWidth="1"/>
    <col min="2" max="2" width="16.75" style="103" bestFit="1" customWidth="1"/>
    <col min="3" max="3" width="57.625" style="104" bestFit="1" customWidth="1"/>
    <col min="4" max="4" width="23" style="104" bestFit="1" customWidth="1"/>
    <col min="5" max="5" width="21.75" style="104" bestFit="1" customWidth="1"/>
    <col min="6" max="6" width="12.125" style="95" bestFit="1" customWidth="1"/>
    <col min="7" max="7" width="25" style="103" bestFit="1" customWidth="1"/>
    <col min="8" max="8" width="22.625" style="103" bestFit="1" customWidth="1"/>
    <col min="9" max="9" width="20.25" style="104" customWidth="1"/>
    <col min="10" max="10" width="22.75" style="103" bestFit="1" customWidth="1"/>
    <col min="11" max="11" width="85.25" style="94" customWidth="1"/>
    <col min="12" max="16384" width="13" style="94"/>
  </cols>
  <sheetData>
    <row r="1" spans="1:11" ht="60" customHeight="1">
      <c r="A1" s="262" t="s">
        <v>1021</v>
      </c>
      <c r="C1" s="262"/>
      <c r="D1" s="1688" t="s">
        <v>3690</v>
      </c>
      <c r="E1" s="1688"/>
      <c r="G1" s="1251" t="s">
        <v>7297</v>
      </c>
      <c r="H1" s="1695" t="s">
        <v>3613</v>
      </c>
      <c r="I1" s="1695"/>
      <c r="J1" s="1695"/>
    </row>
    <row r="2" spans="1:11" ht="45" customHeight="1">
      <c r="A2" s="208" t="s">
        <v>3518</v>
      </c>
      <c r="C2" s="208"/>
      <c r="D2" s="389"/>
      <c r="F2" s="130"/>
      <c r="G2" s="130"/>
      <c r="H2" s="130"/>
      <c r="I2" s="130"/>
      <c r="J2" s="130"/>
      <c r="K2" s="130"/>
    </row>
    <row r="3" spans="1:11" ht="37.5" customHeight="1">
      <c r="A3" s="185" t="s">
        <v>3781</v>
      </c>
      <c r="B3" s="185" t="s">
        <v>578</v>
      </c>
      <c r="C3" s="185" t="s">
        <v>2289</v>
      </c>
      <c r="D3" s="185" t="s">
        <v>2309</v>
      </c>
      <c r="E3" s="185" t="s">
        <v>2293</v>
      </c>
      <c r="F3" s="185" t="s">
        <v>1714</v>
      </c>
      <c r="G3" s="185" t="s">
        <v>1618</v>
      </c>
      <c r="H3" s="185" t="s">
        <v>156</v>
      </c>
      <c r="I3" s="185" t="s">
        <v>189</v>
      </c>
      <c r="J3" s="191" t="s">
        <v>3723</v>
      </c>
      <c r="K3" s="185" t="s">
        <v>5</v>
      </c>
    </row>
    <row r="4" spans="1:11" ht="37.5" customHeight="1">
      <c r="A4" s="1601" t="s">
        <v>4206</v>
      </c>
      <c r="B4" s="1768" t="s">
        <v>4107</v>
      </c>
      <c r="C4" s="1599" t="s">
        <v>3607</v>
      </c>
      <c r="D4" s="106" t="s">
        <v>2081</v>
      </c>
      <c r="E4" s="106" t="s">
        <v>3197</v>
      </c>
      <c r="F4" s="1599" t="s">
        <v>3198</v>
      </c>
      <c r="G4" s="1599"/>
      <c r="H4" s="1599">
        <v>1</v>
      </c>
      <c r="I4" s="1599" t="s">
        <v>449</v>
      </c>
      <c r="J4" s="1599" t="s">
        <v>3606</v>
      </c>
      <c r="K4" s="1770"/>
    </row>
    <row r="5" spans="1:11" ht="37.5" customHeight="1">
      <c r="A5" s="1660"/>
      <c r="B5" s="1735"/>
      <c r="C5" s="1735"/>
      <c r="D5" s="106" t="s">
        <v>327</v>
      </c>
      <c r="E5" s="106" t="s">
        <v>2062</v>
      </c>
      <c r="F5" s="1735"/>
      <c r="G5" s="1735"/>
      <c r="H5" s="1735"/>
      <c r="I5" s="1735"/>
      <c r="J5" s="1735"/>
      <c r="K5" s="1771"/>
    </row>
    <row r="6" spans="1:11" ht="37.5" customHeight="1">
      <c r="A6" s="1660"/>
      <c r="B6" s="1600"/>
      <c r="C6" s="1600"/>
      <c r="D6" s="106" t="s">
        <v>2082</v>
      </c>
      <c r="E6" s="106" t="s">
        <v>3543</v>
      </c>
      <c r="F6" s="1600"/>
      <c r="G6" s="1600"/>
      <c r="H6" s="1600"/>
      <c r="I6" s="1600"/>
      <c r="J6" s="1600"/>
      <c r="K6" s="1772"/>
    </row>
    <row r="7" spans="1:11" ht="86.25" customHeight="1">
      <c r="A7" s="1660"/>
      <c r="B7" s="666"/>
      <c r="C7" s="494" t="s">
        <v>3519</v>
      </c>
      <c r="D7" s="494" t="s">
        <v>3520</v>
      </c>
      <c r="E7" s="494" t="s">
        <v>3521</v>
      </c>
      <c r="F7" s="494" t="s">
        <v>2058</v>
      </c>
      <c r="G7" s="494"/>
      <c r="H7" s="494" t="s">
        <v>3522</v>
      </c>
      <c r="I7" s="494" t="s">
        <v>3530</v>
      </c>
      <c r="J7" s="494" t="s">
        <v>3532</v>
      </c>
      <c r="K7" s="530" t="s">
        <v>3523</v>
      </c>
    </row>
    <row r="8" spans="1:11" ht="37.5" customHeight="1">
      <c r="A8" s="1660"/>
      <c r="B8" s="1674" t="s">
        <v>4108</v>
      </c>
      <c r="C8" s="1599" t="s">
        <v>3527</v>
      </c>
      <c r="D8" s="106" t="s">
        <v>3520</v>
      </c>
      <c r="E8" s="106" t="s">
        <v>3521</v>
      </c>
      <c r="F8" s="106" t="s">
        <v>2058</v>
      </c>
      <c r="G8" s="106"/>
      <c r="H8" s="106" t="s">
        <v>3522</v>
      </c>
      <c r="I8" s="1599" t="s">
        <v>3530</v>
      </c>
      <c r="J8" s="1637" t="s">
        <v>3533</v>
      </c>
      <c r="K8" s="1769" t="s">
        <v>3524</v>
      </c>
    </row>
    <row r="9" spans="1:11" ht="37.5" customHeight="1">
      <c r="A9" s="1660"/>
      <c r="B9" s="1674"/>
      <c r="C9" s="1735"/>
      <c r="D9" s="106" t="s">
        <v>328</v>
      </c>
      <c r="E9" s="106" t="s">
        <v>3525</v>
      </c>
      <c r="F9" s="106" t="s">
        <v>147</v>
      </c>
      <c r="G9" s="106" t="s">
        <v>1640</v>
      </c>
      <c r="H9" s="106" t="s">
        <v>3526</v>
      </c>
      <c r="I9" s="1735"/>
      <c r="J9" s="1637"/>
      <c r="K9" s="1680"/>
    </row>
    <row r="10" spans="1:11" ht="37.5" customHeight="1">
      <c r="A10" s="1660"/>
      <c r="B10" s="1674"/>
      <c r="C10" s="1600"/>
      <c r="D10" s="106" t="s">
        <v>327</v>
      </c>
      <c r="E10" s="106" t="s">
        <v>1393</v>
      </c>
      <c r="F10" s="106" t="s">
        <v>147</v>
      </c>
      <c r="G10" s="106" t="s">
        <v>3165</v>
      </c>
      <c r="H10" s="106" t="s">
        <v>15</v>
      </c>
      <c r="I10" s="1600"/>
      <c r="J10" s="1637"/>
      <c r="K10" s="1681"/>
    </row>
    <row r="11" spans="1:11" ht="37.5" customHeight="1">
      <c r="A11" s="1660"/>
      <c r="B11" s="1640" t="s">
        <v>4109</v>
      </c>
      <c r="C11" s="1640" t="s">
        <v>3529</v>
      </c>
      <c r="D11" s="494" t="s">
        <v>3520</v>
      </c>
      <c r="E11" s="494" t="s">
        <v>3521</v>
      </c>
      <c r="F11" s="494" t="s">
        <v>2058</v>
      </c>
      <c r="G11" s="494"/>
      <c r="H11" s="494" t="s">
        <v>3522</v>
      </c>
      <c r="I11" s="1640" t="s">
        <v>3531</v>
      </c>
      <c r="J11" s="1640" t="s">
        <v>3532</v>
      </c>
      <c r="K11" s="1766" t="s">
        <v>3528</v>
      </c>
    </row>
    <row r="12" spans="1:11" ht="37.5" customHeight="1">
      <c r="A12" s="1660"/>
      <c r="B12" s="1640"/>
      <c r="C12" s="1640"/>
      <c r="D12" s="494" t="s">
        <v>328</v>
      </c>
      <c r="E12" s="494" t="s">
        <v>3525</v>
      </c>
      <c r="F12" s="494" t="s">
        <v>147</v>
      </c>
      <c r="G12" s="494" t="s">
        <v>1640</v>
      </c>
      <c r="H12" s="494" t="s">
        <v>3162</v>
      </c>
      <c r="I12" s="1640"/>
      <c r="J12" s="1640"/>
      <c r="K12" s="1689"/>
    </row>
    <row r="13" spans="1:11" ht="37.5" customHeight="1">
      <c r="A13" s="1660"/>
      <c r="B13" s="1640"/>
      <c r="C13" s="1640"/>
      <c r="D13" s="494" t="s">
        <v>327</v>
      </c>
      <c r="E13" s="494" t="s">
        <v>3229</v>
      </c>
      <c r="F13" s="494" t="s">
        <v>147</v>
      </c>
      <c r="G13" s="494" t="s">
        <v>3165</v>
      </c>
      <c r="H13" s="494" t="s">
        <v>15</v>
      </c>
      <c r="I13" s="1640"/>
      <c r="J13" s="1640"/>
      <c r="K13" s="1689"/>
    </row>
    <row r="14" spans="1:11" ht="37.5" customHeight="1">
      <c r="A14" s="1660"/>
      <c r="B14" s="1674" t="s">
        <v>4110</v>
      </c>
      <c r="C14" s="1674" t="s">
        <v>3535</v>
      </c>
      <c r="D14" s="106" t="s">
        <v>328</v>
      </c>
      <c r="E14" s="106" t="s">
        <v>3525</v>
      </c>
      <c r="F14" s="106" t="s">
        <v>147</v>
      </c>
      <c r="G14" s="106" t="s">
        <v>1640</v>
      </c>
      <c r="H14" s="106" t="s">
        <v>2495</v>
      </c>
      <c r="I14" s="1599" t="s">
        <v>449</v>
      </c>
      <c r="J14" s="1674" t="s">
        <v>3480</v>
      </c>
      <c r="K14" s="1769" t="s">
        <v>3534</v>
      </c>
    </row>
    <row r="15" spans="1:11" ht="37.5" customHeight="1">
      <c r="A15" s="1660"/>
      <c r="B15" s="1674"/>
      <c r="C15" s="1674"/>
      <c r="D15" s="106" t="s">
        <v>327</v>
      </c>
      <c r="E15" s="106" t="s">
        <v>3229</v>
      </c>
      <c r="F15" s="106" t="s">
        <v>147</v>
      </c>
      <c r="G15" s="106" t="s">
        <v>3165</v>
      </c>
      <c r="H15" s="106" t="s">
        <v>15</v>
      </c>
      <c r="I15" s="1600"/>
      <c r="J15" s="1674"/>
      <c r="K15" s="1680"/>
    </row>
    <row r="16" spans="1:11" ht="37.5" customHeight="1">
      <c r="A16" s="1660"/>
      <c r="B16" s="1640" t="s">
        <v>4111</v>
      </c>
      <c r="C16" s="1640" t="s">
        <v>4112</v>
      </c>
      <c r="D16" s="494" t="s">
        <v>3536</v>
      </c>
      <c r="E16" s="495" t="s">
        <v>3537</v>
      </c>
      <c r="F16" s="494" t="s">
        <v>147</v>
      </c>
      <c r="G16" s="494" t="s">
        <v>1640</v>
      </c>
      <c r="H16" s="494" t="s">
        <v>3162</v>
      </c>
      <c r="I16" s="1640" t="s">
        <v>144</v>
      </c>
      <c r="J16" s="1640" t="s">
        <v>2</v>
      </c>
      <c r="K16" s="716" t="s">
        <v>3608</v>
      </c>
    </row>
    <row r="17" spans="1:11" ht="37.5" customHeight="1">
      <c r="A17" s="1660"/>
      <c r="B17" s="1640"/>
      <c r="C17" s="1640"/>
      <c r="D17" s="494" t="s">
        <v>327</v>
      </c>
      <c r="E17" s="494" t="s">
        <v>3538</v>
      </c>
      <c r="F17" s="494" t="s">
        <v>147</v>
      </c>
      <c r="G17" s="494" t="s">
        <v>3165</v>
      </c>
      <c r="H17" s="494" t="s">
        <v>15</v>
      </c>
      <c r="I17" s="1640"/>
      <c r="J17" s="1640"/>
      <c r="K17" s="717"/>
    </row>
    <row r="18" spans="1:11" ht="37.5" customHeight="1">
      <c r="A18" s="1660"/>
      <c r="B18" s="1674" t="s">
        <v>4114</v>
      </c>
      <c r="C18" s="1599" t="s">
        <v>4113</v>
      </c>
      <c r="D18" s="106" t="s">
        <v>3540</v>
      </c>
      <c r="E18" s="109" t="s">
        <v>3164</v>
      </c>
      <c r="F18" s="106" t="s">
        <v>147</v>
      </c>
      <c r="G18" s="106" t="s">
        <v>1640</v>
      </c>
      <c r="H18" s="106" t="s">
        <v>3162</v>
      </c>
      <c r="I18" s="1674" t="s">
        <v>144</v>
      </c>
      <c r="J18" s="1674" t="s">
        <v>3480</v>
      </c>
      <c r="K18" s="1603" t="s">
        <v>3724</v>
      </c>
    </row>
    <row r="19" spans="1:11" ht="37.5" customHeight="1">
      <c r="A19" s="1660"/>
      <c r="B19" s="1674"/>
      <c r="C19" s="1735"/>
      <c r="D19" s="106" t="s">
        <v>436</v>
      </c>
      <c r="E19" s="106" t="s">
        <v>3229</v>
      </c>
      <c r="F19" s="106" t="s">
        <v>147</v>
      </c>
      <c r="G19" s="106" t="s">
        <v>1919</v>
      </c>
      <c r="H19" s="106" t="s">
        <v>15</v>
      </c>
      <c r="I19" s="1674"/>
      <c r="J19" s="1674"/>
      <c r="K19" s="1658"/>
    </row>
    <row r="20" spans="1:11" ht="37.5" customHeight="1">
      <c r="A20" s="1660"/>
      <c r="B20" s="1674"/>
      <c r="C20" s="1600"/>
      <c r="D20" s="106" t="s">
        <v>327</v>
      </c>
      <c r="E20" s="106" t="s">
        <v>3539</v>
      </c>
      <c r="F20" s="106" t="s">
        <v>147</v>
      </c>
      <c r="G20" s="106" t="s">
        <v>3165</v>
      </c>
      <c r="H20" s="106" t="s">
        <v>15</v>
      </c>
      <c r="I20" s="1674"/>
      <c r="J20" s="1674"/>
      <c r="K20" s="1659"/>
    </row>
    <row r="21" spans="1:11" ht="37.5" customHeight="1">
      <c r="A21" s="1660"/>
      <c r="B21" s="1640" t="s">
        <v>4115</v>
      </c>
      <c r="C21" s="1640" t="s">
        <v>4180</v>
      </c>
      <c r="D21" s="494" t="s">
        <v>3541</v>
      </c>
      <c r="E21" s="494" t="s">
        <v>3525</v>
      </c>
      <c r="F21" s="494" t="s">
        <v>147</v>
      </c>
      <c r="G21" s="494" t="s">
        <v>1640</v>
      </c>
      <c r="H21" s="494" t="s">
        <v>3162</v>
      </c>
      <c r="I21" s="1640" t="s">
        <v>144</v>
      </c>
      <c r="J21" s="1640" t="s">
        <v>3473</v>
      </c>
      <c r="K21" s="1641"/>
    </row>
    <row r="22" spans="1:11" ht="37.5" customHeight="1">
      <c r="A22" s="1602"/>
      <c r="B22" s="1640"/>
      <c r="C22" s="1640"/>
      <c r="D22" s="494" t="s">
        <v>327</v>
      </c>
      <c r="E22" s="494" t="s">
        <v>3539</v>
      </c>
      <c r="F22" s="494" t="s">
        <v>147</v>
      </c>
      <c r="G22" s="494" t="s">
        <v>3165</v>
      </c>
      <c r="H22" s="494" t="s">
        <v>15</v>
      </c>
      <c r="I22" s="1640"/>
      <c r="J22" s="1640"/>
      <c r="K22" s="1654"/>
    </row>
    <row r="23" spans="1:11" ht="37.5" customHeight="1">
      <c r="A23" s="1679" t="s">
        <v>4207</v>
      </c>
      <c r="B23" s="1674" t="s">
        <v>4116</v>
      </c>
      <c r="C23" s="1599" t="s">
        <v>3542</v>
      </c>
      <c r="D23" s="106" t="s">
        <v>2081</v>
      </c>
      <c r="E23" s="106" t="s">
        <v>3197</v>
      </c>
      <c r="F23" s="106" t="s">
        <v>3198</v>
      </c>
      <c r="G23" s="1599"/>
      <c r="H23" s="1599">
        <v>1</v>
      </c>
      <c r="I23" s="1674" t="s">
        <v>3609</v>
      </c>
      <c r="J23" s="1674" t="s">
        <v>3612</v>
      </c>
      <c r="K23" s="1603" t="s">
        <v>3611</v>
      </c>
    </row>
    <row r="24" spans="1:11" ht="37.5" customHeight="1">
      <c r="A24" s="1679"/>
      <c r="B24" s="1674"/>
      <c r="C24" s="1735"/>
      <c r="D24" s="106" t="s">
        <v>327</v>
      </c>
      <c r="E24" s="106" t="s">
        <v>2062</v>
      </c>
      <c r="F24" s="106" t="s">
        <v>3198</v>
      </c>
      <c r="G24" s="1735"/>
      <c r="H24" s="1735"/>
      <c r="I24" s="1674"/>
      <c r="J24" s="1674"/>
      <c r="K24" s="1658"/>
    </row>
    <row r="25" spans="1:11" ht="37.5" customHeight="1">
      <c r="A25" s="1679"/>
      <c r="B25" s="1674"/>
      <c r="C25" s="1735"/>
      <c r="D25" s="106" t="s">
        <v>2082</v>
      </c>
      <c r="E25" s="106" t="s">
        <v>3543</v>
      </c>
      <c r="F25" s="106" t="s">
        <v>3198</v>
      </c>
      <c r="G25" s="1600"/>
      <c r="H25" s="1600"/>
      <c r="I25" s="1674"/>
      <c r="J25" s="1674"/>
      <c r="K25" s="1659"/>
    </row>
    <row r="26" spans="1:11" ht="201" customHeight="1">
      <c r="A26" s="1679"/>
      <c r="B26" s="665" t="s">
        <v>4117</v>
      </c>
      <c r="C26" s="494" t="s">
        <v>3544</v>
      </c>
      <c r="D26" s="494" t="s">
        <v>3545</v>
      </c>
      <c r="E26" s="494" t="s">
        <v>3546</v>
      </c>
      <c r="F26" s="494" t="s">
        <v>147</v>
      </c>
      <c r="G26" s="494" t="s">
        <v>1716</v>
      </c>
      <c r="H26" s="494" t="s">
        <v>3522</v>
      </c>
      <c r="I26" s="495" t="s">
        <v>3547</v>
      </c>
      <c r="J26" s="495" t="s">
        <v>3549</v>
      </c>
      <c r="K26" s="497" t="s">
        <v>3610</v>
      </c>
    </row>
    <row r="27" spans="1:11" ht="90.75" customHeight="1">
      <c r="A27" s="1679"/>
      <c r="B27" s="1674" t="s">
        <v>4118</v>
      </c>
      <c r="C27" s="1674" t="s">
        <v>3548</v>
      </c>
      <c r="D27" s="106" t="s">
        <v>3545</v>
      </c>
      <c r="E27" s="106" t="s">
        <v>3546</v>
      </c>
      <c r="F27" s="106" t="s">
        <v>147</v>
      </c>
      <c r="G27" s="106" t="s">
        <v>1716</v>
      </c>
      <c r="H27" s="106" t="s">
        <v>3522</v>
      </c>
      <c r="I27" s="1679" t="s">
        <v>3556</v>
      </c>
      <c r="J27" s="1599" t="s">
        <v>3550</v>
      </c>
      <c r="K27" s="1603" t="s">
        <v>3551</v>
      </c>
    </row>
    <row r="28" spans="1:11" ht="90.75" customHeight="1">
      <c r="A28" s="1679"/>
      <c r="B28" s="1674"/>
      <c r="C28" s="1674"/>
      <c r="D28" s="106" t="s">
        <v>328</v>
      </c>
      <c r="E28" s="106" t="s">
        <v>3525</v>
      </c>
      <c r="F28" s="106" t="s">
        <v>147</v>
      </c>
      <c r="G28" s="106" t="s">
        <v>1640</v>
      </c>
      <c r="H28" s="106" t="s">
        <v>3526</v>
      </c>
      <c r="I28" s="1674"/>
      <c r="J28" s="1600"/>
      <c r="K28" s="1659"/>
    </row>
    <row r="29" spans="1:11" s="95" customFormat="1" ht="147.75" customHeight="1">
      <c r="A29" s="1679"/>
      <c r="B29" s="665" t="s">
        <v>4119</v>
      </c>
      <c r="C29" s="494" t="s">
        <v>3552</v>
      </c>
      <c r="D29" s="494" t="s">
        <v>3545</v>
      </c>
      <c r="E29" s="494" t="s">
        <v>3546</v>
      </c>
      <c r="F29" s="494" t="s">
        <v>147</v>
      </c>
      <c r="G29" s="494" t="s">
        <v>1716</v>
      </c>
      <c r="H29" s="495" t="s">
        <v>3553</v>
      </c>
      <c r="I29" s="494" t="s">
        <v>3554</v>
      </c>
      <c r="J29" s="494" t="s">
        <v>3555</v>
      </c>
      <c r="K29" s="496" t="s">
        <v>3557</v>
      </c>
    </row>
    <row r="30" spans="1:11" ht="129.75" customHeight="1">
      <c r="A30" s="1679"/>
      <c r="B30" s="106" t="s">
        <v>4121</v>
      </c>
      <c r="C30" s="106" t="s">
        <v>4120</v>
      </c>
      <c r="D30" s="106" t="s">
        <v>327</v>
      </c>
      <c r="E30" s="109" t="s">
        <v>3558</v>
      </c>
      <c r="F30" s="106" t="s">
        <v>147</v>
      </c>
      <c r="G30" s="106" t="s">
        <v>1916</v>
      </c>
      <c r="H30" s="106" t="s">
        <v>2148</v>
      </c>
      <c r="I30" s="106" t="s">
        <v>3559</v>
      </c>
      <c r="J30" s="106" t="s">
        <v>3480</v>
      </c>
      <c r="K30" s="492" t="s">
        <v>4168</v>
      </c>
    </row>
    <row r="31" spans="1:11" ht="84.75" customHeight="1">
      <c r="A31" s="1679"/>
      <c r="B31" s="1674" t="s">
        <v>4122</v>
      </c>
      <c r="C31" s="1674" t="s">
        <v>3560</v>
      </c>
      <c r="D31" s="106" t="s">
        <v>3561</v>
      </c>
      <c r="E31" s="109" t="s">
        <v>3566</v>
      </c>
      <c r="F31" s="106" t="s">
        <v>147</v>
      </c>
      <c r="G31" s="106" t="s">
        <v>1716</v>
      </c>
      <c r="H31" s="106" t="s">
        <v>2148</v>
      </c>
      <c r="I31" s="1674" t="s">
        <v>3568</v>
      </c>
      <c r="J31" s="106" t="s">
        <v>3473</v>
      </c>
      <c r="K31" s="1603" t="s">
        <v>3565</v>
      </c>
    </row>
    <row r="32" spans="1:11" ht="84.75" customHeight="1">
      <c r="A32" s="1679"/>
      <c r="B32" s="1674"/>
      <c r="C32" s="1674"/>
      <c r="D32" s="106" t="s">
        <v>3562</v>
      </c>
      <c r="E32" s="106" t="s">
        <v>3563</v>
      </c>
      <c r="F32" s="106" t="s">
        <v>147</v>
      </c>
      <c r="G32" s="106" t="s">
        <v>1640</v>
      </c>
      <c r="H32" s="106" t="s">
        <v>3564</v>
      </c>
      <c r="I32" s="1674"/>
      <c r="J32" s="106"/>
      <c r="K32" s="1659"/>
    </row>
    <row r="33" spans="1:11" ht="86.25" customHeight="1">
      <c r="A33" s="1679"/>
      <c r="B33" s="1640" t="s">
        <v>4123</v>
      </c>
      <c r="C33" s="1613" t="s">
        <v>3567</v>
      </c>
      <c r="D33" s="494" t="s">
        <v>3561</v>
      </c>
      <c r="E33" s="495" t="s">
        <v>4169</v>
      </c>
      <c r="F33" s="494" t="s">
        <v>147</v>
      </c>
      <c r="G33" s="494" t="s">
        <v>1716</v>
      </c>
      <c r="H33" s="494" t="s">
        <v>2148</v>
      </c>
      <c r="I33" s="1640" t="s">
        <v>144</v>
      </c>
      <c r="J33" s="1640" t="s">
        <v>3480</v>
      </c>
      <c r="K33" s="1641" t="s">
        <v>4170</v>
      </c>
    </row>
    <row r="34" spans="1:11" ht="86.25" customHeight="1">
      <c r="A34" s="1679"/>
      <c r="B34" s="1640"/>
      <c r="C34" s="1615"/>
      <c r="D34" s="494" t="s">
        <v>3562</v>
      </c>
      <c r="E34" s="494" t="s">
        <v>3563</v>
      </c>
      <c r="F34" s="494" t="s">
        <v>147</v>
      </c>
      <c r="G34" s="494" t="s">
        <v>1640</v>
      </c>
      <c r="H34" s="494" t="s">
        <v>3564</v>
      </c>
      <c r="I34" s="1640"/>
      <c r="J34" s="1640"/>
      <c r="K34" s="1654"/>
    </row>
    <row r="35" spans="1:11" s="114" customFormat="1" ht="99" customHeight="1">
      <c r="A35" s="116" t="s">
        <v>4202</v>
      </c>
      <c r="B35" s="116" t="s">
        <v>4301</v>
      </c>
      <c r="C35" s="116" t="s">
        <v>4201</v>
      </c>
      <c r="D35" s="116" t="s">
        <v>49</v>
      </c>
      <c r="E35" s="108" t="s">
        <v>4203</v>
      </c>
      <c r="F35" s="108" t="s">
        <v>147</v>
      </c>
      <c r="G35" s="108">
        <v>2</v>
      </c>
      <c r="H35" s="108">
        <v>1</v>
      </c>
      <c r="I35" s="149" t="s">
        <v>4204</v>
      </c>
      <c r="J35" s="116" t="s">
        <v>363</v>
      </c>
      <c r="K35" s="152" t="s">
        <v>4205</v>
      </c>
    </row>
    <row r="36" spans="1:11" ht="86.25" customHeight="1">
      <c r="A36" s="1679"/>
      <c r="B36" s="1348"/>
      <c r="C36" s="1341" t="s">
        <v>7591</v>
      </c>
      <c r="D36" s="1341" t="s">
        <v>3520</v>
      </c>
      <c r="E36" s="1339" t="s">
        <v>7576</v>
      </c>
      <c r="F36" s="1341" t="s">
        <v>2058</v>
      </c>
      <c r="G36" s="1341"/>
      <c r="H36" s="1341" t="s">
        <v>3522</v>
      </c>
      <c r="I36" s="1341" t="s">
        <v>3530</v>
      </c>
      <c r="J36" s="1341" t="s">
        <v>2</v>
      </c>
      <c r="K36" s="1336" t="s">
        <v>7585</v>
      </c>
    </row>
    <row r="37" spans="1:11" ht="52.5" customHeight="1">
      <c r="A37" s="1679"/>
      <c r="B37" s="1674" t="s">
        <v>7577</v>
      </c>
      <c r="C37" s="1674" t="s">
        <v>7590</v>
      </c>
      <c r="D37" s="1343" t="s">
        <v>3520</v>
      </c>
      <c r="E37" s="1338" t="s">
        <v>7580</v>
      </c>
      <c r="F37" s="1343" t="s">
        <v>2058</v>
      </c>
      <c r="G37" s="1343"/>
      <c r="H37" s="1343" t="s">
        <v>7578</v>
      </c>
      <c r="I37" s="1674" t="s">
        <v>7582</v>
      </c>
      <c r="J37" s="1637" t="s">
        <v>2</v>
      </c>
      <c r="K37" s="1673" t="s">
        <v>7583</v>
      </c>
    </row>
    <row r="38" spans="1:11" ht="37.5" customHeight="1">
      <c r="A38" s="1679"/>
      <c r="B38" s="1674"/>
      <c r="C38" s="1674"/>
      <c r="D38" s="1343" t="s">
        <v>328</v>
      </c>
      <c r="E38" s="1343" t="s">
        <v>7579</v>
      </c>
      <c r="F38" s="1343" t="s">
        <v>147</v>
      </c>
      <c r="G38" s="1343" t="s">
        <v>1640</v>
      </c>
      <c r="H38" s="1343" t="s">
        <v>2495</v>
      </c>
      <c r="I38" s="1674"/>
      <c r="J38" s="1637"/>
      <c r="K38" s="1672"/>
    </row>
    <row r="39" spans="1:11" ht="62.25" customHeight="1">
      <c r="A39" s="1679"/>
      <c r="B39" s="1674"/>
      <c r="C39" s="1674"/>
      <c r="D39" s="1343" t="s">
        <v>327</v>
      </c>
      <c r="E39" s="1342" t="s">
        <v>7581</v>
      </c>
      <c r="F39" s="1343" t="s">
        <v>147</v>
      </c>
      <c r="G39" s="1343" t="s">
        <v>3165</v>
      </c>
      <c r="H39" s="1343" t="s">
        <v>15</v>
      </c>
      <c r="I39" s="1674"/>
      <c r="J39" s="1637"/>
      <c r="K39" s="1672"/>
    </row>
    <row r="40" spans="1:11" ht="37.5" customHeight="1">
      <c r="A40" s="1679"/>
      <c r="B40" s="1640" t="s">
        <v>7597</v>
      </c>
      <c r="C40" s="1640" t="s">
        <v>7589</v>
      </c>
      <c r="D40" s="1341" t="s">
        <v>3520</v>
      </c>
      <c r="E40" s="1339" t="s">
        <v>7586</v>
      </c>
      <c r="F40" s="1341" t="s">
        <v>2058</v>
      </c>
      <c r="G40" s="1341"/>
      <c r="H40" s="1341" t="s">
        <v>7578</v>
      </c>
      <c r="I40" s="1640" t="s">
        <v>7582</v>
      </c>
      <c r="J40" s="1640" t="s">
        <v>2</v>
      </c>
      <c r="K40" s="1641" t="s">
        <v>7584</v>
      </c>
    </row>
    <row r="41" spans="1:11" ht="37.5" customHeight="1">
      <c r="A41" s="1679"/>
      <c r="B41" s="1640"/>
      <c r="C41" s="1640"/>
      <c r="D41" s="1341" t="s">
        <v>328</v>
      </c>
      <c r="E41" s="1341" t="s">
        <v>7579</v>
      </c>
      <c r="F41" s="1341" t="s">
        <v>147</v>
      </c>
      <c r="G41" s="1341" t="s">
        <v>1640</v>
      </c>
      <c r="H41" s="1341" t="s">
        <v>3204</v>
      </c>
      <c r="I41" s="1640"/>
      <c r="J41" s="1640"/>
      <c r="K41" s="1654"/>
    </row>
    <row r="42" spans="1:11" ht="37.5" customHeight="1">
      <c r="A42" s="1679"/>
      <c r="B42" s="1640"/>
      <c r="C42" s="1640"/>
      <c r="D42" s="1341" t="s">
        <v>327</v>
      </c>
      <c r="E42" s="1339" t="s">
        <v>7587</v>
      </c>
      <c r="F42" s="1341" t="s">
        <v>147</v>
      </c>
      <c r="G42" s="1341" t="s">
        <v>3165</v>
      </c>
      <c r="H42" s="1341" t="s">
        <v>3213</v>
      </c>
      <c r="I42" s="1640"/>
      <c r="J42" s="1640"/>
      <c r="K42" s="1654"/>
    </row>
    <row r="43" spans="1:11" ht="37.5" customHeight="1">
      <c r="A43" s="1679"/>
      <c r="B43" s="1674" t="s">
        <v>7598</v>
      </c>
      <c r="C43" s="1674" t="s">
        <v>7588</v>
      </c>
      <c r="D43" s="1343" t="s">
        <v>328</v>
      </c>
      <c r="E43" s="1343" t="s">
        <v>7579</v>
      </c>
      <c r="F43" s="1343" t="s">
        <v>147</v>
      </c>
      <c r="G43" s="1343" t="s">
        <v>1640</v>
      </c>
      <c r="H43" s="1343" t="s">
        <v>3204</v>
      </c>
      <c r="I43" s="1674" t="s">
        <v>289</v>
      </c>
      <c r="J43" s="1674" t="s">
        <v>2</v>
      </c>
      <c r="K43" s="1672" t="s">
        <v>7592</v>
      </c>
    </row>
    <row r="44" spans="1:11" ht="37.5" customHeight="1">
      <c r="A44" s="1679"/>
      <c r="B44" s="1674"/>
      <c r="C44" s="1674"/>
      <c r="D44" s="1343" t="s">
        <v>327</v>
      </c>
      <c r="E44" s="1342" t="s">
        <v>7587</v>
      </c>
      <c r="F44" s="1343" t="s">
        <v>147</v>
      </c>
      <c r="G44" s="1343" t="s">
        <v>3165</v>
      </c>
      <c r="H44" s="1343" t="s">
        <v>3213</v>
      </c>
      <c r="I44" s="1674"/>
      <c r="J44" s="1674"/>
      <c r="K44" s="1672"/>
    </row>
    <row r="45" spans="1:11" ht="37.5" customHeight="1">
      <c r="A45" s="1679"/>
      <c r="B45" s="1640" t="s">
        <v>7599</v>
      </c>
      <c r="C45" s="1640" t="s">
        <v>7593</v>
      </c>
      <c r="D45" s="1341" t="s">
        <v>328</v>
      </c>
      <c r="E45" s="1341" t="s">
        <v>7579</v>
      </c>
      <c r="F45" s="1341" t="s">
        <v>147</v>
      </c>
      <c r="G45" s="1341" t="s">
        <v>1640</v>
      </c>
      <c r="H45" s="1341">
        <v>1</v>
      </c>
      <c r="I45" s="1640" t="s">
        <v>289</v>
      </c>
      <c r="J45" s="1640" t="s">
        <v>2</v>
      </c>
      <c r="K45" s="1654" t="s">
        <v>7594</v>
      </c>
    </row>
    <row r="46" spans="1:11" ht="37.5" customHeight="1">
      <c r="A46" s="1679"/>
      <c r="B46" s="1640"/>
      <c r="C46" s="1640"/>
      <c r="D46" s="1341" t="s">
        <v>327</v>
      </c>
      <c r="E46" s="1339" t="s">
        <v>7587</v>
      </c>
      <c r="F46" s="1341" t="s">
        <v>147</v>
      </c>
      <c r="G46" s="1341" t="s">
        <v>3165</v>
      </c>
      <c r="H46" s="1341" t="s">
        <v>2495</v>
      </c>
      <c r="I46" s="1640"/>
      <c r="J46" s="1640"/>
      <c r="K46" s="1654"/>
    </row>
    <row r="47" spans="1:11" ht="37.5" customHeight="1">
      <c r="A47" s="1679"/>
      <c r="B47" s="1343" t="s">
        <v>7600</v>
      </c>
      <c r="C47" s="1343" t="s">
        <v>7595</v>
      </c>
      <c r="D47" s="1343" t="s">
        <v>328</v>
      </c>
      <c r="E47" s="1343" t="s">
        <v>7579</v>
      </c>
      <c r="F47" s="1343" t="s">
        <v>147</v>
      </c>
      <c r="G47" s="1343" t="s">
        <v>1640</v>
      </c>
      <c r="H47" s="1343">
        <v>1</v>
      </c>
      <c r="I47" s="1343" t="s">
        <v>289</v>
      </c>
      <c r="J47" s="1343" t="s">
        <v>2</v>
      </c>
      <c r="K47" s="1345" t="s">
        <v>7596</v>
      </c>
    </row>
    <row r="48" spans="1:11" ht="37.5" customHeight="1">
      <c r="A48" s="1679"/>
      <c r="B48" s="1640" t="s">
        <v>7601</v>
      </c>
      <c r="C48" s="1640" t="s">
        <v>7602</v>
      </c>
      <c r="D48" s="1341" t="s">
        <v>3536</v>
      </c>
      <c r="E48" s="1339" t="s">
        <v>7603</v>
      </c>
      <c r="F48" s="1341" t="s">
        <v>147</v>
      </c>
      <c r="G48" s="1341" t="s">
        <v>1640</v>
      </c>
      <c r="H48" s="1341" t="s">
        <v>3204</v>
      </c>
      <c r="I48" s="1674" t="s">
        <v>289</v>
      </c>
      <c r="J48" s="1674" t="s">
        <v>2</v>
      </c>
      <c r="K48" s="1641"/>
    </row>
    <row r="49" spans="1:11" ht="37.5" customHeight="1">
      <c r="A49" s="1679"/>
      <c r="B49" s="1640"/>
      <c r="C49" s="1640"/>
      <c r="D49" s="1341" t="s">
        <v>327</v>
      </c>
      <c r="E49" s="1339" t="s">
        <v>7604</v>
      </c>
      <c r="F49" s="1341" t="s">
        <v>147</v>
      </c>
      <c r="G49" s="1341" t="s">
        <v>3165</v>
      </c>
      <c r="H49" s="1341" t="s">
        <v>15</v>
      </c>
      <c r="I49" s="1674"/>
      <c r="J49" s="1674"/>
      <c r="K49" s="1641"/>
    </row>
    <row r="50" spans="1:11" ht="37.5" customHeight="1">
      <c r="A50" s="1679"/>
      <c r="B50" s="1674" t="s">
        <v>7606</v>
      </c>
      <c r="C50" s="1674" t="s">
        <v>7605</v>
      </c>
      <c r="D50" s="1343" t="s">
        <v>3536</v>
      </c>
      <c r="E50" s="1342" t="s">
        <v>7603</v>
      </c>
      <c r="F50" s="1343" t="s">
        <v>147</v>
      </c>
      <c r="G50" s="1343" t="s">
        <v>1640</v>
      </c>
      <c r="H50" s="1343" t="s">
        <v>3204</v>
      </c>
      <c r="I50" s="1674" t="s">
        <v>289</v>
      </c>
      <c r="J50" s="1674" t="s">
        <v>2</v>
      </c>
      <c r="K50" s="1673"/>
    </row>
    <row r="51" spans="1:11" ht="37.5" customHeight="1">
      <c r="A51" s="1679"/>
      <c r="B51" s="1674"/>
      <c r="C51" s="1674"/>
      <c r="D51" s="1343" t="s">
        <v>327</v>
      </c>
      <c r="E51" s="1342" t="s">
        <v>7604</v>
      </c>
      <c r="F51" s="1343" t="s">
        <v>147</v>
      </c>
      <c r="G51" s="1343" t="s">
        <v>3165</v>
      </c>
      <c r="H51" s="1343" t="s">
        <v>15</v>
      </c>
      <c r="I51" s="1674"/>
      <c r="J51" s="1674"/>
      <c r="K51" s="1673"/>
    </row>
    <row r="52" spans="1:11" ht="37.5" customHeight="1">
      <c r="A52" s="1679"/>
      <c r="B52" s="1640" t="s">
        <v>7608</v>
      </c>
      <c r="C52" s="1640" t="s">
        <v>7607</v>
      </c>
      <c r="D52" s="1341" t="s">
        <v>3203</v>
      </c>
      <c r="E52" s="1341" t="s">
        <v>3998</v>
      </c>
      <c r="F52" s="1341" t="s">
        <v>147</v>
      </c>
      <c r="G52" s="1341" t="s">
        <v>1640</v>
      </c>
      <c r="H52" s="1341" t="s">
        <v>3204</v>
      </c>
      <c r="I52" s="1640" t="s">
        <v>289</v>
      </c>
      <c r="J52" s="1640" t="s">
        <v>2</v>
      </c>
      <c r="K52" s="1767"/>
    </row>
    <row r="53" spans="1:11" ht="37.5" customHeight="1">
      <c r="A53" s="1679"/>
      <c r="B53" s="1640"/>
      <c r="C53" s="1640"/>
      <c r="D53" s="1341" t="s">
        <v>327</v>
      </c>
      <c r="E53" s="1339" t="s">
        <v>7604</v>
      </c>
      <c r="F53" s="1341" t="s">
        <v>147</v>
      </c>
      <c r="G53" s="1341" t="s">
        <v>3165</v>
      </c>
      <c r="H53" s="1341" t="s">
        <v>15</v>
      </c>
      <c r="I53" s="1640"/>
      <c r="J53" s="1640"/>
      <c r="K53" s="1767"/>
    </row>
    <row r="54" spans="1:11" ht="37.5" customHeight="1">
      <c r="A54" s="1679"/>
      <c r="B54" s="1637" t="s">
        <v>7609</v>
      </c>
      <c r="C54" s="1645" t="s">
        <v>7610</v>
      </c>
      <c r="D54" s="1340" t="s">
        <v>2081</v>
      </c>
      <c r="E54" s="1340" t="s">
        <v>7611</v>
      </c>
      <c r="F54" s="1340" t="s">
        <v>3198</v>
      </c>
      <c r="G54" s="1340"/>
      <c r="H54" s="1340">
        <v>1</v>
      </c>
      <c r="I54" s="1637" t="s">
        <v>289</v>
      </c>
      <c r="J54" s="1637" t="s">
        <v>2</v>
      </c>
      <c r="K54" s="1638"/>
    </row>
    <row r="55" spans="1:11" ht="37.5" customHeight="1">
      <c r="A55" s="1679"/>
      <c r="B55" s="1637"/>
      <c r="C55" s="1637"/>
      <c r="D55" s="1340" t="s">
        <v>327</v>
      </c>
      <c r="E55" s="1340" t="s">
        <v>7612</v>
      </c>
      <c r="F55" s="1340" t="s">
        <v>3198</v>
      </c>
      <c r="G55" s="1340"/>
      <c r="H55" s="1340">
        <v>1</v>
      </c>
      <c r="I55" s="1637"/>
      <c r="J55" s="1637"/>
      <c r="K55" s="1638"/>
    </row>
    <row r="56" spans="1:11" ht="37.5" customHeight="1">
      <c r="A56" s="1679"/>
      <c r="B56" s="1637"/>
      <c r="C56" s="1637"/>
      <c r="D56" s="1340" t="s">
        <v>2082</v>
      </c>
      <c r="E56" s="1340" t="s">
        <v>7613</v>
      </c>
      <c r="F56" s="1340" t="s">
        <v>3198</v>
      </c>
      <c r="G56" s="1340"/>
      <c r="H56" s="1340">
        <v>1</v>
      </c>
      <c r="I56" s="1637"/>
      <c r="J56" s="1637"/>
      <c r="K56" s="1691"/>
    </row>
    <row r="57" spans="1:11" ht="37.5" customHeight="1">
      <c r="A57" s="1679"/>
      <c r="B57" s="1640" t="s">
        <v>7616</v>
      </c>
      <c r="C57" s="1639" t="s">
        <v>7614</v>
      </c>
      <c r="D57" s="1341" t="s">
        <v>328</v>
      </c>
      <c r="E57" s="1341" t="s">
        <v>7579</v>
      </c>
      <c r="F57" s="1341" t="s">
        <v>147</v>
      </c>
      <c r="G57" s="1341" t="s">
        <v>1640</v>
      </c>
      <c r="H57" s="1341" t="s">
        <v>3204</v>
      </c>
      <c r="I57" s="1640" t="s">
        <v>289</v>
      </c>
      <c r="J57" s="1640" t="s">
        <v>2</v>
      </c>
      <c r="K57" s="1641"/>
    </row>
    <row r="58" spans="1:11" ht="37.5" customHeight="1">
      <c r="A58" s="1679"/>
      <c r="B58" s="1640"/>
      <c r="C58" s="1640"/>
      <c r="D58" s="1341" t="s">
        <v>327</v>
      </c>
      <c r="E58" s="1339" t="s">
        <v>7615</v>
      </c>
      <c r="F58" s="1341" t="s">
        <v>147</v>
      </c>
      <c r="G58" s="1341" t="s">
        <v>3165</v>
      </c>
      <c r="H58" s="1341" t="s">
        <v>15</v>
      </c>
      <c r="I58" s="1640"/>
      <c r="J58" s="1640"/>
      <c r="K58" s="1654"/>
    </row>
    <row r="59" spans="1:11" ht="37.5" customHeight="1">
      <c r="A59" s="1679"/>
      <c r="B59" s="1347"/>
      <c r="C59" s="1338" t="s">
        <v>7617</v>
      </c>
      <c r="D59" s="1340" t="s">
        <v>3520</v>
      </c>
      <c r="E59" s="1338" t="s">
        <v>7586</v>
      </c>
      <c r="F59" s="1340" t="s">
        <v>2058</v>
      </c>
      <c r="G59" s="1340"/>
      <c r="H59" s="1340" t="s">
        <v>999</v>
      </c>
      <c r="I59" s="1340" t="s">
        <v>744</v>
      </c>
      <c r="J59" s="1340" t="s">
        <v>10</v>
      </c>
      <c r="K59" s="1337"/>
    </row>
    <row r="60" spans="1:11" ht="37.5" customHeight="1">
      <c r="A60" s="1679"/>
      <c r="B60" s="1348"/>
      <c r="C60" s="1339" t="s">
        <v>7618</v>
      </c>
      <c r="D60" s="1341" t="s">
        <v>7619</v>
      </c>
      <c r="E60" s="1339" t="s">
        <v>7620</v>
      </c>
      <c r="F60" s="1341" t="s">
        <v>2058</v>
      </c>
      <c r="G60" s="1341"/>
      <c r="H60" s="1341" t="s">
        <v>999</v>
      </c>
      <c r="I60" s="1341" t="s">
        <v>744</v>
      </c>
      <c r="J60" s="1341" t="s">
        <v>10</v>
      </c>
      <c r="K60" s="1336"/>
    </row>
    <row r="61" spans="1:11" ht="31.5" customHeight="1"/>
    <row r="63" spans="1:11" ht="33">
      <c r="A63" s="630" t="s">
        <v>1709</v>
      </c>
      <c r="B63" s="630"/>
    </row>
  </sheetData>
  <mergeCells count="108">
    <mergeCell ref="H1:J1"/>
    <mergeCell ref="B57:B58"/>
    <mergeCell ref="C57:C58"/>
    <mergeCell ref="I57:I58"/>
    <mergeCell ref="J57:J58"/>
    <mergeCell ref="K57:K58"/>
    <mergeCell ref="J4:J6"/>
    <mergeCell ref="K4:K6"/>
    <mergeCell ref="J33:J34"/>
    <mergeCell ref="I23:I25"/>
    <mergeCell ref="C27:C28"/>
    <mergeCell ref="K33:K34"/>
    <mergeCell ref="K31:K32"/>
    <mergeCell ref="I31:I32"/>
    <mergeCell ref="I18:I20"/>
    <mergeCell ref="C16:C17"/>
    <mergeCell ref="J18:J20"/>
    <mergeCell ref="J16:J17"/>
    <mergeCell ref="I27:I28"/>
    <mergeCell ref="C31:C32"/>
    <mergeCell ref="J11:J13"/>
    <mergeCell ref="C4:C6"/>
    <mergeCell ref="K11:K13"/>
    <mergeCell ref="K27:K28"/>
    <mergeCell ref="K18:K20"/>
    <mergeCell ref="J23:J25"/>
    <mergeCell ref="K23:K25"/>
    <mergeCell ref="K21:K22"/>
    <mergeCell ref="F4:F6"/>
    <mergeCell ref="H4:H6"/>
    <mergeCell ref="J8:J10"/>
    <mergeCell ref="K8:K10"/>
    <mergeCell ref="J14:J15"/>
    <mergeCell ref="K14:K15"/>
    <mergeCell ref="G4:G6"/>
    <mergeCell ref="I14:I15"/>
    <mergeCell ref="I21:I22"/>
    <mergeCell ref="J21:J22"/>
    <mergeCell ref="J27:J28"/>
    <mergeCell ref="I16:I17"/>
    <mergeCell ref="C21:C22"/>
    <mergeCell ref="C23:C25"/>
    <mergeCell ref="G23:G25"/>
    <mergeCell ref="H23:H25"/>
    <mergeCell ref="B27:B28"/>
    <mergeCell ref="A4:A22"/>
    <mergeCell ref="A23:A34"/>
    <mergeCell ref="B16:B17"/>
    <mergeCell ref="I11:I13"/>
    <mergeCell ref="B8:B10"/>
    <mergeCell ref="C8:C10"/>
    <mergeCell ref="I8:I10"/>
    <mergeCell ref="B33:B34"/>
    <mergeCell ref="C33:C34"/>
    <mergeCell ref="I33:I34"/>
    <mergeCell ref="B23:B25"/>
    <mergeCell ref="B31:B32"/>
    <mergeCell ref="I4:I6"/>
    <mergeCell ref="D1:E1"/>
    <mergeCell ref="B14:B15"/>
    <mergeCell ref="C14:C15"/>
    <mergeCell ref="B21:B22"/>
    <mergeCell ref="B18:B20"/>
    <mergeCell ref="C18:C20"/>
    <mergeCell ref="B11:B13"/>
    <mergeCell ref="C11:C13"/>
    <mergeCell ref="B4:B6"/>
    <mergeCell ref="A36:A60"/>
    <mergeCell ref="B40:B42"/>
    <mergeCell ref="C40:C42"/>
    <mergeCell ref="I40:I42"/>
    <mergeCell ref="J40:J42"/>
    <mergeCell ref="K40:K42"/>
    <mergeCell ref="B48:B49"/>
    <mergeCell ref="C48:C49"/>
    <mergeCell ref="I48:I49"/>
    <mergeCell ref="J48:J49"/>
    <mergeCell ref="K48:K49"/>
    <mergeCell ref="B45:B46"/>
    <mergeCell ref="C45:C46"/>
    <mergeCell ref="I45:I46"/>
    <mergeCell ref="J45:J46"/>
    <mergeCell ref="K45:K46"/>
    <mergeCell ref="B37:B39"/>
    <mergeCell ref="C37:C39"/>
    <mergeCell ref="I37:I39"/>
    <mergeCell ref="J37:J39"/>
    <mergeCell ref="K37:K39"/>
    <mergeCell ref="B50:B51"/>
    <mergeCell ref="C50:C51"/>
    <mergeCell ref="I50:I51"/>
    <mergeCell ref="J50:J51"/>
    <mergeCell ref="K50:K51"/>
    <mergeCell ref="B43:B44"/>
    <mergeCell ref="C43:C44"/>
    <mergeCell ref="I43:I44"/>
    <mergeCell ref="J43:J44"/>
    <mergeCell ref="K43:K44"/>
    <mergeCell ref="B54:B56"/>
    <mergeCell ref="C54:C56"/>
    <mergeCell ref="I54:I56"/>
    <mergeCell ref="J54:J56"/>
    <mergeCell ref="B52:B53"/>
    <mergeCell ref="C52:C53"/>
    <mergeCell ref="I52:I53"/>
    <mergeCell ref="J52:J53"/>
    <mergeCell ref="K52:K53"/>
    <mergeCell ref="K54:K56"/>
  </mergeCells>
  <phoneticPr fontId="3"/>
  <hyperlinks>
    <hyperlink ref="D1:E1" location="'表紙　ハイパーリンク'!A1" display="表紙　ハイパーリンク"/>
    <hyperlink ref="G1" location="'血液内科　リンク'!A1" display="血液内科　リンク"/>
    <hyperlink ref="H1:J1" location="体表面積と腎機能等の計算シート!A1" display="体表面積と腎機能等の計算シート"/>
  </hyperlinks>
  <pageMargins left="0.7" right="0.7" top="0.75" bottom="0.75" header="0.3" footer="0.3"/>
  <pageSetup paperSize="8"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47</vt:i4>
      </vt:variant>
    </vt:vector>
  </HeadingPairs>
  <TitlesOfParts>
    <vt:vector size="117" baseType="lpstr">
      <vt:lpstr>表紙　ハイパーリンク</vt:lpstr>
      <vt:lpstr>体表面積と腎機能等の計算シート</vt:lpstr>
      <vt:lpstr>核医学科</vt:lpstr>
      <vt:lpstr>血液内科　リンク</vt:lpstr>
      <vt:lpstr>血液内科　悪性リンパ腫</vt:lpstr>
      <vt:lpstr>血液内科　多発性骨髄腫</vt:lpstr>
      <vt:lpstr>血液内科　急性リンパ性白血病</vt:lpstr>
      <vt:lpstr>血液内科　急性骨髄性白血病 </vt:lpstr>
      <vt:lpstr>血液内科　急性前骨髄球性白血病</vt:lpstr>
      <vt:lpstr>血液内科　Ph+急性リンパ性白血病</vt:lpstr>
      <vt:lpstr>血液内科　慢性リンパ性白血病</vt:lpstr>
      <vt:lpstr>血液内科　慢性骨髄性白血病</vt:lpstr>
      <vt:lpstr>血液内科　移植</vt:lpstr>
      <vt:lpstr>血液内科　その他</vt:lpstr>
      <vt:lpstr>乳腺・内分泌外科</vt:lpstr>
      <vt:lpstr>呼内　呼外　リンク</vt:lpstr>
      <vt:lpstr>非小細胞肺癌</vt:lpstr>
      <vt:lpstr>小細胞癌 </vt:lpstr>
      <vt:lpstr>その他（呼内　呼外）</vt:lpstr>
      <vt:lpstr>小児科　リンク</vt:lpstr>
      <vt:lpstr>小児科 (AML)</vt:lpstr>
      <vt:lpstr>小児科 (ALL)</vt:lpstr>
      <vt:lpstr>小児科（CML　ランゲルハンス)</vt:lpstr>
      <vt:lpstr>小児科 (EBウイルス　成熟Ｂ細胞)</vt:lpstr>
      <vt:lpstr>小児科 (悪性リンパ腫　移植前処置等)</vt:lpstr>
      <vt:lpstr>小児科 (星細胞　髄芽腫　先天性)</vt:lpstr>
      <vt:lpstr>小児科 (腎芽腫　胚細胞　神経芽腫)</vt:lpstr>
      <vt:lpstr>Sheet1</vt:lpstr>
      <vt:lpstr>Sheet2</vt:lpstr>
      <vt:lpstr>小児科 (肉腫・小児悪性固形腫瘍)</vt:lpstr>
      <vt:lpstr>小児科 (免疫系疾患)</vt:lpstr>
      <vt:lpstr>泌尿器科　リンク</vt:lpstr>
      <vt:lpstr>泌尿器科　尿路上皮癌</vt:lpstr>
      <vt:lpstr>泌尿器科　腎癌・前立腺癌・神経内分泌腫瘍</vt:lpstr>
      <vt:lpstr>泌尿器科　胚細胞腫瘍（精巣癌）・尿膜管癌・陰茎癌</vt:lpstr>
      <vt:lpstr>耳鼻咽喉科</vt:lpstr>
      <vt:lpstr>皮膚科</vt:lpstr>
      <vt:lpstr>眼科</vt:lpstr>
      <vt:lpstr>歯科口腔顎顔面外科</vt:lpstr>
      <vt:lpstr>脳神経外科</vt:lpstr>
      <vt:lpstr>整形外科</vt:lpstr>
      <vt:lpstr>整形外科　骨肉腫　補足資料</vt:lpstr>
      <vt:lpstr>内分泌糖尿病内科</vt:lpstr>
      <vt:lpstr>放射線科 </vt:lpstr>
      <vt:lpstr>産婦人科　リンク</vt:lpstr>
      <vt:lpstr>産婦人科　卵巣癌、卵管癌、腹膜癌</vt:lpstr>
      <vt:lpstr>産婦人科　子宮頸癌・子宮体癌</vt:lpstr>
      <vt:lpstr>産婦人科　絨毛癌・侵入奇胎・肉腫・胚細胞腫瘍</vt:lpstr>
      <vt:lpstr>消内・消外科　リンク</vt:lpstr>
      <vt:lpstr>消化管外科　胃癌</vt:lpstr>
      <vt:lpstr>消化管外科　食道がん</vt:lpstr>
      <vt:lpstr>消化管外科　大腸がん</vt:lpstr>
      <vt:lpstr>消化管外科　肛門癌・小腸癌</vt:lpstr>
      <vt:lpstr>消化管外科　臓器横断的</vt:lpstr>
      <vt:lpstr>消内・肝胆膵外科　リンク</vt:lpstr>
      <vt:lpstr>肝胆膵外科　膵臓がん・胆道がん</vt:lpstr>
      <vt:lpstr>肝胆膵外科　肝臓がん</vt:lpstr>
      <vt:lpstr>腎臓リウマチ内科</vt:lpstr>
      <vt:lpstr>脳神経内科</vt:lpstr>
      <vt:lpstr>生物学的製剤　リンク</vt:lpstr>
      <vt:lpstr>生物学的製剤　一覧</vt:lpstr>
      <vt:lpstr>生物学的製剤　一覧　修正版</vt:lpstr>
      <vt:lpstr>眼科　生物学的製剤</vt:lpstr>
      <vt:lpstr>血液内科　生物学的製剤</vt:lpstr>
      <vt:lpstr>消化器・肝臓内科　生物学的製剤</vt:lpstr>
      <vt:lpstr>小児科　生物学的製剤 </vt:lpstr>
      <vt:lpstr>腎臓・リウマチ内科　生物学的製剤</vt:lpstr>
      <vt:lpstr>整形外科　生物学的製剤</vt:lpstr>
      <vt:lpstr>皮膚科　生物学的製剤</vt:lpstr>
      <vt:lpstr>互換性レポート</vt:lpstr>
      <vt:lpstr>'その他（呼内　呼外）'!Print_Area</vt:lpstr>
      <vt:lpstr>核医学科!Print_Area</vt:lpstr>
      <vt:lpstr>'肝胆膵外科　肝臓がん'!Print_Area</vt:lpstr>
      <vt:lpstr>'肝胆膵外科　膵臓がん・胆道がん'!Print_Area</vt:lpstr>
      <vt:lpstr>'眼科　生物学的製剤'!Print_Area</vt:lpstr>
      <vt:lpstr>'血液内科　その他'!Print_Area</vt:lpstr>
      <vt:lpstr>'血液内科　移植'!Print_Area</vt:lpstr>
      <vt:lpstr>'血液内科　急性リンパ性白血病'!Print_Area</vt:lpstr>
      <vt:lpstr>'血液内科　急性前骨髄球性白血病'!Print_Area</vt:lpstr>
      <vt:lpstr>'血液内科　生物学的製剤'!Print_Area</vt:lpstr>
      <vt:lpstr>'血液内科　多発性骨髄腫'!Print_Area</vt:lpstr>
      <vt:lpstr>'血液内科　慢性リンパ性白血病'!Print_Area</vt:lpstr>
      <vt:lpstr>'産婦人科　子宮頸癌・子宮体癌'!Print_Area</vt:lpstr>
      <vt:lpstr>'産婦人科　卵巣癌、卵管癌、腹膜癌'!Print_Area</vt:lpstr>
      <vt:lpstr>'産婦人科　絨毛癌・侵入奇胎・肉腫・胚細胞腫瘍'!Print_Area</vt:lpstr>
      <vt:lpstr>歯科口腔顎顔面外科!Print_Area</vt:lpstr>
      <vt:lpstr>耳鼻咽喉科!Print_Area</vt:lpstr>
      <vt:lpstr>'小児科 (ALL)'!Print_Area</vt:lpstr>
      <vt:lpstr>'小児科 (EBウイルス　成熟Ｂ細胞)'!Print_Area</vt:lpstr>
      <vt:lpstr>'小児科 (悪性リンパ腫　移植前処置等)'!Print_Area</vt:lpstr>
      <vt:lpstr>'小児科 (腎芽腫　胚細胞　神経芽腫)'!Print_Area</vt:lpstr>
      <vt:lpstr>'小児科 (星細胞　髄芽腫　先天性)'!Print_Area</vt:lpstr>
      <vt:lpstr>'小児科 (肉腫・小児悪性固形腫瘍)'!Print_Area</vt:lpstr>
      <vt:lpstr>'小児科　リンク'!Print_Area</vt:lpstr>
      <vt:lpstr>'小児科　生物学的製剤 '!Print_Area</vt:lpstr>
      <vt:lpstr>'小児科（CML　ランゲルハンス)'!Print_Area</vt:lpstr>
      <vt:lpstr>'消化管外科　胃癌'!Print_Area</vt:lpstr>
      <vt:lpstr>'消化管外科　食道がん'!Print_Area</vt:lpstr>
      <vt:lpstr>'消化管外科　臓器横断的'!Print_Area</vt:lpstr>
      <vt:lpstr>'消化管外科　大腸がん'!Print_Area</vt:lpstr>
      <vt:lpstr>'消化管外科　肛門癌・小腸癌'!Print_Area</vt:lpstr>
      <vt:lpstr>'消化器・肝臓内科　生物学的製剤'!Print_Area</vt:lpstr>
      <vt:lpstr>'腎臓・リウマチ内科　生物学的製剤'!Print_Area</vt:lpstr>
      <vt:lpstr>腎臓リウマチ内科!Print_Area</vt:lpstr>
      <vt:lpstr>整形外科!Print_Area</vt:lpstr>
      <vt:lpstr>'整形外科　生物学的製剤'!Print_Area</vt:lpstr>
      <vt:lpstr>'生物学的製剤　一覧'!Print_Area</vt:lpstr>
      <vt:lpstr>'生物学的製剤　一覧　修正版'!Print_Area</vt:lpstr>
      <vt:lpstr>内分泌糖尿病内科!Print_Area</vt:lpstr>
      <vt:lpstr>乳腺・内分泌外科!Print_Area</vt:lpstr>
      <vt:lpstr>'泌尿器科　腎癌・前立腺癌・神経内分泌腫瘍'!Print_Area</vt:lpstr>
      <vt:lpstr>'泌尿器科　尿路上皮癌'!Print_Area</vt:lpstr>
      <vt:lpstr>'泌尿器科　胚細胞腫瘍（精巣癌）・尿膜管癌・陰茎癌'!Print_Area</vt:lpstr>
      <vt:lpstr>皮膚科!Print_Area</vt:lpstr>
      <vt:lpstr>'皮膚科　生物学的製剤'!Print_Area</vt:lpstr>
      <vt:lpstr>非小細胞肺癌!Print_Area</vt:lpstr>
      <vt:lpstr>'放射線科 '!Print_Area</vt:lpstr>
    </vt:vector>
  </TitlesOfParts>
  <Company>群馬大学病院薬剤部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Yukiyoshi</dc:creator>
  <cp:lastModifiedBy>五十嵐　日向</cp:lastModifiedBy>
  <cp:lastPrinted>2021-06-14T06:38:48Z</cp:lastPrinted>
  <dcterms:created xsi:type="dcterms:W3CDTF">2006-10-23T10:33:19Z</dcterms:created>
  <dcterms:modified xsi:type="dcterms:W3CDTF">2021-06-15T04:25:21Z</dcterms:modified>
</cp:coreProperties>
</file>